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88" activeTab="0"/>
  </bookViews>
  <sheets>
    <sheet name="2023-2025OLO ZEVO (Spaľovňa)" sheetId="1" r:id="rId1"/>
  </sheets>
  <definedNames>
    <definedName name="_xlfn.CEILING.MATH" hidden="1">#NAME?</definedName>
  </definedNames>
  <calcPr fullCalcOnLoad="1"/>
</workbook>
</file>

<file path=xl/sharedStrings.xml><?xml version="1.0" encoding="utf-8"?>
<sst xmlns="http://schemas.openxmlformats.org/spreadsheetml/2006/main" count="89" uniqueCount="64">
  <si>
    <t>Číslo</t>
  </si>
  <si>
    <t>pol.</t>
  </si>
  <si>
    <t>Skrátený popis položky</t>
  </si>
  <si>
    <t>Kód</t>
  </si>
  <si>
    <t>položky</t>
  </si>
  <si>
    <t xml:space="preserve">Merná </t>
  </si>
  <si>
    <t>jednotka</t>
  </si>
  <si>
    <t>Počet</t>
  </si>
  <si>
    <t>jednotiek</t>
  </si>
  <si>
    <t>Cena za</t>
  </si>
  <si>
    <t>jednotku</t>
  </si>
  <si>
    <t>EUR</t>
  </si>
  <si>
    <t>Ocenenie</t>
  </si>
  <si>
    <t>1.</t>
  </si>
  <si>
    <t>Preprava vzoriek a zariad., vozidlo do 2 000 ccm</t>
  </si>
  <si>
    <t>2.</t>
  </si>
  <si>
    <t>Odbery vzorky vody v množstve od 2 do 5 litrov</t>
  </si>
  <si>
    <t>3.</t>
  </si>
  <si>
    <t>Skrátený fyzikálno-chemický rozbor</t>
  </si>
  <si>
    <t>4.</t>
  </si>
  <si>
    <t>Stanovenie hliníka a kremíka</t>
  </si>
  <si>
    <t>Stanovenie extrahovateľných a nepol. extr. látok</t>
  </si>
  <si>
    <t>5.</t>
  </si>
  <si>
    <t>6.</t>
  </si>
  <si>
    <t>Mikrobiologický rozbor</t>
  </si>
  <si>
    <t>Vyhodnotenie výsledkov hydrologických prác</t>
  </si>
  <si>
    <t>Vyhodnotenie výsledkov geochemických prác</t>
  </si>
  <si>
    <t>Projektovanie - hg - rozpočt. objem do 16 597 EUR</t>
  </si>
  <si>
    <t>7.</t>
  </si>
  <si>
    <t>8.</t>
  </si>
  <si>
    <t>9.</t>
  </si>
  <si>
    <t>10.</t>
  </si>
  <si>
    <t>11.</t>
  </si>
  <si>
    <t>Sled, riad. a koord. - 2hg objem 6 639 - 16 597 EUR</t>
  </si>
  <si>
    <t>Záverečné spracovanie - 2hg</t>
  </si>
  <si>
    <t>-</t>
  </si>
  <si>
    <t>km</t>
  </si>
  <si>
    <t>vzorka</t>
  </si>
  <si>
    <t>rozbor</t>
  </si>
  <si>
    <t>stan.</t>
  </si>
  <si>
    <t>10 ip</t>
  </si>
  <si>
    <t>50 ij</t>
  </si>
  <si>
    <t>projekt</t>
  </si>
  <si>
    <t>Vzorkovacie čerpanie</t>
  </si>
  <si>
    <t>čerpanie</t>
  </si>
  <si>
    <t>(základňa z položiek 1-7)</t>
  </si>
  <si>
    <t>12.</t>
  </si>
  <si>
    <t>1. -12.</t>
  </si>
  <si>
    <t>(základňa z položiek 2-9, 11)</t>
  </si>
  <si>
    <t>C E L K O M za predmet zákazky bez DPH   za r. 2023 - 2025 (bez DPH):</t>
  </si>
  <si>
    <r>
      <rPr>
        <sz val="11"/>
        <color indexed="8"/>
        <rFont val="Calibri"/>
        <family val="2"/>
      </rPr>
      <t>Predmet zákazky:</t>
    </r>
    <r>
      <rPr>
        <b/>
        <sz val="11"/>
        <color indexed="8"/>
        <rFont val="Calibri"/>
        <family val="2"/>
      </rPr>
      <t xml:space="preserve"> Monitoring kvality podzemnej vody v priestore ZEVO Bratislava.</t>
    </r>
  </si>
  <si>
    <t>Názov spoločnosti:</t>
  </si>
  <si>
    <t>Adresa:</t>
  </si>
  <si>
    <t>IČO:</t>
  </si>
  <si>
    <t>CELKOM za položky (bez DPH)</t>
  </si>
  <si>
    <t xml:space="preserve">Kritérium na vyhodnotenie ponúk: najnižšia cena za predmet zákazky v EUR bez DPH. </t>
  </si>
  <si>
    <t xml:space="preserve">Cena uvedená uchádzačom obsahuje všetky náklady, ktoré uchádzačovi vzniknú v súvislosti s plnením predmetnej zákazky. </t>
  </si>
  <si>
    <t xml:space="preserve">Ak uchádzač nie je platiteľom DPH, na túto skutočnosť upozorní verejného obstarávateľa. Ak uchádzač nie je platcom DPH, ním uvedená cena bude považovaná za konečnú aj v prípade, ak by sa počas plnenia predmetu zákazky stal platiteľom DPH. V prípade, ak uchádzač je platiteľom DPH, avšak jeho sídlo je v inom členskom štáte EÚ alebo sídli mimo EÚ, uvedie v ponuke cenu, ktorá bude rozdelená na ním navrhovanú cenu bez DPH, výšku DPH a aj cenu s DPH podľa slovenských právnych predpisov (20%), aj keď samotnú DPH nebude v súlade s komunitárnym právom fakturovať. </t>
  </si>
  <si>
    <t xml:space="preserve">V ..................................,                                                                dňa ......................... </t>
  </si>
  <si>
    <t xml:space="preserve">        </t>
  </si>
  <si>
    <t xml:space="preserve">   meno a priezvisko podpis štatutárneho zástupcu, pečiatka</t>
  </si>
  <si>
    <t xml:space="preserve">Som   –    Nie som   platiteľom DPH (nehodiace sa preškrtnite) </t>
  </si>
  <si>
    <t>Za rok:</t>
  </si>
  <si>
    <t>Príloha č. 2 - Návrh na plnenie kritéria - cenová  ponuka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</si>
</sst>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#,##0.0"/>
    <numFmt numFmtId="183" formatCode="#,##0.\-"/>
    <numFmt numFmtId="184" formatCode="#,##0.0.\-"/>
    <numFmt numFmtId="185" formatCode="#,##0.00.\-"/>
    <numFmt numFmtId="186" formatCode="#,##0.00_ ;\-#,##0.00\ "/>
    <numFmt numFmtId="187" formatCode="#,##0.000.\-"/>
    <numFmt numFmtId="188" formatCode="\P\r\a\vd\a;&quot;Pravda&quot;;&quot;Nepravda&quot;"/>
    <numFmt numFmtId="189" formatCode="[$€-2]\ #\ ##,000_);[Red]\([$¥€-2]\ #\ ##,000\)"/>
  </numFmts>
  <fonts count="48">
    <font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u val="single"/>
      <sz val="11"/>
      <color indexed="30"/>
      <name val="Calibri"/>
      <family val="2"/>
    </font>
    <font>
      <b/>
      <sz val="11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8"/>
      <color indexed="54"/>
      <name val="Calibri Light"/>
      <family val="2"/>
    </font>
    <font>
      <sz val="11"/>
      <color indexed="60"/>
      <name val="Arial"/>
      <family val="2"/>
    </font>
    <font>
      <u val="single"/>
      <sz val="11"/>
      <color indexed="25"/>
      <name val="Calibri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u val="single"/>
      <sz val="11"/>
      <color theme="10"/>
      <name val="Calibri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libri Light"/>
      <family val="2"/>
    </font>
    <font>
      <sz val="11"/>
      <color rgb="FF9C6500"/>
      <name val="Arial"/>
      <family val="2"/>
    </font>
    <font>
      <u val="single"/>
      <sz val="11"/>
      <color theme="11"/>
      <name val="Calibri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2" fillId="0" borderId="0" xfId="0" applyNumberFormat="1" applyFont="1" applyFill="1" applyBorder="1" applyAlignment="1">
      <alignment horizontal="right" vertical="center" indent="1"/>
    </xf>
    <xf numFmtId="4" fontId="2" fillId="0" borderId="1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3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2" fontId="2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12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center" inden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 vertical="center" indent="1"/>
    </xf>
    <xf numFmtId="3" fontId="2" fillId="0" borderId="1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4" fontId="2" fillId="0" borderId="14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12" xfId="0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 horizontal="right" vertical="center" indent="1"/>
    </xf>
    <xf numFmtId="0" fontId="0" fillId="0" borderId="0" xfId="0" applyFont="1" applyFill="1" applyBorder="1" applyAlignment="1">
      <alignment horizontal="right" vertical="center" indent="1"/>
    </xf>
    <xf numFmtId="4" fontId="0" fillId="0" borderId="0" xfId="0" applyNumberFormat="1" applyFont="1" applyFill="1" applyBorder="1" applyAlignment="1">
      <alignment horizontal="right" vertical="center" inden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 horizontal="left" vertical="center"/>
    </xf>
    <xf numFmtId="4" fontId="2" fillId="7" borderId="0" xfId="0" applyNumberFormat="1" applyFont="1" applyFill="1" applyBorder="1" applyAlignment="1">
      <alignment horizontal="right" vertical="center" indent="1"/>
    </xf>
    <xf numFmtId="0" fontId="2" fillId="11" borderId="0" xfId="0" applyFont="1" applyFill="1" applyAlignment="1">
      <alignment horizontal="left" vertical="center"/>
    </xf>
    <xf numFmtId="2" fontId="2" fillId="11" borderId="0" xfId="0" applyNumberFormat="1" applyFont="1" applyFill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2" fontId="8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 indent="1"/>
    </xf>
    <xf numFmtId="4" fontId="10" fillId="0" borderId="16" xfId="0" applyNumberFormat="1" applyFont="1" applyFill="1" applyBorder="1" applyAlignment="1">
      <alignment horizontal="right" vertical="center" indent="1"/>
    </xf>
    <xf numFmtId="4" fontId="8" fillId="0" borderId="16" xfId="0" applyNumberFormat="1" applyFont="1" applyFill="1" applyBorder="1" applyAlignment="1">
      <alignment horizontal="right" vertical="center" indent="1"/>
    </xf>
    <xf numFmtId="3" fontId="2" fillId="11" borderId="0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Border="1" applyAlignment="1">
      <alignment horizontal="right" vertical="center"/>
    </xf>
    <xf numFmtId="4" fontId="9" fillId="0" borderId="0" xfId="0" applyNumberFormat="1" applyFont="1" applyFill="1" applyBorder="1" applyAlignment="1">
      <alignment horizontal="right" vertical="center" indent="1"/>
    </xf>
    <xf numFmtId="4" fontId="9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 vertical="center" indent="1"/>
    </xf>
    <xf numFmtId="4" fontId="7" fillId="0" borderId="0" xfId="0" applyNumberFormat="1" applyFont="1" applyFill="1" applyBorder="1" applyAlignment="1">
      <alignment/>
    </xf>
    <xf numFmtId="0" fontId="7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7" fillId="12" borderId="16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4" fontId="8" fillId="0" borderId="15" xfId="0" applyNumberFormat="1" applyFont="1" applyFill="1" applyBorder="1" applyAlignment="1">
      <alignment horizontal="right" vertical="center"/>
    </xf>
    <xf numFmtId="4" fontId="8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3:Q50"/>
  <sheetViews>
    <sheetView tabSelected="1" workbookViewId="0" topLeftCell="A1">
      <selection activeCell="A3" sqref="A3"/>
    </sheetView>
  </sheetViews>
  <sheetFormatPr defaultColWidth="9.140625" defaultRowHeight="15"/>
  <cols>
    <col min="1" max="1" width="6.7109375" style="4" customWidth="1"/>
    <col min="2" max="2" width="35.7109375" style="4" customWidth="1"/>
    <col min="3" max="3" width="10.140625" style="4" customWidth="1"/>
    <col min="4" max="4" width="8.28125" style="4" customWidth="1"/>
    <col min="5" max="5" width="0.71875" style="4" customWidth="1"/>
    <col min="6" max="6" width="8.8515625" style="4" customWidth="1"/>
    <col min="7" max="7" width="9.00390625" style="4" customWidth="1"/>
    <col min="8" max="8" width="9.421875" style="4" customWidth="1"/>
    <col min="9" max="9" width="0.71875" style="4" customWidth="1"/>
    <col min="10" max="10" width="7.140625" style="4" customWidth="1"/>
    <col min="11" max="11" width="8.57421875" style="4" customWidth="1"/>
    <col min="12" max="12" width="9.421875" style="4" customWidth="1"/>
    <col min="13" max="13" width="0.71875" style="4" customWidth="1"/>
    <col min="14" max="14" width="8.00390625" style="4" customWidth="1"/>
    <col min="15" max="15" width="8.28125" style="4" customWidth="1"/>
    <col min="16" max="16" width="9.00390625" style="4" customWidth="1"/>
    <col min="17" max="17" width="0.71875" style="4" customWidth="1"/>
    <col min="18" max="18" width="10.28125" style="4" bestFit="1" customWidth="1"/>
    <col min="19" max="16384" width="9.140625" style="4" customWidth="1"/>
  </cols>
  <sheetData>
    <row r="3" spans="1:4" ht="14.25">
      <c r="A3" s="49" t="s">
        <v>63</v>
      </c>
      <c r="B3" s="3"/>
      <c r="C3" s="3"/>
      <c r="D3" s="3"/>
    </row>
    <row r="4" spans="1:4" ht="12">
      <c r="A4" s="3"/>
      <c r="B4" s="3"/>
      <c r="C4" s="3"/>
      <c r="D4" s="3"/>
    </row>
    <row r="5" spans="1:4" s="45" customFormat="1" ht="14.25">
      <c r="A5" s="49" t="s">
        <v>50</v>
      </c>
      <c r="B5" s="49"/>
      <c r="C5" s="49"/>
      <c r="D5" s="49"/>
    </row>
    <row r="6" spans="1:7" ht="13.5">
      <c r="A6" s="5"/>
      <c r="B6" s="52"/>
      <c r="C6" s="52"/>
      <c r="D6" s="52"/>
      <c r="E6" s="51"/>
      <c r="F6" s="51"/>
      <c r="G6" s="51"/>
    </row>
    <row r="7" spans="1:4" s="45" customFormat="1" ht="16.5" customHeight="1">
      <c r="A7" s="42" t="s">
        <v>51</v>
      </c>
      <c r="B7" s="42"/>
      <c r="C7" s="49"/>
      <c r="D7" s="49"/>
    </row>
    <row r="8" spans="1:7" ht="18.75" customHeight="1">
      <c r="A8" s="42" t="s">
        <v>52</v>
      </c>
      <c r="B8" s="42"/>
      <c r="C8" s="54"/>
      <c r="D8" s="50"/>
      <c r="E8" s="51"/>
      <c r="F8" s="51"/>
      <c r="G8" s="51"/>
    </row>
    <row r="9" spans="1:7" ht="15.75" customHeight="1">
      <c r="A9" s="42" t="s">
        <v>53</v>
      </c>
      <c r="B9" s="42"/>
      <c r="C9" s="42"/>
      <c r="D9" s="52"/>
      <c r="E9" s="51"/>
      <c r="F9" s="51"/>
      <c r="G9" s="51"/>
    </row>
    <row r="10" spans="1:7" ht="14.25">
      <c r="A10" s="5"/>
      <c r="B10" s="49"/>
      <c r="C10" s="42"/>
      <c r="D10" s="52"/>
      <c r="E10" s="51"/>
      <c r="F10" s="51"/>
      <c r="G10" s="51"/>
    </row>
    <row r="11" spans="1:7" ht="14.25">
      <c r="A11" s="5"/>
      <c r="B11" s="42"/>
      <c r="C11" s="42"/>
      <c r="D11" s="52"/>
      <c r="E11" s="51"/>
      <c r="F11" s="51"/>
      <c r="G11" s="51"/>
    </row>
    <row r="12" spans="1:16" s="6" customFormat="1" ht="13.5">
      <c r="A12" s="74" t="s">
        <v>62</v>
      </c>
      <c r="B12" s="75"/>
      <c r="C12" s="75"/>
      <c r="D12" s="75"/>
      <c r="E12" s="76"/>
      <c r="F12" s="77">
        <v>2023</v>
      </c>
      <c r="G12" s="78"/>
      <c r="H12" s="78"/>
      <c r="I12" s="78"/>
      <c r="J12" s="77">
        <v>2024</v>
      </c>
      <c r="K12" s="78"/>
      <c r="L12" s="78"/>
      <c r="M12" s="78"/>
      <c r="N12" s="77">
        <v>2025</v>
      </c>
      <c r="O12" s="76"/>
      <c r="P12" s="79"/>
    </row>
    <row r="13" spans="1:4" ht="12">
      <c r="A13" s="5"/>
      <c r="B13" s="5"/>
      <c r="C13" s="5"/>
      <c r="D13" s="5"/>
    </row>
    <row r="14" spans="1:17" s="10" customFormat="1" ht="12">
      <c r="A14" s="7" t="s">
        <v>0</v>
      </c>
      <c r="B14" s="7" t="s">
        <v>2</v>
      </c>
      <c r="C14" s="7" t="s">
        <v>3</v>
      </c>
      <c r="D14" s="7" t="s">
        <v>5</v>
      </c>
      <c r="E14" s="8"/>
      <c r="F14" s="9" t="s">
        <v>7</v>
      </c>
      <c r="G14" s="9" t="s">
        <v>9</v>
      </c>
      <c r="H14" s="9" t="s">
        <v>12</v>
      </c>
      <c r="I14" s="8"/>
      <c r="J14" s="9" t="s">
        <v>7</v>
      </c>
      <c r="K14" s="9" t="s">
        <v>9</v>
      </c>
      <c r="L14" s="9" t="s">
        <v>12</v>
      </c>
      <c r="M14" s="8"/>
      <c r="N14" s="9" t="s">
        <v>7</v>
      </c>
      <c r="O14" s="9" t="s">
        <v>9</v>
      </c>
      <c r="P14" s="9" t="s">
        <v>12</v>
      </c>
      <c r="Q14" s="8"/>
    </row>
    <row r="15" spans="1:17" s="10" customFormat="1" ht="12">
      <c r="A15" s="11" t="s">
        <v>1</v>
      </c>
      <c r="B15" s="11"/>
      <c r="C15" s="11" t="s">
        <v>4</v>
      </c>
      <c r="D15" s="11" t="s">
        <v>6</v>
      </c>
      <c r="E15" s="12"/>
      <c r="F15" s="13" t="s">
        <v>8</v>
      </c>
      <c r="G15" s="13" t="s">
        <v>10</v>
      </c>
      <c r="H15" s="13" t="s">
        <v>11</v>
      </c>
      <c r="I15" s="12"/>
      <c r="J15" s="13" t="s">
        <v>8</v>
      </c>
      <c r="K15" s="13" t="s">
        <v>10</v>
      </c>
      <c r="L15" s="13" t="s">
        <v>11</v>
      </c>
      <c r="M15" s="12"/>
      <c r="N15" s="13" t="s">
        <v>8</v>
      </c>
      <c r="O15" s="13" t="s">
        <v>10</v>
      </c>
      <c r="P15" s="13" t="s">
        <v>11</v>
      </c>
      <c r="Q15" s="12"/>
    </row>
    <row r="16" spans="1:17" s="10" customFormat="1" ht="12">
      <c r="A16" s="14"/>
      <c r="B16" s="14"/>
      <c r="C16" s="14"/>
      <c r="D16" s="14"/>
      <c r="E16" s="12"/>
      <c r="F16" s="15"/>
      <c r="G16" s="15" t="s">
        <v>11</v>
      </c>
      <c r="H16" s="15"/>
      <c r="I16" s="12"/>
      <c r="J16" s="15"/>
      <c r="K16" s="15" t="s">
        <v>11</v>
      </c>
      <c r="L16" s="15"/>
      <c r="M16" s="12"/>
      <c r="N16" s="15"/>
      <c r="O16" s="15" t="s">
        <v>11</v>
      </c>
      <c r="P16" s="15"/>
      <c r="Q16" s="12"/>
    </row>
    <row r="17" spans="1:17" ht="12">
      <c r="A17" s="16" t="s">
        <v>13</v>
      </c>
      <c r="B17" s="17" t="s">
        <v>14</v>
      </c>
      <c r="C17" s="18">
        <v>540400015</v>
      </c>
      <c r="D17" s="19" t="s">
        <v>36</v>
      </c>
      <c r="E17" s="20"/>
      <c r="F17" s="37">
        <v>80</v>
      </c>
      <c r="G17" s="2"/>
      <c r="H17" s="2">
        <f aca="true" t="shared" si="0" ref="H17:H27">F17*G17</f>
        <v>0</v>
      </c>
      <c r="I17" s="20"/>
      <c r="J17" s="37">
        <v>80</v>
      </c>
      <c r="K17" s="2"/>
      <c r="L17" s="2">
        <f aca="true" t="shared" si="1" ref="L17:L27">J17*K17</f>
        <v>0</v>
      </c>
      <c r="M17" s="20"/>
      <c r="N17" s="37">
        <v>80</v>
      </c>
      <c r="O17" s="2"/>
      <c r="P17" s="2">
        <f aca="true" t="shared" si="2" ref="P17:P25">N17*O17</f>
        <v>0</v>
      </c>
      <c r="Q17" s="20"/>
    </row>
    <row r="18" spans="1:17" ht="12">
      <c r="A18" s="21" t="s">
        <v>15</v>
      </c>
      <c r="B18" s="22" t="s">
        <v>43</v>
      </c>
      <c r="C18" s="23" t="s">
        <v>35</v>
      </c>
      <c r="D18" s="24" t="s">
        <v>44</v>
      </c>
      <c r="E18" s="25"/>
      <c r="F18" s="38">
        <v>4</v>
      </c>
      <c r="G18" s="1"/>
      <c r="H18" s="39">
        <f t="shared" si="0"/>
        <v>0</v>
      </c>
      <c r="I18" s="25"/>
      <c r="J18" s="38">
        <v>4</v>
      </c>
      <c r="K18" s="1"/>
      <c r="L18" s="39">
        <f t="shared" si="1"/>
        <v>0</v>
      </c>
      <c r="M18" s="25"/>
      <c r="N18" s="38">
        <v>4</v>
      </c>
      <c r="O18" s="1"/>
      <c r="P18" s="39">
        <f t="shared" si="2"/>
        <v>0</v>
      </c>
      <c r="Q18" s="25"/>
    </row>
    <row r="19" spans="1:17" ht="12">
      <c r="A19" s="21" t="s">
        <v>17</v>
      </c>
      <c r="B19" s="22" t="s">
        <v>16</v>
      </c>
      <c r="C19" s="23">
        <v>543110021</v>
      </c>
      <c r="D19" s="24" t="s">
        <v>37</v>
      </c>
      <c r="E19" s="25"/>
      <c r="F19" s="38">
        <v>16</v>
      </c>
      <c r="G19" s="1"/>
      <c r="H19" s="1">
        <f t="shared" si="0"/>
        <v>0</v>
      </c>
      <c r="I19" s="25"/>
      <c r="J19" s="38">
        <v>16</v>
      </c>
      <c r="K19" s="1"/>
      <c r="L19" s="1">
        <f t="shared" si="1"/>
        <v>0</v>
      </c>
      <c r="M19" s="25"/>
      <c r="N19" s="38">
        <v>16</v>
      </c>
      <c r="O19" s="1"/>
      <c r="P19" s="1">
        <f t="shared" si="2"/>
        <v>0</v>
      </c>
      <c r="Q19" s="25"/>
    </row>
    <row r="20" spans="1:17" ht="12">
      <c r="A20" s="26" t="s">
        <v>19</v>
      </c>
      <c r="B20" s="27" t="s">
        <v>18</v>
      </c>
      <c r="C20" s="26" t="s">
        <v>35</v>
      </c>
      <c r="D20" s="28" t="s">
        <v>38</v>
      </c>
      <c r="E20" s="25"/>
      <c r="F20" s="38">
        <v>16</v>
      </c>
      <c r="G20" s="1"/>
      <c r="H20" s="1">
        <f t="shared" si="0"/>
        <v>0</v>
      </c>
      <c r="I20" s="25"/>
      <c r="J20" s="38">
        <v>16</v>
      </c>
      <c r="K20" s="1"/>
      <c r="L20" s="1">
        <f t="shared" si="1"/>
        <v>0</v>
      </c>
      <c r="M20" s="25"/>
      <c r="N20" s="38">
        <v>16</v>
      </c>
      <c r="O20" s="1"/>
      <c r="P20" s="1">
        <f t="shared" si="2"/>
        <v>0</v>
      </c>
      <c r="Q20" s="25"/>
    </row>
    <row r="21" spans="1:17" ht="12">
      <c r="A21" s="26" t="s">
        <v>22</v>
      </c>
      <c r="B21" s="27" t="s">
        <v>20</v>
      </c>
      <c r="C21" s="26" t="s">
        <v>35</v>
      </c>
      <c r="D21" s="28" t="s">
        <v>39</v>
      </c>
      <c r="E21" s="25"/>
      <c r="F21" s="38">
        <v>16</v>
      </c>
      <c r="G21" s="1"/>
      <c r="H21" s="1">
        <f t="shared" si="0"/>
        <v>0</v>
      </c>
      <c r="I21" s="25"/>
      <c r="J21" s="38">
        <v>16</v>
      </c>
      <c r="K21" s="1"/>
      <c r="L21" s="1">
        <f t="shared" si="1"/>
        <v>0</v>
      </c>
      <c r="M21" s="25"/>
      <c r="N21" s="38">
        <v>16</v>
      </c>
      <c r="O21" s="1"/>
      <c r="P21" s="1">
        <f t="shared" si="2"/>
        <v>0</v>
      </c>
      <c r="Q21" s="25"/>
    </row>
    <row r="22" spans="1:17" ht="12">
      <c r="A22" s="26" t="s">
        <v>23</v>
      </c>
      <c r="B22" s="27" t="s">
        <v>21</v>
      </c>
      <c r="C22" s="26" t="s">
        <v>35</v>
      </c>
      <c r="D22" s="28" t="s">
        <v>39</v>
      </c>
      <c r="E22" s="25"/>
      <c r="F22" s="38">
        <v>16</v>
      </c>
      <c r="G22" s="1"/>
      <c r="H22" s="1">
        <f t="shared" si="0"/>
        <v>0</v>
      </c>
      <c r="I22" s="25"/>
      <c r="J22" s="38">
        <v>16</v>
      </c>
      <c r="K22" s="1"/>
      <c r="L22" s="1">
        <f t="shared" si="1"/>
        <v>0</v>
      </c>
      <c r="M22" s="25"/>
      <c r="N22" s="38">
        <v>16</v>
      </c>
      <c r="O22" s="1"/>
      <c r="P22" s="1">
        <f t="shared" si="2"/>
        <v>0</v>
      </c>
      <c r="Q22" s="25"/>
    </row>
    <row r="23" spans="1:17" ht="12">
      <c r="A23" s="26" t="s">
        <v>28</v>
      </c>
      <c r="B23" s="27" t="s">
        <v>24</v>
      </c>
      <c r="C23" s="26" t="s">
        <v>35</v>
      </c>
      <c r="D23" s="28" t="s">
        <v>38</v>
      </c>
      <c r="E23" s="25"/>
      <c r="F23" s="38">
        <v>16</v>
      </c>
      <c r="G23" s="1"/>
      <c r="H23" s="1">
        <f t="shared" si="0"/>
        <v>0</v>
      </c>
      <c r="I23" s="25"/>
      <c r="J23" s="38">
        <v>16</v>
      </c>
      <c r="K23" s="1"/>
      <c r="L23" s="1">
        <f t="shared" si="1"/>
        <v>0</v>
      </c>
      <c r="M23" s="25"/>
      <c r="N23" s="38">
        <v>16</v>
      </c>
      <c r="O23" s="1"/>
      <c r="P23" s="1">
        <f t="shared" si="2"/>
        <v>0</v>
      </c>
      <c r="Q23" s="25"/>
    </row>
    <row r="24" spans="1:17" ht="12">
      <c r="A24" s="26" t="s">
        <v>29</v>
      </c>
      <c r="B24" s="27" t="s">
        <v>25</v>
      </c>
      <c r="C24" s="29">
        <v>500730113</v>
      </c>
      <c r="D24" s="28" t="s">
        <v>40</v>
      </c>
      <c r="E24" s="25"/>
      <c r="F24" s="38">
        <v>5</v>
      </c>
      <c r="G24" s="1"/>
      <c r="H24" s="1">
        <f t="shared" si="0"/>
        <v>0</v>
      </c>
      <c r="I24" s="25"/>
      <c r="J24" s="38">
        <v>5</v>
      </c>
      <c r="K24" s="1"/>
      <c r="L24" s="1">
        <f t="shared" si="1"/>
        <v>0</v>
      </c>
      <c r="M24" s="25"/>
      <c r="N24" s="38">
        <v>5</v>
      </c>
      <c r="O24" s="1"/>
      <c r="P24" s="1">
        <f t="shared" si="2"/>
        <v>0</v>
      </c>
      <c r="Q24" s="25"/>
    </row>
    <row r="25" spans="1:17" ht="12">
      <c r="A25" s="26" t="s">
        <v>30</v>
      </c>
      <c r="B25" s="27" t="s">
        <v>26</v>
      </c>
      <c r="C25" s="29">
        <v>500720101</v>
      </c>
      <c r="D25" s="28" t="s">
        <v>41</v>
      </c>
      <c r="E25" s="25"/>
      <c r="F25" s="38">
        <v>9</v>
      </c>
      <c r="G25" s="1"/>
      <c r="H25" s="1">
        <f t="shared" si="0"/>
        <v>0</v>
      </c>
      <c r="I25" s="25"/>
      <c r="J25" s="38">
        <v>9</v>
      </c>
      <c r="K25" s="1"/>
      <c r="L25" s="1">
        <f t="shared" si="1"/>
        <v>0</v>
      </c>
      <c r="M25" s="25"/>
      <c r="N25" s="38">
        <v>9</v>
      </c>
      <c r="O25" s="1"/>
      <c r="P25" s="1">
        <f t="shared" si="2"/>
        <v>0</v>
      </c>
      <c r="Q25" s="25"/>
    </row>
    <row r="26" spans="1:17" ht="12">
      <c r="A26" s="26" t="s">
        <v>31</v>
      </c>
      <c r="B26" s="56" t="s">
        <v>27</v>
      </c>
      <c r="C26" s="29">
        <v>503120164</v>
      </c>
      <c r="D26" s="57" t="s">
        <v>42</v>
      </c>
      <c r="E26" s="25"/>
      <c r="F26" s="64">
        <v>1</v>
      </c>
      <c r="G26" s="1"/>
      <c r="H26" s="1">
        <f t="shared" si="0"/>
        <v>0</v>
      </c>
      <c r="I26" s="25"/>
      <c r="J26" s="38" t="s">
        <v>35</v>
      </c>
      <c r="K26" s="1"/>
      <c r="L26" s="1" t="s">
        <v>35</v>
      </c>
      <c r="M26" s="25"/>
      <c r="N26" s="38" t="s">
        <v>35</v>
      </c>
      <c r="O26" s="1"/>
      <c r="P26" s="1" t="s">
        <v>35</v>
      </c>
      <c r="Q26" s="25"/>
    </row>
    <row r="27" spans="1:17" ht="12">
      <c r="A27" s="26" t="s">
        <v>32</v>
      </c>
      <c r="B27" s="27" t="s">
        <v>33</v>
      </c>
      <c r="C27" s="29">
        <v>503200233</v>
      </c>
      <c r="D27" s="28">
        <v>3320</v>
      </c>
      <c r="E27" s="25"/>
      <c r="F27" s="55">
        <f>ROUND((H17+H18+H19+H20+H21+H22+H23)/D27,2)</f>
        <v>0</v>
      </c>
      <c r="G27" s="1"/>
      <c r="H27" s="1">
        <f t="shared" si="0"/>
        <v>0</v>
      </c>
      <c r="I27" s="25"/>
      <c r="J27" s="55">
        <f>ROUND((L17+L18+L19+L20+L21+L22+L23)/D27,2)</f>
        <v>0</v>
      </c>
      <c r="K27" s="1"/>
      <c r="L27" s="1">
        <f t="shared" si="1"/>
        <v>0</v>
      </c>
      <c r="M27" s="25"/>
      <c r="N27" s="55">
        <f>ROUND((P17+P18+P19+P20+P21+P22+P23)/D27,2)</f>
        <v>0</v>
      </c>
      <c r="O27" s="1"/>
      <c r="P27" s="1">
        <f>N27*O27</f>
        <v>0</v>
      </c>
      <c r="Q27" s="25"/>
    </row>
    <row r="28" spans="1:17" ht="12">
      <c r="A28" s="26"/>
      <c r="B28" s="27" t="s">
        <v>45</v>
      </c>
      <c r="C28" s="26"/>
      <c r="D28" s="28"/>
      <c r="E28" s="25"/>
      <c r="I28" s="25"/>
      <c r="M28" s="25"/>
      <c r="Q28" s="25"/>
    </row>
    <row r="29" spans="1:17" ht="12">
      <c r="A29" s="26" t="s">
        <v>46</v>
      </c>
      <c r="B29" s="27" t="s">
        <v>34</v>
      </c>
      <c r="C29" s="29">
        <v>503400204</v>
      </c>
      <c r="D29" s="28">
        <v>3320</v>
      </c>
      <c r="E29" s="25"/>
      <c r="F29" s="55">
        <f>ROUND((H18+H19+H20+H21+H22+H23+H24+H25+H27)/D29,2)</f>
        <v>0</v>
      </c>
      <c r="G29" s="1"/>
      <c r="H29" s="1">
        <f>F29*G29</f>
        <v>0</v>
      </c>
      <c r="I29" s="25"/>
      <c r="J29" s="55">
        <f>ROUND((L18+L19+L20+L21+L22+L23+L24+L25+L27)/D29,2)</f>
        <v>0</v>
      </c>
      <c r="K29" s="1"/>
      <c r="L29" s="1">
        <f>J29*K29</f>
        <v>0</v>
      </c>
      <c r="M29" s="25"/>
      <c r="N29" s="55">
        <f>ROUND((P18+P19+P20+P21+P22+P23+P24+P25+P27)/D29,2)</f>
        <v>0</v>
      </c>
      <c r="O29" s="1"/>
      <c r="P29" s="1">
        <f>N29*O29</f>
        <v>0</v>
      </c>
      <c r="Q29" s="25"/>
    </row>
    <row r="30" spans="1:17" ht="12">
      <c r="A30" s="26"/>
      <c r="B30" s="27" t="s">
        <v>48</v>
      </c>
      <c r="C30" s="5"/>
      <c r="D30" s="28"/>
      <c r="E30" s="25"/>
      <c r="I30" s="25"/>
      <c r="M30" s="25"/>
      <c r="Q30" s="25"/>
    </row>
    <row r="31" spans="1:17" ht="12">
      <c r="A31" s="26"/>
      <c r="B31" s="27"/>
      <c r="C31" s="5"/>
      <c r="D31" s="28"/>
      <c r="E31" s="25"/>
      <c r="I31" s="25"/>
      <c r="M31" s="25"/>
      <c r="Q31" s="25"/>
    </row>
    <row r="32" spans="1:17" s="32" customFormat="1" ht="14.25">
      <c r="A32" s="40" t="s">
        <v>47</v>
      </c>
      <c r="B32" s="41" t="s">
        <v>54</v>
      </c>
      <c r="C32" s="42"/>
      <c r="D32" s="43"/>
      <c r="E32" s="44"/>
      <c r="F32" s="45"/>
      <c r="G32" s="45"/>
      <c r="H32" s="46">
        <f>SUM(H17:H31)</f>
        <v>0</v>
      </c>
      <c r="I32" s="44"/>
      <c r="J32" s="47"/>
      <c r="K32" s="47"/>
      <c r="L32" s="48">
        <f>SUM(L17:L31)</f>
        <v>0</v>
      </c>
      <c r="M32" s="44"/>
      <c r="N32" s="47"/>
      <c r="O32" s="47"/>
      <c r="P32" s="48">
        <f>SUM(P17:P31)</f>
        <v>0</v>
      </c>
      <c r="Q32" s="30"/>
    </row>
    <row r="33" spans="1:17" ht="12">
      <c r="A33" s="5"/>
      <c r="B33" s="5"/>
      <c r="C33" s="5"/>
      <c r="D33" s="28"/>
      <c r="E33" s="30"/>
      <c r="H33" s="33"/>
      <c r="I33" s="30"/>
      <c r="J33" s="33"/>
      <c r="K33" s="33"/>
      <c r="L33" s="33"/>
      <c r="M33" s="30"/>
      <c r="N33" s="33"/>
      <c r="O33" s="33"/>
      <c r="P33" s="33"/>
      <c r="Q33" s="30"/>
    </row>
    <row r="34" spans="1:17" ht="12">
      <c r="A34" s="34"/>
      <c r="B34" s="34"/>
      <c r="C34" s="34"/>
      <c r="D34" s="19"/>
      <c r="E34" s="36"/>
      <c r="F34" s="35"/>
      <c r="G34" s="35"/>
      <c r="H34" s="36"/>
      <c r="I34" s="36"/>
      <c r="J34" s="36"/>
      <c r="K34" s="36"/>
      <c r="L34" s="36"/>
      <c r="M34" s="36"/>
      <c r="N34" s="36"/>
      <c r="O34" s="36"/>
      <c r="P34" s="36"/>
      <c r="Q34" s="36"/>
    </row>
    <row r="35" spans="1:17" s="45" customFormat="1" ht="15" customHeight="1">
      <c r="A35" s="58" t="s">
        <v>49</v>
      </c>
      <c r="B35" s="59"/>
      <c r="C35" s="59"/>
      <c r="D35" s="60"/>
      <c r="E35" s="61"/>
      <c r="F35" s="62"/>
      <c r="G35" s="63"/>
      <c r="H35" s="63"/>
      <c r="I35" s="61"/>
      <c r="J35" s="61"/>
      <c r="K35" s="61"/>
      <c r="L35" s="63"/>
      <c r="M35" s="61"/>
      <c r="N35" s="61"/>
      <c r="O35" s="80">
        <f>H32+L32+P32</f>
        <v>0</v>
      </c>
      <c r="P35" s="81"/>
      <c r="Q35" s="47"/>
    </row>
    <row r="36" spans="1:17" ht="12">
      <c r="A36" s="5"/>
      <c r="B36" s="5"/>
      <c r="C36" s="5"/>
      <c r="D36" s="24"/>
      <c r="E36" s="31"/>
      <c r="F36" s="1"/>
      <c r="G36" s="1"/>
      <c r="H36" s="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53" customFormat="1" ht="13.5">
      <c r="A37" s="53" t="s">
        <v>55</v>
      </c>
      <c r="D37" s="70"/>
      <c r="E37" s="71"/>
      <c r="F37" s="72"/>
      <c r="G37" s="72"/>
      <c r="H37" s="72"/>
      <c r="I37" s="71"/>
      <c r="J37" s="71"/>
      <c r="K37" s="73"/>
      <c r="L37" s="71"/>
      <c r="M37" s="71"/>
      <c r="N37" s="71"/>
      <c r="O37" s="71"/>
      <c r="P37" s="73"/>
      <c r="Q37" s="71"/>
    </row>
    <row r="38" spans="1:16" s="51" customFormat="1" ht="13.5">
      <c r="A38" s="52"/>
      <c r="B38" s="52"/>
      <c r="C38" s="52"/>
      <c r="D38" s="65"/>
      <c r="F38" s="66"/>
      <c r="G38" s="66"/>
      <c r="H38" s="66"/>
      <c r="L38" s="67"/>
      <c r="P38" s="68"/>
    </row>
    <row r="39" spans="1:16" s="51" customFormat="1" ht="13.5">
      <c r="A39" s="50" t="s">
        <v>56</v>
      </c>
      <c r="B39" s="52"/>
      <c r="C39" s="52"/>
      <c r="D39" s="65"/>
      <c r="F39" s="66"/>
      <c r="G39" s="66"/>
      <c r="H39" s="66"/>
      <c r="O39" s="67"/>
      <c r="P39" s="69"/>
    </row>
    <row r="40" spans="1:8" s="51" customFormat="1" ht="13.5">
      <c r="A40" s="52"/>
      <c r="B40" s="52"/>
      <c r="C40" s="52"/>
      <c r="D40" s="65"/>
      <c r="F40" s="66"/>
      <c r="G40" s="66"/>
      <c r="H40" s="66"/>
    </row>
    <row r="41" spans="1:3" s="51" customFormat="1" ht="13.5">
      <c r="A41" s="52" t="s">
        <v>61</v>
      </c>
      <c r="B41" s="52"/>
      <c r="C41" s="52"/>
    </row>
    <row r="42" s="51" customFormat="1" ht="13.5"/>
    <row r="43" spans="1:10" s="52" customFormat="1" ht="81" customHeight="1">
      <c r="A43" s="82" t="s">
        <v>57</v>
      </c>
      <c r="B43" s="82"/>
      <c r="C43" s="82"/>
      <c r="D43" s="82"/>
      <c r="E43" s="82"/>
      <c r="F43" s="82"/>
      <c r="G43" s="82"/>
      <c r="H43" s="82"/>
      <c r="I43" s="82"/>
      <c r="J43" s="82"/>
    </row>
    <row r="44" s="51" customFormat="1" ht="13.5"/>
    <row r="45" s="51" customFormat="1" ht="13.5"/>
    <row r="46" s="51" customFormat="1" ht="13.5"/>
    <row r="47" s="51" customFormat="1" ht="13.5"/>
    <row r="48" s="51" customFormat="1" ht="13.5">
      <c r="A48" s="51" t="s">
        <v>58</v>
      </c>
    </row>
    <row r="49" s="51" customFormat="1" ht="13.5"/>
    <row r="50" spans="1:6" s="51" customFormat="1" ht="13.5">
      <c r="A50" s="51" t="s">
        <v>59</v>
      </c>
      <c r="F50" s="51" t="s">
        <v>60</v>
      </c>
    </row>
  </sheetData>
  <sheetProtection/>
  <mergeCells count="2">
    <mergeCell ref="O35:P35"/>
    <mergeCell ref="A43:J43"/>
  </mergeCells>
  <printOptions/>
  <pageMargins left="0.7" right="0.7" top="0.75" bottom="0.75" header="0.3" footer="0.3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Machalíková Zuzana</dc:creator>
  <cp:keywords/>
  <dc:description/>
  <cp:lastModifiedBy>Machalíková Zuzana</cp:lastModifiedBy>
  <cp:lastPrinted>2018-01-10T15:13:05Z</cp:lastPrinted>
  <dcterms:created xsi:type="dcterms:W3CDTF">2015-01-13T14:28:42Z</dcterms:created>
  <dcterms:modified xsi:type="dcterms:W3CDTF">2022-12-12T13:28:20Z</dcterms:modified>
  <cp:category/>
  <cp:version/>
  <cp:contentType/>
  <cp:contentStatus/>
</cp:coreProperties>
</file>