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magistratba-my.sharepoint.com/personal/jakub_horvath_bratislava_sk/Documents/Pracovná plocha/Catering/dokumenty na zverejnenie/josephine/"/>
    </mc:Choice>
  </mc:AlternateContent>
  <xr:revisionPtr revIDLastSave="9" documentId="8_{6AEDB15E-6B70-4983-9FE7-197690ED54D3}" xr6:coauthVersionLast="47" xr6:coauthVersionMax="47" xr10:uidLastSave="{50091792-20EA-41AF-A28E-F3046BD9059D}"/>
  <bookViews>
    <workbookView xWindow="-120" yWindow="-120" windowWidth="29040" windowHeight="15840" xr2:uid="{D8419A0D-AD8F-469B-A07F-308AA2C7B46B}"/>
  </bookViews>
  <sheets>
    <sheet name="Časť č.2 Bežné podujati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2" i="1" l="1"/>
  <c r="H123" i="1"/>
  <c r="I103" i="1"/>
  <c r="G96" i="1"/>
  <c r="G98" i="1" s="1"/>
  <c r="F96" i="1"/>
  <c r="H96" i="1" s="1"/>
  <c r="H98" i="1" s="1"/>
  <c r="G90" i="1"/>
  <c r="F90" i="1"/>
  <c r="H90" i="1" s="1"/>
  <c r="G89" i="1"/>
  <c r="F89" i="1"/>
  <c r="H89" i="1" s="1"/>
  <c r="G87" i="1"/>
  <c r="F87" i="1"/>
  <c r="H87" i="1" s="1"/>
  <c r="G86" i="1"/>
  <c r="F86" i="1"/>
  <c r="H86" i="1" s="1"/>
  <c r="G85" i="1"/>
  <c r="F85" i="1"/>
  <c r="H85" i="1" s="1"/>
  <c r="G84" i="1"/>
  <c r="F84" i="1"/>
  <c r="H84" i="1" s="1"/>
  <c r="G83" i="1"/>
  <c r="F83" i="1"/>
  <c r="H83" i="1" s="1"/>
  <c r="G82" i="1"/>
  <c r="F82" i="1"/>
  <c r="H82" i="1" s="1"/>
  <c r="G81" i="1"/>
  <c r="F81" i="1"/>
  <c r="H81" i="1" s="1"/>
  <c r="G79" i="1"/>
  <c r="F79" i="1"/>
  <c r="H79" i="1" s="1"/>
  <c r="G78" i="1"/>
  <c r="F78" i="1"/>
  <c r="H78" i="1" s="1"/>
  <c r="G77" i="1"/>
  <c r="F77" i="1"/>
  <c r="H77" i="1" s="1"/>
  <c r="G76" i="1"/>
  <c r="F76" i="1"/>
  <c r="H76" i="1" s="1"/>
  <c r="G74" i="1"/>
  <c r="F74" i="1"/>
  <c r="H74" i="1" s="1"/>
  <c r="G73" i="1"/>
  <c r="F73" i="1"/>
  <c r="H73" i="1" s="1"/>
  <c r="G72" i="1"/>
  <c r="F72" i="1"/>
  <c r="H72" i="1" s="1"/>
  <c r="G70" i="1"/>
  <c r="F70" i="1"/>
  <c r="H70" i="1" s="1"/>
  <c r="G69" i="1"/>
  <c r="F69" i="1"/>
  <c r="H69" i="1" s="1"/>
  <c r="G68" i="1"/>
  <c r="F68" i="1"/>
  <c r="H68" i="1" s="1"/>
  <c r="G67" i="1"/>
  <c r="F67" i="1"/>
  <c r="H67" i="1" s="1"/>
  <c r="G66" i="1"/>
  <c r="F66" i="1"/>
  <c r="H66" i="1" s="1"/>
  <c r="G65" i="1"/>
  <c r="F65" i="1"/>
  <c r="H65" i="1" s="1"/>
  <c r="G64" i="1"/>
  <c r="F64" i="1"/>
  <c r="H64" i="1" s="1"/>
  <c r="G63" i="1"/>
  <c r="F63" i="1"/>
  <c r="H63" i="1" s="1"/>
  <c r="G62" i="1"/>
  <c r="F62" i="1"/>
  <c r="H62" i="1" s="1"/>
  <c r="G61" i="1"/>
  <c r="F61" i="1"/>
  <c r="H61" i="1" s="1"/>
  <c r="G60" i="1"/>
  <c r="F60" i="1"/>
  <c r="H60" i="1" s="1"/>
  <c r="G59" i="1"/>
  <c r="F59" i="1"/>
  <c r="H59" i="1" s="1"/>
  <c r="G58" i="1"/>
  <c r="F58" i="1"/>
  <c r="H58" i="1" s="1"/>
  <c r="G56" i="1"/>
  <c r="F56" i="1"/>
  <c r="H56" i="1" s="1"/>
  <c r="G55" i="1"/>
  <c r="F55" i="1"/>
  <c r="H55" i="1" s="1"/>
  <c r="G54" i="1"/>
  <c r="F54" i="1"/>
  <c r="H54" i="1" s="1"/>
  <c r="G53" i="1"/>
  <c r="F53" i="1"/>
  <c r="H53" i="1" s="1"/>
  <c r="G52" i="1"/>
  <c r="F52" i="1"/>
  <c r="H52" i="1" s="1"/>
  <c r="G51" i="1"/>
  <c r="F51" i="1"/>
  <c r="H51" i="1" s="1"/>
  <c r="G50" i="1"/>
  <c r="F50" i="1"/>
  <c r="H50" i="1" s="1"/>
  <c r="G49" i="1"/>
  <c r="F49" i="1"/>
  <c r="H49" i="1" s="1"/>
  <c r="G48" i="1"/>
  <c r="F48" i="1"/>
  <c r="H48" i="1" s="1"/>
  <c r="G47" i="1"/>
  <c r="F47" i="1"/>
  <c r="H47" i="1" s="1"/>
  <c r="G46" i="1"/>
  <c r="F46" i="1"/>
  <c r="H46" i="1" s="1"/>
  <c r="G45" i="1"/>
  <c r="F45" i="1"/>
  <c r="H45" i="1" s="1"/>
  <c r="G44" i="1"/>
  <c r="F44" i="1"/>
  <c r="H44" i="1" s="1"/>
  <c r="G43" i="1"/>
  <c r="F43" i="1"/>
  <c r="H43" i="1" s="1"/>
  <c r="G42" i="1"/>
  <c r="F42" i="1"/>
  <c r="H42" i="1" s="1"/>
  <c r="G41" i="1"/>
  <c r="F41" i="1"/>
  <c r="H41" i="1" s="1"/>
  <c r="G40" i="1"/>
  <c r="F40" i="1"/>
  <c r="H40" i="1" s="1"/>
  <c r="G38" i="1"/>
  <c r="F38" i="1"/>
  <c r="H38" i="1" s="1"/>
  <c r="G37" i="1"/>
  <c r="F37" i="1"/>
  <c r="H37" i="1" s="1"/>
  <c r="G36" i="1"/>
  <c r="F36" i="1"/>
  <c r="H36" i="1" s="1"/>
  <c r="G35" i="1"/>
  <c r="F35" i="1"/>
  <c r="H35" i="1" s="1"/>
  <c r="G34" i="1"/>
  <c r="F34" i="1"/>
  <c r="H34" i="1" s="1"/>
  <c r="G33" i="1"/>
  <c r="F33" i="1"/>
  <c r="H33" i="1" s="1"/>
  <c r="G32" i="1"/>
  <c r="F32" i="1"/>
  <c r="H32" i="1" s="1"/>
  <c r="G31" i="1"/>
  <c r="F31" i="1"/>
  <c r="H31" i="1" s="1"/>
  <c r="G30" i="1"/>
  <c r="F30" i="1"/>
  <c r="H30" i="1" s="1"/>
  <c r="G29" i="1"/>
  <c r="F29" i="1"/>
  <c r="H29" i="1" s="1"/>
  <c r="G28" i="1"/>
  <c r="F28" i="1"/>
  <c r="H28" i="1" s="1"/>
  <c r="G27" i="1"/>
  <c r="F27" i="1"/>
  <c r="H27" i="1" s="1"/>
  <c r="G26" i="1"/>
  <c r="F26" i="1"/>
  <c r="H26" i="1" s="1"/>
  <c r="G25" i="1"/>
  <c r="F25" i="1"/>
  <c r="H25" i="1" s="1"/>
  <c r="G23" i="1"/>
  <c r="F23" i="1"/>
  <c r="H23" i="1" s="1"/>
  <c r="G22" i="1"/>
  <c r="F22" i="1"/>
  <c r="H22" i="1" s="1"/>
  <c r="G21" i="1"/>
  <c r="F21" i="1"/>
  <c r="H21" i="1" s="1"/>
  <c r="G20" i="1"/>
  <c r="F20" i="1"/>
  <c r="H20" i="1" s="1"/>
  <c r="G19" i="1"/>
  <c r="F19" i="1"/>
  <c r="H19" i="1" s="1"/>
  <c r="G18" i="1"/>
  <c r="F18" i="1"/>
  <c r="H18" i="1" s="1"/>
  <c r="G17" i="1"/>
  <c r="F17" i="1"/>
  <c r="H17" i="1" s="1"/>
  <c r="G16" i="1"/>
  <c r="F16" i="1"/>
  <c r="H16" i="1" s="1"/>
  <c r="G15" i="1"/>
  <c r="F15" i="1"/>
  <c r="H15" i="1" s="1"/>
  <c r="G14" i="1"/>
  <c r="F14" i="1"/>
  <c r="H14" i="1" s="1"/>
  <c r="G92" i="1" l="1"/>
  <c r="H100" i="1" s="1"/>
  <c r="H92" i="1"/>
  <c r="H101" i="1" l="1"/>
  <c r="H103" i="1" s="1"/>
  <c r="E135" i="1" s="1"/>
</calcChain>
</file>

<file path=xl/sharedStrings.xml><?xml version="1.0" encoding="utf-8"?>
<sst xmlns="http://schemas.openxmlformats.org/spreadsheetml/2006/main" count="209" uniqueCount="134">
  <si>
    <t>P.č.</t>
  </si>
  <si>
    <t>Merná jednotka</t>
  </si>
  <si>
    <t>Predpokladané množstvo</t>
  </si>
  <si>
    <t>Jednotková cena bez DPH v EUR</t>
  </si>
  <si>
    <t>Jednotková cena s DPH v EUR</t>
  </si>
  <si>
    <t>Spolu cena bez DPH v EUR</t>
  </si>
  <si>
    <t>Spolu cena s DPH v EUR</t>
  </si>
  <si>
    <t>OBLOŽENÉ MISY, CHLEBÍČKY, SENDVIČE, FINGER FOODS</t>
  </si>
  <si>
    <t>Obložená misa - údeniny, šunky, salámy + obloha (1000g/misa)</t>
  </si>
  <si>
    <t>ks</t>
  </si>
  <si>
    <t>Obložená misa - syry + obloha (1000g/misa)</t>
  </si>
  <si>
    <t>Ovocná misa - porciované rôzne druhy (1000g/misa)</t>
  </si>
  <si>
    <t>Obložené chlebíčky - šunkový, sýrový, salámový vrátane zeleninovej oblohy,vajce (min. 70g/ks)</t>
  </si>
  <si>
    <t>Obložené chlebíčky - bezlepkovo, bezmliečna varianta (min. 70g/ks)</t>
  </si>
  <si>
    <t>Sendvič mini z bagety /ciabatty - šunkový, kurací, syrový, šunkovo - syrový zeleninový (min.150g/ks)</t>
  </si>
  <si>
    <t>Wrap mini - kurací, bravčový, grilovaná zelenina (min.150g/ks)</t>
  </si>
  <si>
    <t>Mini špízy  - šunka, zelenina, syr (50g/ks)</t>
  </si>
  <si>
    <t>Kanapky - šunka, syr, hermelín, s orechmi, s hroznom (min. 35g/ks)</t>
  </si>
  <si>
    <t>Finger food - rôzne druhy (30g/porcia)</t>
  </si>
  <si>
    <t>PEČIVO, ZÁKUSKY, DEZERTY</t>
  </si>
  <si>
    <t>Pečivo tmavé, celozrnné banketové - chleba, žemľa alebo rožok (min.60g/ks)</t>
  </si>
  <si>
    <t>Pečivo biele -chleba, žemľa alebo rožok (min.60g/ks)</t>
  </si>
  <si>
    <t>Pečivo bezlepkové -chleba, žemľa alebo rožok (min.60g/ks)</t>
  </si>
  <si>
    <t>Pagáč* - oškvarkový, syrový (min. 30g/ks)  *Požaduje sa čerstvý pekárenský výrobok. Neumožňuje sa dodať upravené pečivo - polotovar /mrazený výrobok.</t>
  </si>
  <si>
    <t>Štrúdľa - makovo - višňová, maková, orechová, jablková (min. 100g/ks)</t>
  </si>
  <si>
    <t>Štrúdľa mini - maková, orechová, jablková (min. 50g/ks)</t>
  </si>
  <si>
    <t>Croissant maslový * - rôzne druhy: šunkový, sýrový, čokoládový, s džemom, cerálny (min. 100g/ks) *Požaduje sa čerstvý pekárenský výrobok. Neumožňuje sa dodať upravené pečivo - polotovar /mrazený výrobok.</t>
  </si>
  <si>
    <t>Croissant malý* - rôzne druhy: čokoládový, s džemom, škoricový (min. 30g/ks) *Požaduje sa čerstvý pekárenský výrobok. Neumožňuje sa dodať upravené pečivo - polotovar /mrazený výrobok.</t>
  </si>
  <si>
    <t>Bratislavský rožok - orechový, makový (min. 60g/ks)</t>
  </si>
  <si>
    <t>Plnené šišky -  s čokoládou, s džemom (min.37g/ks)</t>
  </si>
  <si>
    <t>Mini zákusky - rôzne druhy - mufin, sacher, laskonka, punčový, brownies a pod. (min. 25-50g/ks)</t>
  </si>
  <si>
    <t>Jogurt biely vrátane bezlaktózovej varianty- s musli, s ovocím (min. 80g/ks)</t>
  </si>
  <si>
    <t>NÁPOJE, ochucovadlá do nápojov</t>
  </si>
  <si>
    <t>Minerálna voda v sklenenej fľaši - perlivá, neperlivá, jemne perlivá (min. 0,33l)</t>
  </si>
  <si>
    <t>Ovocný fresh - šťava z čerstvého ovocia v sklenej karafe - pomaranč, jablko, grep (1l)</t>
  </si>
  <si>
    <t>Karafa s vodou + citrón /pomaranč, mäta a pod. (1l)</t>
  </si>
  <si>
    <t>Aperitív - Cinzano (0,1l)</t>
  </si>
  <si>
    <t>Káva z plnoautomatického kávovaru - espresso, lungo (7g kávy/porcia)</t>
  </si>
  <si>
    <t>Káva z plnoautomatického kávovaru - capuccino, cafe latte, macchiato (7g kávy/porcia)</t>
  </si>
  <si>
    <t>Čaj - porciovaný, samostatne balený rôzne druhy - čierny, zelený, ovocný, bylinkový  a i.</t>
  </si>
  <si>
    <t>Cukor hygienicky balený biely, hnedý (min.5g/ks)</t>
  </si>
  <si>
    <t>Med hygienicky balený (min.8g/ks)</t>
  </si>
  <si>
    <t>Smotana do kávy (min.10g/ks)</t>
  </si>
  <si>
    <t>Smotana do kávy bezlaktózová (min.10g/ks)</t>
  </si>
  <si>
    <t>Mäsité jedlo - kuracie - prírodné, vyprážené (min. 130g/porcia)</t>
  </si>
  <si>
    <t>1 porcia</t>
  </si>
  <si>
    <t>Mäsité jedlo - kuracie - prírodné/vyprážené -plnené šunka, syr (min.150g / porcia)</t>
  </si>
  <si>
    <t>Mäsité jedlo - bravčové - prírodné, vyprážené (min. 130g/porcia)</t>
  </si>
  <si>
    <t>Mäsité jedlo - bravčové - prírodné/vyprážené -plnené šunka, syr (min.150g / porcia)</t>
  </si>
  <si>
    <t>Mäsité jedlo - hovädzie - prírodné, dusené (min.150g / porcia)</t>
  </si>
  <si>
    <t>Jedlo - ryba losos, pstruh, tuniak - grilované, pečené  (min. 150g / porcia)</t>
  </si>
  <si>
    <t>Syry - rôzne druhy - vyprážané, grilované (min.120g/os.)</t>
  </si>
  <si>
    <t>Tofu - karbanátky, vyprážané, grilované (min.120g/os.)</t>
  </si>
  <si>
    <t>Párky na grilovanie - mix rôzne druhy (1000g)</t>
  </si>
  <si>
    <t>Vegetariánske jedlo - ľubovoľná úprava (min.120g/os)</t>
  </si>
  <si>
    <t xml:space="preserve">Vegánske jedlo - ľubovoľná úprava (min. 120g/os) </t>
  </si>
  <si>
    <t>POLIEVKY</t>
  </si>
  <si>
    <t>Polievka rôzne druhy (0,33l)</t>
  </si>
  <si>
    <t>Kapustnica (0,33 l)</t>
  </si>
  <si>
    <t>Guláš kotlíkový hovädzí (100g mäsa, 033l)</t>
  </si>
  <si>
    <t>ŠALÁTY</t>
  </si>
  <si>
    <t>PRÍLOHY</t>
  </si>
  <si>
    <t>Zemiaky - pečené, varené, zemiaková kaša (min. 220g/porcia)</t>
  </si>
  <si>
    <t>Ryža - slovenská ryža, jasmínová ryža, bulgur, tarhoňa, kuskus, pšeno (min. 220g/porcia)</t>
  </si>
  <si>
    <t>Cestoviny -  rôzne druhy (min. 220g/porcia)</t>
  </si>
  <si>
    <t>Knedla - krájaná (min.220g./porcia)</t>
  </si>
  <si>
    <t>Šalát prílohový - paradajkový, uhorkový, kapustový, coleslaw, zeleninový) (min. 150g/porcia)</t>
  </si>
  <si>
    <t>Zelenina - grilovaná , vyprážaná (min. 150g/porcia)</t>
  </si>
  <si>
    <t>Mix kyselého - baranie rohy, papričky, kyslé uhorky (min. 50g/porcia)</t>
  </si>
  <si>
    <t>OMÁČKY, DRESINGY</t>
  </si>
  <si>
    <t>Omáčka k jedlu - hubová, brusnicová, prírodná, pepper (min. 50g/porcia)</t>
  </si>
  <si>
    <t>Dresing k jedlu - kečup, horčica, tatarská, BBQ, smotanový, cesnakový, jogurtový, med-chilli, med-horčica  (min. 50g/porcia)</t>
  </si>
  <si>
    <t>SPOLU</t>
  </si>
  <si>
    <t>SLUŽBY</t>
  </si>
  <si>
    <t>Názov</t>
  </si>
  <si>
    <t>Obsluha vykonávajúca servis (čašník / servírka)</t>
  </si>
  <si>
    <t>osoba/hod.</t>
  </si>
  <si>
    <t>Vysvetlivky:</t>
  </si>
  <si>
    <r>
      <rPr>
        <b/>
        <sz val="11"/>
        <color theme="1"/>
        <rFont val="Calibri"/>
        <family val="2"/>
        <charset val="238"/>
        <scheme val="minor"/>
      </rPr>
      <t>*HLAVNÉ JEDLÁ</t>
    </r>
    <r>
      <rPr>
        <sz val="11"/>
        <color theme="1"/>
        <rFont val="Calibri"/>
        <family val="2"/>
        <charset val="238"/>
        <scheme val="minor"/>
      </rPr>
      <t xml:space="preserve"> - požadujú sa vypracované na základe gastronomických pravidiel s prihliadnutím na stravovacie obmedzenia zúčastnených (vo vybraných prípadoch zabezpečiť alternatívu bezmliečnu, bezlepkovú a i.)</t>
    </r>
  </si>
  <si>
    <t>Nealko nápoj v sklenenej flaši - kofola, coca cola(min. 0,33l), tonik (min. 0,20l)</t>
  </si>
  <si>
    <t>Džús v sklenenej flaši -multivitamín, jablko, pomaranč(min. 0,20l)</t>
  </si>
  <si>
    <t>Citrón do čaju (min. 7g plátok / ks)</t>
  </si>
  <si>
    <t xml:space="preserve">Bezmäsité jedlo - rizoto, lasagne, pirohy, šúlance (min. 200g/os) </t>
  </si>
  <si>
    <t>Grécky šalát (300g/porcia)</t>
  </si>
  <si>
    <t>Šopský šalát (300g/porcia)</t>
  </si>
  <si>
    <t>Zeleninový šalát– mix. zeleniny  (300g/porcia)</t>
  </si>
  <si>
    <t>Cestovinovný šalát - tuniakový, šunkový, syrový, grilovaná zelenina (300g/porcia)</t>
  </si>
  <si>
    <r>
      <rPr>
        <b/>
        <sz val="11"/>
        <color theme="1"/>
        <rFont val="Calibri"/>
        <family val="2"/>
        <charset val="238"/>
        <scheme val="minor"/>
      </rPr>
      <t>**</t>
    </r>
    <r>
      <rPr>
        <sz val="11"/>
        <color theme="1"/>
        <rFont val="Calibri"/>
        <family val="2"/>
        <charset val="238"/>
        <scheme val="minor"/>
      </rPr>
      <t xml:space="preserve">V jednotkovej cene za poskytnuté služby sú zahrnuté i všetky ostatné náklady uchádzača (Poskytovateľa) a jeho subdodávateľov súvisiace s poskytnutím služieb, ktoré vzniknú uchádzačovi (Poskytovateľovi) a preukázeteľne súvisia s plnením predmetu zákazky v zmysle rámcovej dohody. Pre vylúčenie akýchkoľvek pochybností platí, že jednotková cena položiek zahŕňa stanovenú cenu za mernú jednotku dodávanej položky a všetky náklady spojené so zabezpečením služieb uvedených v Čl. I ods. 3 písm. a) až g). rámcovej dohody a to aj vrátane cestovných  nákladov, ktoré vzniknú uchádzačovi (Poskytovateľovi) v súvislosti s  poskytovaním služieb. </t>
    </r>
  </si>
  <si>
    <t xml:space="preserve">Bežné podujatia </t>
  </si>
  <si>
    <t>Pečené kačacie mäso - druh- stehno, prsia (min. 200g/os) + dusená kapusta (200g/os),lokša (2ks/porcia)</t>
  </si>
  <si>
    <t>IČO:</t>
  </si>
  <si>
    <t>IČ DPH:</t>
  </si>
  <si>
    <r>
      <rPr>
        <b/>
        <sz val="11"/>
        <color theme="1"/>
        <rFont val="Calibri"/>
        <family val="2"/>
        <charset val="238"/>
        <scheme val="minor"/>
      </rPr>
      <t>***</t>
    </r>
    <r>
      <rPr>
        <sz val="11"/>
        <color theme="1"/>
        <rFont val="Calibri"/>
        <family val="2"/>
        <charset val="238"/>
        <scheme val="minor"/>
      </rPr>
      <t>Verejný obstarávateľ upozorňuje, že množstvo jednotlivých položiek uvedené v prílohe je iba predpokladané, resp. vychádza z údajov z minulých období a má iba</t>
    </r>
    <r>
      <rPr>
        <sz val="11"/>
        <color rgb="FFFF0000"/>
        <rFont val="Calibri"/>
        <family val="2"/>
        <charset val="238"/>
        <scheme val="minor"/>
      </rPr>
      <t xml:space="preserve"> demonštratívny (pomocný)</t>
    </r>
    <r>
      <rPr>
        <sz val="11"/>
        <color theme="1"/>
        <rFont val="Calibri"/>
        <family val="2"/>
        <charset val="238"/>
        <scheme val="minor"/>
      </rPr>
      <t xml:space="preserve"> charakter pri cenotvorbe uchádzača a teda verejný obstarávateľ nie je povinný odobrať celé predpokladané množstvo jednotlivých položiek uvedených v  položkovom rozpočte. Ocenením jednotlivých položiek úspešným uchádzačom získa verejný obstarávateľ ceny jednotlivých merných jednotiek platné počas celej dĺžky zmluvného vzťahu, na podklade ktorých bude zadávať čiastkové objednávky podľa aktuálnych potrieb, ktoré v budúcnosti vzniknú. Výsledkom verejného obstarávania bude uzavretie rámcovej dohody samostatne. Uchádzač musí brať na vedomie, že súčet všetkých odmien za čiastkové objednávky nebude môcť prekročiť finančný rámec 100 000 eur bez DPH.</t>
    </r>
  </si>
  <si>
    <t>***Predpokladané množstvo</t>
  </si>
  <si>
    <t>**Jednotková cena bez DPH v EUR</t>
  </si>
  <si>
    <r>
      <t>*HLAVNÉ JEDLÁ</t>
    </r>
    <r>
      <rPr>
        <sz val="11"/>
        <color theme="1"/>
        <rFont val="Calibri"/>
        <family val="2"/>
        <charset val="238"/>
        <scheme val="minor"/>
      </rPr>
      <t xml:space="preserve"> </t>
    </r>
  </si>
  <si>
    <t>Víno biele (0,75 l/fľaša), vyrobené na Slovensku prednostne od lokálnych predajcov</t>
  </si>
  <si>
    <t>Víno červené (0,75 l/fľaša), vyrobené na Slovensku prednostne od lokálnych predajcov</t>
  </si>
  <si>
    <t>Sekt  - Brut (0,75 l/fľaša), vyrobené na Slovensku prednostne od lokálnych predajcov</t>
  </si>
  <si>
    <t xml:space="preserve"> </t>
  </si>
  <si>
    <t xml:space="preserve">Dezerty -  pohár bezmliečny -  ľubovoľná úprava  (min.50g/ks) </t>
  </si>
  <si>
    <t>Mini zákusok - bezlaktózový / bezlepkový brownies (min. 30g/ks)</t>
  </si>
  <si>
    <t>Uchádzač vypĺňa iba modré bunky</t>
  </si>
  <si>
    <t xml:space="preserve">Obchodné meno uchádzača: </t>
  </si>
  <si>
    <t xml:space="preserve">Sídlo uchádzača: </t>
  </si>
  <si>
    <t>štatutárny zástupca:</t>
  </si>
  <si>
    <t>Tel. číslo</t>
  </si>
  <si>
    <t>email</t>
  </si>
  <si>
    <t>výsledný počet bodov (K1)</t>
  </si>
  <si>
    <r>
      <t xml:space="preserve">Maximálna cena za predmet </t>
    </r>
    <r>
      <rPr>
        <b/>
        <sz val="11"/>
        <color theme="1"/>
        <rFont val="Calibri"/>
        <family val="2"/>
        <charset val="238"/>
        <scheme val="minor"/>
      </rPr>
      <t>bez DPH (tovary + služby)</t>
    </r>
  </si>
  <si>
    <t>V ...............</t>
  </si>
  <si>
    <t>podpis štatúraneho zástupcu</t>
  </si>
  <si>
    <t>Dňa ..........</t>
  </si>
  <si>
    <t>Počet osôb</t>
  </si>
  <si>
    <t>Meno a priezvisko</t>
  </si>
  <si>
    <t>Status znevýhodnenej osoby na trhu práce/osoba so statusom dočasného útočiska</t>
  </si>
  <si>
    <t>vykonávaná činnosť</t>
  </si>
  <si>
    <t>Vysvetlivky k statusu znevýhodnenej osoby</t>
  </si>
  <si>
    <t>je staršia ako 50 rokov veku</t>
  </si>
  <si>
    <t>dosiahla vzdelanie nižšie ako stredné odborné vzdelanie podľa osobitného predpisu</t>
  </si>
  <si>
    <t>žije ako osamelá plnoletá osoba s jednou alebo viacerými osobami odkázanými na jej starostlivosť alebo sa stará aspoň o jedno dieťa pred skončením povinnej školskej dochádzky</t>
  </si>
  <si>
    <t>je osobou so zdravotným postihnutím</t>
  </si>
  <si>
    <t>osoba so statusom dočasného útočiska</t>
  </si>
  <si>
    <r>
      <t xml:space="preserve">Čestné vyhlásenie: Uvedené osoby </t>
    </r>
    <r>
      <rPr>
        <b/>
        <sz val="12"/>
        <color theme="1"/>
        <rFont val="Calibri"/>
        <family val="2"/>
        <charset val="238"/>
        <scheme val="minor"/>
      </rPr>
      <t>sa budú podieľať</t>
    </r>
    <r>
      <rPr>
        <sz val="12"/>
        <color theme="1"/>
        <rFont val="Calibri"/>
        <family val="2"/>
        <charset val="238"/>
        <scheme val="minor"/>
      </rPr>
      <t xml:space="preserve"> na plnení predmetnej zákazky, resp. na účely plnenia zákazky budú nahradené inými osobami znevýhodnenými na trhu práce. Verejný obstarávateľ si vyhradzuje právo </t>
    </r>
    <r>
      <rPr>
        <b/>
        <sz val="12"/>
        <color theme="1"/>
        <rFont val="Calibri"/>
        <family val="2"/>
        <charset val="238"/>
        <scheme val="minor"/>
      </rPr>
      <t>overiť si a kontrolovať</t>
    </r>
    <r>
      <rPr>
        <sz val="12"/>
        <color theme="1"/>
        <rFont val="Calibri"/>
        <family val="2"/>
        <charset val="238"/>
        <scheme val="minor"/>
      </rPr>
      <t>, či sa na plnení predmetu zákazky tieto osoby skutočne podieľajú, a to prostredníctvom supervízora, prípadne iným vhodným spôsobom.</t>
    </r>
    <r>
      <rPr>
        <b/>
        <sz val="12"/>
        <color theme="1"/>
        <rFont val="Calibri"/>
        <family val="2"/>
        <charset val="238"/>
        <scheme val="minor"/>
      </rPr>
      <t xml:space="preserve"> </t>
    </r>
    <r>
      <rPr>
        <sz val="12"/>
        <color theme="1"/>
        <rFont val="Calibri"/>
        <family val="2"/>
        <charset val="238"/>
        <scheme val="minor"/>
      </rPr>
      <t>V prípade, že obstarávateľ nedokáže zabezpečiť účasť týchto osôb na plnení,</t>
    </r>
    <r>
      <rPr>
        <b/>
        <sz val="12"/>
        <color theme="1"/>
        <rFont val="Calibri"/>
        <family val="2"/>
        <charset val="238"/>
        <scheme val="minor"/>
      </rPr>
      <t xml:space="preserve"> dôrazne odporúčame </t>
    </r>
    <r>
      <rPr>
        <sz val="12"/>
        <color theme="1"/>
        <rFont val="Calibri"/>
        <family val="2"/>
        <charset val="238"/>
        <scheme val="minor"/>
      </rPr>
      <t>v tabuľke ich nevypĺňať.</t>
    </r>
  </si>
  <si>
    <t>Platca DPH</t>
  </si>
  <si>
    <t>výsledný počet bodov (K2)</t>
  </si>
  <si>
    <t xml:space="preserve">Čestné vyhlásenie: Predložením tejto ponuky zároveň čestne vyhlasujem, že spĺňam všetky podmienky účasti stanovené vo Výzve na predkladanie ponúk a postupujem v súlade s etickým kódexom uchádzača vydaným Úradom pre verejné obstarávanie: https://www.uvo.gov.sk/eticky-kodex-zaujemcu-uchadzaca-77b.html </t>
  </si>
  <si>
    <t>celkový počet bodov (K1 a K2)</t>
  </si>
  <si>
    <t>Kritérium č. 2: Počet osôb znevýhodnených na trhu práce, prostredníctvom ktorých bude uchádzač plniť zákazku (váha 2 %)</t>
  </si>
  <si>
    <t>Kritérium č. 1: Cena za predmet zákazky s DPH (váha: 98%)</t>
  </si>
  <si>
    <t>Príloha č. 2B - Návrh na plnenie kritérií (Časť 2 predmetu zákazky - Cateringové služby pre BEŽNÉ podujatia)</t>
  </si>
  <si>
    <t>Organizácia, ktorej bude poskytnuté zvyškové jedlo</t>
  </si>
  <si>
    <r>
      <t xml:space="preserve">Cena celkom </t>
    </r>
    <r>
      <rPr>
        <sz val="11"/>
        <color theme="1"/>
        <rFont val="Calibri"/>
        <family val="2"/>
        <charset val="238"/>
        <scheme val="minor"/>
      </rPr>
      <t>za predmet zákazky bez DPH (tovary + služby)</t>
    </r>
  </si>
  <si>
    <r>
      <rPr>
        <b/>
        <sz val="11"/>
        <color theme="1"/>
        <rFont val="Calibri"/>
        <family val="2"/>
        <charset val="238"/>
        <scheme val="minor"/>
      </rPr>
      <t>Cena celkom</t>
    </r>
    <r>
      <rPr>
        <sz val="11"/>
        <color theme="1"/>
        <rFont val="Calibri"/>
        <family val="2"/>
        <charset val="238"/>
        <scheme val="minor"/>
      </rPr>
      <t xml:space="preserve"> </t>
    </r>
    <r>
      <rPr>
        <sz val="11"/>
        <color theme="1"/>
        <rFont val="Calibri"/>
        <family val="2"/>
        <charset val="238"/>
        <scheme val="minor"/>
      </rPr>
      <t xml:space="preserve">za predmet zákazky </t>
    </r>
    <r>
      <rPr>
        <b/>
        <sz val="11"/>
        <color theme="1"/>
        <rFont val="Calibri"/>
        <family val="2"/>
        <charset val="238"/>
        <scheme val="minor"/>
      </rPr>
      <t>s DPH (tovary + služby)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</si>
</sst>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B]General"/>
    <numFmt numFmtId="165" formatCode="#,##0.00\ &quot;€&quot;"/>
  </numFmts>
  <fonts count="16"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sz val="11"/>
      <color rgb="FF000000"/>
      <name val="Calibri"/>
      <family val="2"/>
      <charset val="238"/>
    </font>
    <font>
      <sz val="11"/>
      <color rgb="FFFF0000"/>
      <name val="Calibri"/>
      <family val="2"/>
      <charset val="238"/>
      <scheme val="minor"/>
    </font>
    <font>
      <sz val="11"/>
      <color theme="1"/>
      <name val="Calibri"/>
      <family val="2"/>
      <charset val="238"/>
      <scheme val="minor"/>
    </font>
    <font>
      <sz val="14"/>
      <color rgb="FFFF0000"/>
      <name val="Calibri Light"/>
      <family val="2"/>
      <charset val="238"/>
      <scheme val="major"/>
    </font>
    <font>
      <sz val="15"/>
      <color theme="4" tint="-0.499984740745262"/>
      <name val="Calibri Light"/>
      <family val="2"/>
      <charset val="238"/>
      <scheme val="major"/>
    </font>
    <font>
      <sz val="18"/>
      <color theme="4" tint="-0.499984740745262"/>
      <name val="Calibri Light"/>
      <family val="2"/>
      <charset val="238"/>
      <scheme val="major"/>
    </font>
    <font>
      <b/>
      <sz val="13"/>
      <color theme="1"/>
      <name val="Calibri"/>
      <family val="2"/>
      <charset val="238"/>
      <scheme val="minor"/>
    </font>
    <font>
      <b/>
      <sz val="10"/>
      <color theme="1"/>
      <name val="Calibri"/>
      <family val="2"/>
      <charset val="238"/>
      <scheme val="minor"/>
    </font>
    <font>
      <sz val="10"/>
      <color theme="1"/>
      <name val="Calibri"/>
      <family val="2"/>
      <charset val="238"/>
      <scheme val="minor"/>
    </font>
    <font>
      <sz val="12"/>
      <color theme="1"/>
      <name val="Calibri"/>
      <family val="2"/>
      <charset val="238"/>
      <scheme val="minor"/>
    </font>
    <font>
      <b/>
      <sz val="12"/>
      <color theme="1"/>
      <name val="Calibri"/>
      <family val="2"/>
      <charset val="238"/>
      <scheme val="minor"/>
    </font>
    <font>
      <b/>
      <sz val="16"/>
      <color theme="1"/>
      <name val="Calibri Light"/>
      <family val="2"/>
      <charset val="238"/>
      <scheme val="major"/>
    </font>
    <font>
      <b/>
      <sz val="16"/>
      <color theme="1"/>
      <name val="Calibri"/>
      <family val="2"/>
      <charset val="238"/>
      <scheme val="minor"/>
    </font>
  </fonts>
  <fills count="12">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9" tint="0.39997558519241921"/>
        <bgColor indexed="64"/>
      </patternFill>
    </fill>
  </fills>
  <borders count="96">
    <border>
      <left/>
      <right/>
      <top/>
      <bottom/>
      <diagonal/>
    </border>
    <border>
      <left/>
      <right style="thick">
        <color auto="1"/>
      </right>
      <top/>
      <bottom style="thick">
        <color auto="1"/>
      </bottom>
      <diagonal/>
    </border>
    <border>
      <left style="thick">
        <color auto="1"/>
      </left>
      <right style="thick">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diagonal/>
    </border>
    <border>
      <left style="thin">
        <color rgb="FF000000"/>
      </left>
      <right style="thin">
        <color rgb="FF000000"/>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ck">
        <color auto="1"/>
      </left>
      <right/>
      <top style="thick">
        <color auto="1"/>
      </top>
      <bottom style="thick">
        <color auto="1"/>
      </bottom>
      <diagonal/>
    </border>
    <border>
      <left style="medium">
        <color indexed="64"/>
      </left>
      <right style="medium">
        <color indexed="64"/>
      </right>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ck">
        <color auto="1"/>
      </left>
      <right/>
      <top style="thick">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right style="thick">
        <color auto="1"/>
      </right>
      <top/>
      <bottom/>
      <diagonal/>
    </border>
    <border>
      <left style="thick">
        <color auto="1"/>
      </left>
      <right style="thick">
        <color auto="1"/>
      </right>
      <top style="thick">
        <color auto="1"/>
      </top>
      <bottom style="thick">
        <color auto="1"/>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style="medium">
        <color indexed="64"/>
      </bottom>
      <diagonal/>
    </border>
    <border>
      <left/>
      <right style="thick">
        <color auto="1"/>
      </right>
      <top style="thick">
        <color auto="1"/>
      </top>
      <bottom style="medium">
        <color auto="1"/>
      </bottom>
      <diagonal/>
    </border>
    <border>
      <left style="thick">
        <color auto="1"/>
      </left>
      <right style="thin">
        <color auto="1"/>
      </right>
      <top/>
      <bottom style="thin">
        <color auto="1"/>
      </bottom>
      <diagonal/>
    </border>
    <border>
      <left style="thick">
        <color auto="1"/>
      </left>
      <right style="thin">
        <color auto="1"/>
      </right>
      <top style="thin">
        <color auto="1"/>
      </top>
      <bottom style="thin">
        <color auto="1"/>
      </bottom>
      <diagonal/>
    </border>
    <border>
      <left style="thin">
        <color auto="1"/>
      </left>
      <right/>
      <top style="hair">
        <color auto="1"/>
      </top>
      <bottom style="hair">
        <color auto="1"/>
      </bottom>
      <diagonal/>
    </border>
    <border>
      <left/>
      <right style="thick">
        <color auto="1"/>
      </right>
      <top style="hair">
        <color auto="1"/>
      </top>
      <bottom style="hair">
        <color auto="1"/>
      </bottom>
      <diagonal/>
    </border>
    <border>
      <left style="thick">
        <color auto="1"/>
      </left>
      <right/>
      <top style="thin">
        <color auto="1"/>
      </top>
      <bottom/>
      <diagonal/>
    </border>
    <border>
      <left style="thick">
        <color auto="1"/>
      </left>
      <right/>
      <top style="medium">
        <color auto="1"/>
      </top>
      <bottom/>
      <diagonal/>
    </border>
    <border>
      <left/>
      <right style="thick">
        <color auto="1"/>
      </right>
      <top style="medium">
        <color auto="1"/>
      </top>
      <bottom/>
      <diagonal/>
    </border>
    <border>
      <left style="thick">
        <color auto="1"/>
      </left>
      <right/>
      <top/>
      <bottom/>
      <diagonal/>
    </border>
    <border>
      <left/>
      <right/>
      <top style="hair">
        <color auto="1"/>
      </top>
      <bottom style="hair">
        <color auto="1"/>
      </bottom>
      <diagonal/>
    </border>
    <border>
      <left style="thick">
        <color auto="1"/>
      </left>
      <right/>
      <top style="thin">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style="thick">
        <color auto="1"/>
      </right>
      <top/>
      <bottom style="thick">
        <color auto="1"/>
      </bottom>
      <diagonal/>
    </border>
    <border>
      <left style="thin">
        <color auto="1"/>
      </left>
      <right style="thick">
        <color auto="1"/>
      </right>
      <top/>
      <bottom style="thin">
        <color auto="1"/>
      </bottom>
      <diagonal/>
    </border>
    <border>
      <left style="thin">
        <color auto="1"/>
      </left>
      <right style="thick">
        <color auto="1"/>
      </right>
      <top/>
      <bottom/>
      <diagonal/>
    </border>
    <border>
      <left style="thin">
        <color auto="1"/>
      </left>
      <right style="thick">
        <color auto="1"/>
      </right>
      <top style="thin">
        <color auto="1"/>
      </top>
      <bottom/>
      <diagonal/>
    </border>
    <border>
      <left style="thin">
        <color auto="1"/>
      </left>
      <right style="thick">
        <color auto="1"/>
      </right>
      <top style="thin">
        <color auto="1"/>
      </top>
      <bottom style="thin">
        <color auto="1"/>
      </bottom>
      <diagonal/>
    </border>
    <border>
      <left style="thin">
        <color auto="1"/>
      </left>
      <right style="thick">
        <color auto="1"/>
      </right>
      <top style="medium">
        <color indexed="64"/>
      </top>
      <bottom style="thin">
        <color auto="1"/>
      </bottom>
      <diagonal/>
    </border>
    <border>
      <left style="thick">
        <color auto="1"/>
      </left>
      <right/>
      <top/>
      <bottom style="thick">
        <color auto="1"/>
      </bottom>
      <diagonal/>
    </border>
    <border>
      <left style="medium">
        <color indexed="64"/>
      </left>
      <right style="medium">
        <color indexed="64"/>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n">
        <color theme="4" tint="0.39997558519241921"/>
      </top>
      <bottom style="medium">
        <color rgb="FF000000"/>
      </bottom>
      <diagonal/>
    </border>
    <border>
      <left style="thin">
        <color auto="1"/>
      </left>
      <right style="thick">
        <color auto="1"/>
      </right>
      <top style="thin">
        <color auto="1"/>
      </top>
      <bottom style="medium">
        <color rgb="FF000000"/>
      </bottom>
      <diagonal/>
    </border>
    <border>
      <left style="thick">
        <color auto="1"/>
      </left>
      <right/>
      <top style="medium">
        <color indexed="64"/>
      </top>
      <bottom style="medium">
        <color auto="1"/>
      </bottom>
      <diagonal/>
    </border>
    <border>
      <left style="thin">
        <color auto="1"/>
      </left>
      <right style="thick">
        <color auto="1"/>
      </right>
      <top style="medium">
        <color auto="1"/>
      </top>
      <bottom style="medium">
        <color auto="1"/>
      </bottom>
      <diagonal/>
    </border>
    <border>
      <left/>
      <right/>
      <top/>
      <bottom style="thick">
        <color auto="1"/>
      </bottom>
      <diagonal/>
    </border>
    <border>
      <left/>
      <right style="thin">
        <color auto="1"/>
      </right>
      <top style="medium">
        <color auto="1"/>
      </top>
      <bottom style="medium">
        <color auto="1"/>
      </bottom>
      <diagonal/>
    </border>
    <border>
      <left style="hair">
        <color auto="1"/>
      </left>
      <right style="hair">
        <color auto="1"/>
      </right>
      <top style="medium">
        <color indexed="64"/>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style="hair">
        <color auto="1"/>
      </top>
      <bottom style="thin">
        <color auto="1"/>
      </bottom>
      <diagonal/>
    </border>
    <border>
      <left/>
      <right style="thick">
        <color auto="1"/>
      </right>
      <top style="hair">
        <color auto="1"/>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hair">
        <color indexed="64"/>
      </left>
      <right style="hair">
        <color indexed="64"/>
      </right>
      <top style="thin">
        <color auto="1"/>
      </top>
      <bottom style="hair">
        <color auto="1"/>
      </bottom>
      <diagonal/>
    </border>
    <border>
      <left/>
      <right style="thin">
        <color auto="1"/>
      </right>
      <top/>
      <bottom style="thick">
        <color auto="1"/>
      </bottom>
      <diagonal/>
    </border>
    <border>
      <left style="thin">
        <color auto="1"/>
      </left>
      <right style="thin">
        <color auto="1"/>
      </right>
      <top/>
      <bottom style="thick">
        <color auto="1"/>
      </bottom>
      <diagonal/>
    </border>
    <border>
      <left style="thin">
        <color auto="1"/>
      </left>
      <right/>
      <top/>
      <bottom style="thick">
        <color auto="1"/>
      </bottom>
      <diagonal/>
    </border>
    <border>
      <left style="medium">
        <color auto="1"/>
      </left>
      <right style="medium">
        <color auto="1"/>
      </right>
      <top/>
      <bottom style="medium">
        <color auto="1"/>
      </bottom>
      <diagonal/>
    </border>
    <border>
      <left style="medium">
        <color auto="1"/>
      </left>
      <right/>
      <top style="thick">
        <color auto="1"/>
      </top>
      <bottom style="medium">
        <color indexed="64"/>
      </bottom>
      <diagonal/>
    </border>
    <border>
      <left style="thick">
        <color auto="1"/>
      </left>
      <right style="medium">
        <color auto="1"/>
      </right>
      <top/>
      <bottom style="medium">
        <color auto="1"/>
      </bottom>
      <diagonal/>
    </border>
    <border>
      <left style="thick">
        <color auto="1"/>
      </left>
      <right/>
      <top style="medium">
        <color indexed="64"/>
      </top>
      <bottom style="thin">
        <color auto="1"/>
      </bottom>
      <diagonal/>
    </border>
    <border>
      <left/>
      <right style="thick">
        <color auto="1"/>
      </right>
      <top style="medium">
        <color indexed="64"/>
      </top>
      <bottom style="thin">
        <color auto="1"/>
      </bottom>
      <diagonal/>
    </border>
    <border>
      <left style="thick">
        <color auto="1"/>
      </left>
      <right style="hair">
        <color indexed="64"/>
      </right>
      <top style="thin">
        <color auto="1"/>
      </top>
      <bottom style="hair">
        <color auto="1"/>
      </bottom>
      <diagonal/>
    </border>
    <border>
      <left style="hair">
        <color indexed="64"/>
      </left>
      <right style="thick">
        <color auto="1"/>
      </right>
      <top style="thin">
        <color auto="1"/>
      </top>
      <bottom style="hair">
        <color auto="1"/>
      </bottom>
      <diagonal/>
    </border>
    <border>
      <left style="thick">
        <color auto="1"/>
      </left>
      <right style="hair">
        <color auto="1"/>
      </right>
      <top style="hair">
        <color auto="1"/>
      </top>
      <bottom/>
      <diagonal/>
    </border>
    <border>
      <left style="hair">
        <color auto="1"/>
      </left>
      <right style="thick">
        <color auto="1"/>
      </right>
      <top style="hair">
        <color auto="1"/>
      </top>
      <bottom style="hair">
        <color auto="1"/>
      </bottom>
      <diagonal/>
    </border>
    <border>
      <left/>
      <right style="thick">
        <color auto="1"/>
      </right>
      <top style="medium">
        <color indexed="64"/>
      </top>
      <bottom style="medium">
        <color indexed="64"/>
      </bottom>
      <diagonal/>
    </border>
    <border>
      <left style="thick">
        <color auto="1"/>
      </left>
      <right style="hair">
        <color auto="1"/>
      </right>
      <top style="medium">
        <color indexed="64"/>
      </top>
      <bottom style="hair">
        <color auto="1"/>
      </bottom>
      <diagonal/>
    </border>
    <border>
      <left style="hair">
        <color auto="1"/>
      </left>
      <right style="thick">
        <color auto="1"/>
      </right>
      <top style="medium">
        <color indexed="64"/>
      </top>
      <bottom style="hair">
        <color auto="1"/>
      </bottom>
      <diagonal/>
    </border>
    <border>
      <left style="thick">
        <color auto="1"/>
      </left>
      <right style="hair">
        <color auto="1"/>
      </right>
      <top style="hair">
        <color auto="1"/>
      </top>
      <bottom style="hair">
        <color auto="1"/>
      </bottom>
      <diagonal/>
    </border>
    <border>
      <left style="hair">
        <color auto="1"/>
      </left>
      <right style="thick">
        <color auto="1"/>
      </right>
      <top style="hair">
        <color auto="1"/>
      </top>
      <bottom/>
      <diagonal/>
    </border>
    <border>
      <left style="thick">
        <color auto="1"/>
      </left>
      <right style="thin">
        <color auto="1"/>
      </right>
      <top/>
      <bottom style="thick">
        <color auto="1"/>
      </bottom>
      <diagonal/>
    </border>
    <border>
      <left style="thick">
        <color auto="1"/>
      </left>
      <right style="thin">
        <color auto="1"/>
      </right>
      <top/>
      <bottom/>
      <diagonal/>
    </border>
    <border>
      <left/>
      <right style="thin">
        <color auto="1"/>
      </right>
      <top/>
      <bottom/>
      <diagonal/>
    </border>
    <border>
      <left style="thin">
        <color auto="1"/>
      </left>
      <right/>
      <top/>
      <bottom/>
      <diagonal/>
    </border>
    <border>
      <left style="thick">
        <color auto="1"/>
      </left>
      <right/>
      <top style="thick">
        <color auto="1"/>
      </top>
      <bottom style="medium">
        <color indexed="64"/>
      </bottom>
      <diagonal/>
    </border>
    <border>
      <left style="medium">
        <color auto="1"/>
      </left>
      <right style="thin">
        <color auto="1"/>
      </right>
      <top style="medium">
        <color auto="1"/>
      </top>
      <bottom style="thick">
        <color auto="1"/>
      </bottom>
      <diagonal/>
    </border>
    <border>
      <left style="thin">
        <color auto="1"/>
      </left>
      <right style="thin">
        <color auto="1"/>
      </right>
      <top style="medium">
        <color auto="1"/>
      </top>
      <bottom style="thick">
        <color auto="1"/>
      </bottom>
      <diagonal/>
    </border>
    <border>
      <left style="thin">
        <color auto="1"/>
      </left>
      <right/>
      <top style="medium">
        <color auto="1"/>
      </top>
      <bottom style="thick">
        <color auto="1"/>
      </bottom>
      <diagonal/>
    </border>
    <border>
      <left/>
      <right/>
      <top style="medium">
        <color auto="1"/>
      </top>
      <bottom style="thick">
        <color auto="1"/>
      </bottom>
      <diagonal/>
    </border>
    <border>
      <left/>
      <right style="thick">
        <color rgb="FF000000"/>
      </right>
      <top style="medium">
        <color auto="1"/>
      </top>
      <bottom style="thick">
        <color auto="1"/>
      </bottom>
      <diagonal/>
    </border>
  </borders>
  <cellStyleXfs count="2">
    <xf numFmtId="0" fontId="0" fillId="0" borderId="0"/>
    <xf numFmtId="164" fontId="3" fillId="0" borderId="0" applyBorder="0" applyProtection="0"/>
  </cellStyleXfs>
  <cellXfs count="201">
    <xf numFmtId="0" fontId="0" fillId="0" borderId="0" xfId="0"/>
    <xf numFmtId="0" fontId="2" fillId="0" borderId="0" xfId="0" applyFont="1"/>
    <xf numFmtId="49" fontId="1" fillId="2" borderId="3" xfId="0" applyNumberFormat="1" applyFont="1" applyFill="1" applyBorder="1" applyAlignment="1">
      <alignment horizontal="center" vertical="center" wrapText="1"/>
    </xf>
    <xf numFmtId="2" fontId="0" fillId="0" borderId="0" xfId="0" applyNumberFormat="1" applyAlignment="1">
      <alignment horizontal="center" vertical="center"/>
    </xf>
    <xf numFmtId="49" fontId="1" fillId="2" borderId="3" xfId="0" applyNumberFormat="1" applyFont="1" applyFill="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wrapText="1"/>
    </xf>
    <xf numFmtId="2" fontId="0" fillId="0" borderId="12" xfId="0" applyNumberFormat="1" applyBorder="1" applyAlignment="1">
      <alignment horizontal="center" vertical="center"/>
    </xf>
    <xf numFmtId="0" fontId="1" fillId="0" borderId="8" xfId="0" applyFont="1" applyBorder="1" applyAlignment="1">
      <alignment horizontal="left" vertical="center"/>
    </xf>
    <xf numFmtId="0" fontId="1" fillId="0" borderId="8" xfId="0" applyFont="1" applyBorder="1" applyAlignment="1">
      <alignment horizontal="center" vertical="center"/>
    </xf>
    <xf numFmtId="2" fontId="0" fillId="0" borderId="3" xfId="0" applyNumberFormat="1" applyBorder="1" applyAlignment="1">
      <alignment horizontal="center" vertical="center"/>
    </xf>
    <xf numFmtId="0" fontId="0" fillId="0" borderId="0" xfId="0" applyAlignment="1">
      <alignment horizontal="left" vertical="center" wrapText="1"/>
    </xf>
    <xf numFmtId="2" fontId="0" fillId="0" borderId="0" xfId="0" applyNumberFormat="1"/>
    <xf numFmtId="0" fontId="0" fillId="0" borderId="16" xfId="0" applyBorder="1" applyAlignment="1">
      <alignment horizontal="left" vertical="center" wrapText="1"/>
    </xf>
    <xf numFmtId="0" fontId="1" fillId="0" borderId="17" xfId="0" applyFont="1" applyBorder="1" applyAlignment="1">
      <alignment horizontal="center" vertical="center" wrapText="1"/>
    </xf>
    <xf numFmtId="2" fontId="1" fillId="0" borderId="18" xfId="0" applyNumberFormat="1" applyFont="1" applyBorder="1" applyAlignment="1">
      <alignment horizontal="center" vertical="center" wrapText="1"/>
    </xf>
    <xf numFmtId="0" fontId="0" fillId="0" borderId="19" xfId="0" applyBorder="1" applyAlignment="1">
      <alignment horizontal="center"/>
    </xf>
    <xf numFmtId="0" fontId="0" fillId="0" borderId="21" xfId="0" applyBorder="1" applyAlignment="1">
      <alignment horizontal="left" vertical="center" wrapText="1"/>
    </xf>
    <xf numFmtId="0" fontId="0" fillId="0" borderId="14" xfId="0" applyBorder="1" applyAlignment="1">
      <alignment horizontal="center" vertical="center"/>
    </xf>
    <xf numFmtId="2" fontId="0" fillId="0" borderId="12" xfId="0" applyNumberFormat="1" applyBorder="1"/>
    <xf numFmtId="4" fontId="1" fillId="5" borderId="23" xfId="0" applyNumberFormat="1" applyFont="1" applyFill="1" applyBorder="1" applyAlignment="1">
      <alignment horizontal="center" vertical="center"/>
    </xf>
    <xf numFmtId="0" fontId="0" fillId="0" borderId="15" xfId="0" applyBorder="1" applyAlignment="1">
      <alignment horizontal="center"/>
    </xf>
    <xf numFmtId="4" fontId="0" fillId="0" borderId="0" xfId="0" applyNumberFormat="1"/>
    <xf numFmtId="4" fontId="1" fillId="0" borderId="18" xfId="0" applyNumberFormat="1" applyFont="1" applyBorder="1" applyAlignment="1">
      <alignment horizontal="center" vertical="center" wrapText="1"/>
    </xf>
    <xf numFmtId="4" fontId="3" fillId="0" borderId="0" xfId="1" applyNumberFormat="1" applyBorder="1" applyAlignment="1" applyProtection="1">
      <alignment horizontal="center" vertical="center" wrapText="1"/>
    </xf>
    <xf numFmtId="4" fontId="0" fillId="0" borderId="14" xfId="0" applyNumberFormat="1" applyBorder="1" applyAlignment="1">
      <alignment horizontal="center" vertical="center"/>
    </xf>
    <xf numFmtId="4" fontId="1" fillId="0" borderId="9" xfId="0" applyNumberFormat="1" applyFont="1" applyBorder="1" applyAlignment="1">
      <alignment horizontal="center" vertical="center"/>
    </xf>
    <xf numFmtId="2" fontId="3" fillId="0" borderId="0" xfId="1" applyNumberFormat="1" applyBorder="1" applyProtection="1"/>
    <xf numFmtId="49" fontId="0" fillId="0" borderId="38" xfId="0" applyNumberFormat="1" applyBorder="1" applyAlignment="1">
      <alignment horizontal="left" vertical="center" wrapText="1"/>
    </xf>
    <xf numFmtId="0" fontId="0" fillId="0" borderId="0" xfId="0" applyAlignment="1">
      <alignment horizontal="center" vertical="center" wrapText="1"/>
    </xf>
    <xf numFmtId="2" fontId="0" fillId="0" borderId="0" xfId="0" applyNumberFormat="1" applyAlignment="1">
      <alignment horizontal="center" vertical="center" wrapText="1"/>
    </xf>
    <xf numFmtId="4" fontId="0" fillId="0" borderId="0" xfId="0" applyNumberFormat="1" applyAlignment="1">
      <alignment horizontal="center" vertical="center"/>
    </xf>
    <xf numFmtId="4" fontId="0" fillId="0" borderId="22" xfId="0" applyNumberFormat="1" applyBorder="1" applyAlignment="1">
      <alignment horizontal="center" vertical="center"/>
    </xf>
    <xf numFmtId="0" fontId="0" fillId="0" borderId="35" xfId="0" applyBorder="1" applyAlignment="1">
      <alignment horizontal="center" vertical="center"/>
    </xf>
    <xf numFmtId="0" fontId="1" fillId="0" borderId="40" xfId="0" applyFont="1" applyBorder="1" applyAlignment="1">
      <alignment horizontal="center" vertical="center"/>
    </xf>
    <xf numFmtId="0" fontId="0" fillId="0" borderId="38" xfId="0" applyBorder="1" applyAlignment="1">
      <alignment horizontal="center" vertical="center"/>
    </xf>
    <xf numFmtId="0" fontId="0" fillId="0" borderId="38" xfId="0" applyBorder="1"/>
    <xf numFmtId="4" fontId="0" fillId="0" borderId="22" xfId="0" applyNumberFormat="1" applyBorder="1"/>
    <xf numFmtId="4" fontId="1" fillId="0" borderId="49" xfId="0" applyNumberFormat="1" applyFont="1" applyBorder="1" applyAlignment="1">
      <alignment horizontal="center" vertical="center" wrapText="1"/>
    </xf>
    <xf numFmtId="0" fontId="0" fillId="0" borderId="38" xfId="0" applyBorder="1" applyAlignment="1">
      <alignment horizontal="center"/>
    </xf>
    <xf numFmtId="0" fontId="1" fillId="0" borderId="50" xfId="0" applyFont="1" applyBorder="1"/>
    <xf numFmtId="0" fontId="0" fillId="0" borderId="51" xfId="0" applyBorder="1" applyAlignment="1">
      <alignment horizontal="left" vertical="center" wrapText="1"/>
    </xf>
    <xf numFmtId="0" fontId="0" fillId="0" borderId="52" xfId="0" applyBorder="1" applyAlignment="1">
      <alignment horizontal="center" vertical="center"/>
    </xf>
    <xf numFmtId="2" fontId="0" fillId="0" borderId="53" xfId="0" applyNumberFormat="1" applyBorder="1"/>
    <xf numFmtId="0" fontId="2" fillId="8" borderId="44" xfId="0" applyFont="1" applyFill="1" applyBorder="1" applyAlignment="1">
      <alignment horizontal="center" vertical="center"/>
    </xf>
    <xf numFmtId="0" fontId="2" fillId="8" borderId="2" xfId="0" applyFont="1" applyFill="1" applyBorder="1" applyAlignment="1">
      <alignment horizontal="center" vertical="center" wrapText="1"/>
    </xf>
    <xf numFmtId="2" fontId="2" fillId="8" borderId="2" xfId="0" applyNumberFormat="1" applyFont="1" applyFill="1" applyBorder="1" applyAlignment="1">
      <alignment horizontal="center" vertical="center" wrapText="1"/>
    </xf>
    <xf numFmtId="4" fontId="2" fillId="8" borderId="2" xfId="0" applyNumberFormat="1" applyFont="1" applyFill="1" applyBorder="1" applyAlignment="1">
      <alignment horizontal="center" vertical="center" wrapText="1"/>
    </xf>
    <xf numFmtId="165" fontId="0" fillId="0" borderId="0" xfId="0" applyNumberFormat="1" applyAlignment="1">
      <alignment horizontal="center" vertical="center" wrapText="1"/>
    </xf>
    <xf numFmtId="2" fontId="9" fillId="9" borderId="26" xfId="0" applyNumberFormat="1" applyFont="1" applyFill="1" applyBorder="1" applyAlignment="1">
      <alignment wrapText="1"/>
    </xf>
    <xf numFmtId="0" fontId="0" fillId="0" borderId="55" xfId="0" applyBorder="1" applyAlignment="1">
      <alignment horizontal="left" vertical="center" wrapText="1"/>
    </xf>
    <xf numFmtId="165" fontId="0" fillId="0" borderId="56" xfId="0" applyNumberFormat="1" applyBorder="1" applyAlignment="1">
      <alignment horizontal="center" vertical="center" wrapText="1"/>
    </xf>
    <xf numFmtId="0" fontId="0" fillId="0" borderId="31" xfId="0" applyBorder="1" applyAlignment="1">
      <alignment horizontal="center" vertical="center" shrinkToFit="1"/>
    </xf>
    <xf numFmtId="0" fontId="0" fillId="0" borderId="4" xfId="0" applyBorder="1" applyAlignment="1">
      <alignment horizontal="center" vertical="center" shrinkToFit="1"/>
    </xf>
    <xf numFmtId="4" fontId="3" fillId="0" borderId="5" xfId="1" applyNumberFormat="1" applyBorder="1" applyAlignment="1" applyProtection="1">
      <alignment horizontal="center" vertical="center" shrinkToFit="1"/>
    </xf>
    <xf numFmtId="0" fontId="5" fillId="7" borderId="39" xfId="0" applyFont="1" applyFill="1" applyBorder="1" applyAlignment="1" applyProtection="1">
      <alignment shrinkToFit="1"/>
      <protection locked="0"/>
    </xf>
    <xf numFmtId="0" fontId="0" fillId="0" borderId="40" xfId="0" applyBorder="1" applyAlignment="1">
      <alignment horizontal="center" vertical="center" shrinkToFit="1"/>
    </xf>
    <xf numFmtId="0" fontId="0" fillId="0" borderId="0" xfId="0" applyAlignment="1">
      <alignment horizontal="center" vertical="center" shrinkToFit="1"/>
    </xf>
    <xf numFmtId="4" fontId="3" fillId="0" borderId="0" xfId="1" applyNumberFormat="1" applyBorder="1" applyAlignment="1" applyProtection="1">
      <alignment horizontal="center" vertical="center" shrinkToFit="1"/>
    </xf>
    <xf numFmtId="2" fontId="0" fillId="0" borderId="0" xfId="0" applyNumberFormat="1" applyAlignment="1">
      <alignment horizontal="center" vertical="center" shrinkToFit="1"/>
    </xf>
    <xf numFmtId="0" fontId="0" fillId="0" borderId="32" xfId="0" applyBorder="1" applyAlignment="1">
      <alignment horizontal="center" vertical="center" shrinkToFit="1"/>
    </xf>
    <xf numFmtId="0" fontId="0" fillId="0" borderId="3" xfId="0" applyBorder="1" applyAlignment="1">
      <alignment horizontal="center" vertical="center" shrinkToFit="1"/>
    </xf>
    <xf numFmtId="4" fontId="3" fillId="0" borderId="10" xfId="1" applyNumberFormat="1" applyBorder="1" applyAlignment="1" applyProtection="1">
      <alignment horizontal="center" vertical="center" shrinkToFit="1"/>
    </xf>
    <xf numFmtId="0" fontId="0" fillId="0" borderId="6" xfId="0" applyBorder="1" applyAlignment="1">
      <alignment horizontal="center" vertical="center" shrinkToFit="1"/>
    </xf>
    <xf numFmtId="4" fontId="3" fillId="0" borderId="7" xfId="1" applyNumberFormat="1" applyBorder="1" applyAlignment="1" applyProtection="1">
      <alignment horizontal="center" vertical="center" shrinkToFit="1"/>
    </xf>
    <xf numFmtId="0" fontId="0" fillId="0" borderId="12" xfId="0" applyBorder="1" applyAlignment="1">
      <alignment horizontal="center" vertical="center" shrinkToFit="1"/>
    </xf>
    <xf numFmtId="0" fontId="0" fillId="0" borderId="20" xfId="0" applyBorder="1" applyAlignment="1">
      <alignment horizontal="left" vertical="center" shrinkToFit="1"/>
    </xf>
    <xf numFmtId="0" fontId="0" fillId="0" borderId="9" xfId="0" applyBorder="1" applyAlignment="1">
      <alignment horizontal="center" vertical="center" shrinkToFit="1"/>
    </xf>
    <xf numFmtId="2" fontId="3" fillId="0" borderId="10" xfId="1" applyNumberFormat="1" applyBorder="1" applyAlignment="1" applyProtection="1">
      <alignment horizontal="center" vertical="center" shrinkToFit="1"/>
    </xf>
    <xf numFmtId="165" fontId="0" fillId="4" borderId="4" xfId="0" applyNumberFormat="1" applyFill="1" applyBorder="1" applyAlignment="1">
      <alignment horizontal="center" vertical="center" shrinkToFit="1"/>
    </xf>
    <xf numFmtId="165" fontId="0" fillId="4" borderId="45" xfId="0" applyNumberFormat="1" applyFill="1" applyBorder="1" applyAlignment="1">
      <alignment horizontal="center" vertical="center" shrinkToFit="1"/>
    </xf>
    <xf numFmtId="165" fontId="0" fillId="0" borderId="0" xfId="0" applyNumberFormat="1" applyAlignment="1">
      <alignment horizontal="center" vertical="center" shrinkToFit="1"/>
    </xf>
    <xf numFmtId="165" fontId="0" fillId="0" borderId="22" xfId="0" applyNumberFormat="1" applyBorder="1" applyAlignment="1">
      <alignment horizontal="center" vertical="center" shrinkToFit="1"/>
    </xf>
    <xf numFmtId="165" fontId="0" fillId="4" borderId="6" xfId="0" applyNumberFormat="1" applyFill="1" applyBorder="1" applyAlignment="1">
      <alignment horizontal="center" vertical="center" shrinkToFit="1"/>
    </xf>
    <xf numFmtId="165" fontId="0" fillId="4" borderId="46" xfId="0" applyNumberFormat="1" applyFill="1" applyBorder="1" applyAlignment="1">
      <alignment horizontal="center" vertical="center" shrinkToFit="1"/>
    </xf>
    <xf numFmtId="165" fontId="0" fillId="4" borderId="4" xfId="0" applyNumberFormat="1" applyFill="1" applyBorder="1" applyAlignment="1">
      <alignment horizontal="center" vertical="center" wrapText="1"/>
    </xf>
    <xf numFmtId="165" fontId="0" fillId="4" borderId="12" xfId="0" applyNumberFormat="1" applyFill="1" applyBorder="1" applyAlignment="1">
      <alignment horizontal="center" vertical="center"/>
    </xf>
    <xf numFmtId="165" fontId="0" fillId="4" borderId="47" xfId="0" applyNumberFormat="1" applyFill="1" applyBorder="1" applyAlignment="1">
      <alignment horizontal="center" vertical="center"/>
    </xf>
    <xf numFmtId="165" fontId="0" fillId="0" borderId="3" xfId="0" applyNumberFormat="1" applyBorder="1" applyAlignment="1">
      <alignment horizontal="center" vertical="center" wrapText="1"/>
    </xf>
    <xf numFmtId="165" fontId="1" fillId="0" borderId="3" xfId="0" applyNumberFormat="1" applyFont="1" applyBorder="1" applyAlignment="1">
      <alignment horizontal="center" vertical="center" wrapText="1"/>
    </xf>
    <xf numFmtId="165" fontId="0" fillId="0" borderId="48" xfId="0" applyNumberFormat="1" applyBorder="1" applyAlignment="1">
      <alignment horizontal="center" vertical="center"/>
    </xf>
    <xf numFmtId="165" fontId="0" fillId="0" borderId="0" xfId="0" applyNumberFormat="1" applyAlignment="1">
      <alignment horizontal="center" vertical="center"/>
    </xf>
    <xf numFmtId="165" fontId="0" fillId="0" borderId="22" xfId="0" applyNumberFormat="1" applyBorder="1" applyAlignment="1">
      <alignment horizontal="center" vertical="center"/>
    </xf>
    <xf numFmtId="165" fontId="0" fillId="0" borderId="3" xfId="0" applyNumberFormat="1" applyBorder="1" applyAlignment="1">
      <alignment horizontal="center" vertical="center" shrinkToFit="1"/>
    </xf>
    <xf numFmtId="165" fontId="0" fillId="0" borderId="48" xfId="0" applyNumberFormat="1" applyBorder="1" applyAlignment="1">
      <alignment horizontal="center" vertical="center" shrinkToFit="1"/>
    </xf>
    <xf numFmtId="165" fontId="0" fillId="0" borderId="12" xfId="0" applyNumberFormat="1" applyBorder="1" applyAlignment="1">
      <alignment horizontal="center" vertical="center"/>
    </xf>
    <xf numFmtId="165" fontId="0" fillId="0" borderId="47" xfId="0" applyNumberFormat="1" applyBorder="1" applyAlignment="1">
      <alignment horizontal="center" vertical="center"/>
    </xf>
    <xf numFmtId="165" fontId="0" fillId="0" borderId="53" xfId="0" applyNumberFormat="1" applyBorder="1" applyAlignment="1">
      <alignment horizontal="center" vertical="center"/>
    </xf>
    <xf numFmtId="165" fontId="1" fillId="0" borderId="53" xfId="0" applyNumberFormat="1" applyFont="1" applyBorder="1" applyAlignment="1">
      <alignment horizontal="center" vertical="center"/>
    </xf>
    <xf numFmtId="165" fontId="0" fillId="0" borderId="54" xfId="0" applyNumberFormat="1" applyBorder="1" applyAlignment="1">
      <alignment horizontal="center" vertical="center"/>
    </xf>
    <xf numFmtId="0" fontId="0" fillId="0" borderId="4" xfId="0" applyBorder="1" applyAlignment="1">
      <alignment horizontal="left" vertical="center" wrapText="1" shrinkToFit="1"/>
    </xf>
    <xf numFmtId="0" fontId="2" fillId="0" borderId="4" xfId="0" applyFont="1" applyBorder="1" applyAlignment="1">
      <alignment horizontal="left" vertical="center" wrapText="1" shrinkToFit="1"/>
    </xf>
    <xf numFmtId="0" fontId="2" fillId="0" borderId="6" xfId="0" applyFont="1" applyBorder="1" applyAlignment="1">
      <alignment horizontal="left" vertical="center" wrapText="1" shrinkToFit="1"/>
    </xf>
    <xf numFmtId="49" fontId="1" fillId="2" borderId="3" xfId="0" applyNumberFormat="1" applyFont="1" applyFill="1" applyBorder="1" applyAlignment="1">
      <alignment horizontal="center" vertical="center" wrapText="1" shrinkToFit="1"/>
    </xf>
    <xf numFmtId="0" fontId="0" fillId="0" borderId="3" xfId="0" applyBorder="1" applyAlignment="1">
      <alignment horizontal="left" vertical="center" wrapText="1" shrinkToFit="1"/>
    </xf>
    <xf numFmtId="0" fontId="0" fillId="0" borderId="6" xfId="0" applyBorder="1" applyAlignment="1">
      <alignment horizontal="left" vertical="center" wrapText="1" shrinkToFit="1"/>
    </xf>
    <xf numFmtId="49" fontId="1" fillId="2" borderId="11" xfId="0" applyNumberFormat="1" applyFont="1" applyFill="1" applyBorder="1" applyAlignment="1">
      <alignment horizontal="center" vertical="center" wrapText="1" shrinkToFit="1"/>
    </xf>
    <xf numFmtId="0" fontId="2" fillId="0" borderId="3" xfId="0" applyFont="1" applyBorder="1" applyAlignment="1">
      <alignment horizontal="left" vertical="center" wrapText="1" shrinkToFit="1"/>
    </xf>
    <xf numFmtId="4" fontId="0" fillId="0" borderId="0" xfId="0" applyNumberFormat="1" applyAlignment="1">
      <alignment wrapText="1"/>
    </xf>
    <xf numFmtId="0" fontId="1" fillId="0" borderId="38" xfId="0" applyFont="1" applyBorder="1"/>
    <xf numFmtId="2" fontId="9" fillId="11" borderId="58" xfId="0" applyNumberFormat="1" applyFont="1" applyFill="1" applyBorder="1" applyAlignment="1">
      <alignment wrapText="1"/>
    </xf>
    <xf numFmtId="0" fontId="11" fillId="10" borderId="82" xfId="0" applyFont="1" applyFill="1" applyBorder="1" applyAlignment="1">
      <alignment horizontal="center" vertical="center" wrapText="1"/>
    </xf>
    <xf numFmtId="0" fontId="11" fillId="10" borderId="84" xfId="0" applyFont="1" applyFill="1" applyBorder="1" applyAlignment="1">
      <alignment horizontal="center" vertical="center" wrapText="1"/>
    </xf>
    <xf numFmtId="0" fontId="0" fillId="0" borderId="38" xfId="0" applyBorder="1" applyAlignment="1">
      <alignment horizontal="left" vertical="top" wrapText="1"/>
    </xf>
    <xf numFmtId="0" fontId="0" fillId="0" borderId="0" xfId="0" applyAlignment="1">
      <alignment horizontal="left" vertical="top" wrapText="1"/>
    </xf>
    <xf numFmtId="4" fontId="0" fillId="0" borderId="22" xfId="0" applyNumberFormat="1" applyBorder="1" applyAlignment="1">
      <alignment horizontal="left" wrapText="1"/>
    </xf>
    <xf numFmtId="2" fontId="0" fillId="0" borderId="0" xfId="0" applyNumberFormat="1" applyAlignment="1">
      <alignment horizontal="left"/>
    </xf>
    <xf numFmtId="0" fontId="1" fillId="2" borderId="38" xfId="0" applyFont="1" applyFill="1" applyBorder="1" applyAlignment="1">
      <alignment horizontal="left" vertical="center"/>
    </xf>
    <xf numFmtId="0" fontId="1" fillId="2" borderId="0" xfId="0" applyFont="1" applyFill="1" applyAlignment="1">
      <alignment horizontal="left" vertical="center"/>
    </xf>
    <xf numFmtId="165" fontId="1" fillId="5" borderId="22" xfId="0" applyNumberFormat="1" applyFont="1" applyFill="1" applyBorder="1" applyAlignment="1">
      <alignment horizontal="center" vertical="center"/>
    </xf>
    <xf numFmtId="4" fontId="0" fillId="0" borderId="23" xfId="0" applyNumberFormat="1" applyBorder="1" applyAlignment="1">
      <alignment horizontal="left" vertical="center" wrapText="1" shrinkToFit="1"/>
    </xf>
    <xf numFmtId="165" fontId="0" fillId="4" borderId="23" xfId="0" applyNumberFormat="1" applyFill="1" applyBorder="1" applyAlignment="1">
      <alignment horizontal="center" vertical="center"/>
    </xf>
    <xf numFmtId="0" fontId="5" fillId="6" borderId="40" xfId="0" applyFont="1" applyFill="1" applyBorder="1" applyAlignment="1">
      <alignment horizontal="center" vertical="center"/>
    </xf>
    <xf numFmtId="0" fontId="5" fillId="6" borderId="9" xfId="0" applyFont="1" applyFill="1" applyBorder="1" applyAlignment="1">
      <alignment horizontal="center" vertical="center"/>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5" fillId="7" borderId="33" xfId="0" applyFont="1" applyFill="1" applyBorder="1" applyAlignment="1" applyProtection="1">
      <alignment horizontal="center" wrapText="1"/>
      <protection locked="0"/>
    </xf>
    <xf numFmtId="0" fontId="5" fillId="7" borderId="39" xfId="0" applyFont="1" applyFill="1" applyBorder="1" applyAlignment="1" applyProtection="1">
      <alignment horizontal="center" wrapText="1"/>
      <protection locked="0"/>
    </xf>
    <xf numFmtId="0" fontId="5" fillId="7" borderId="34" xfId="0" applyFont="1" applyFill="1" applyBorder="1" applyAlignment="1" applyProtection="1">
      <alignment horizontal="center" wrapText="1"/>
      <protection locked="0"/>
    </xf>
    <xf numFmtId="0" fontId="5" fillId="0" borderId="0" xfId="0" applyFont="1" applyAlignment="1">
      <alignment horizontal="center"/>
    </xf>
    <xf numFmtId="0" fontId="5" fillId="0" borderId="22" xfId="0" applyFont="1" applyBorder="1" applyAlignment="1">
      <alignment horizontal="center"/>
    </xf>
    <xf numFmtId="0" fontId="5" fillId="0" borderId="59" xfId="0" applyFont="1" applyBorder="1" applyAlignment="1">
      <alignment horizontal="center"/>
    </xf>
    <xf numFmtId="0" fontId="5" fillId="0" borderId="1" xfId="0" applyFont="1" applyBorder="1" applyAlignment="1">
      <alignment horizontal="center"/>
    </xf>
    <xf numFmtId="0" fontId="5" fillId="7" borderId="0" xfId="0" applyFont="1" applyFill="1" applyAlignment="1" applyProtection="1">
      <alignment horizontal="left"/>
      <protection locked="0"/>
    </xf>
    <xf numFmtId="0" fontId="5" fillId="7" borderId="59" xfId="0" applyFont="1" applyFill="1" applyBorder="1" applyAlignment="1" applyProtection="1">
      <alignment horizontal="left"/>
      <protection locked="0"/>
    </xf>
    <xf numFmtId="0" fontId="5" fillId="7" borderId="38" xfId="0" applyFont="1" applyFill="1" applyBorder="1" applyAlignment="1" applyProtection="1">
      <alignment horizontal="left" wrapText="1"/>
      <protection locked="0"/>
    </xf>
    <xf numFmtId="0" fontId="5" fillId="7" borderId="0" xfId="0" applyFont="1" applyFill="1" applyAlignment="1" applyProtection="1">
      <alignment horizontal="left" wrapText="1"/>
      <protection locked="0"/>
    </xf>
    <xf numFmtId="0" fontId="5" fillId="7" borderId="50" xfId="0" applyFont="1" applyFill="1" applyBorder="1" applyAlignment="1" applyProtection="1">
      <alignment horizontal="left" wrapText="1"/>
      <protection locked="0"/>
    </xf>
    <xf numFmtId="0" fontId="5" fillId="7" borderId="59" xfId="0" applyFont="1" applyFill="1" applyBorder="1" applyAlignment="1" applyProtection="1">
      <alignment horizontal="left" wrapText="1"/>
      <protection locked="0"/>
    </xf>
    <xf numFmtId="0" fontId="11" fillId="10" borderId="63" xfId="0" applyFont="1" applyFill="1" applyBorder="1" applyAlignment="1">
      <alignment horizontal="center" vertical="center" wrapText="1"/>
    </xf>
    <xf numFmtId="0" fontId="11" fillId="10" borderId="85" xfId="0" applyFont="1" applyFill="1" applyBorder="1" applyAlignment="1">
      <alignment horizontal="center" vertical="center" wrapText="1"/>
    </xf>
    <xf numFmtId="0" fontId="12" fillId="10" borderId="36"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10" borderId="37" xfId="0" applyFont="1" applyFill="1" applyBorder="1" applyAlignment="1">
      <alignment horizontal="left" vertical="center" wrapText="1"/>
    </xf>
    <xf numFmtId="0" fontId="12" fillId="10" borderId="38" xfId="0" applyFont="1" applyFill="1" applyBorder="1" applyAlignment="1">
      <alignment horizontal="left" vertical="center" wrapText="1"/>
    </xf>
    <xf numFmtId="0" fontId="12" fillId="10" borderId="0" xfId="0" applyFont="1" applyFill="1" applyAlignment="1">
      <alignment horizontal="left" vertical="center" wrapText="1"/>
    </xf>
    <xf numFmtId="0" fontId="12" fillId="10" borderId="22" xfId="0" applyFont="1" applyFill="1" applyBorder="1" applyAlignment="1">
      <alignment horizontal="left" vertical="center" wrapText="1"/>
    </xf>
    <xf numFmtId="0" fontId="14" fillId="0" borderId="87" xfId="0" applyFont="1" applyBorder="1" applyAlignment="1">
      <alignment horizontal="center" vertical="center" wrapText="1"/>
    </xf>
    <xf numFmtId="0" fontId="14" fillId="0" borderId="88"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86"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70" xfId="0" applyFont="1" applyBorder="1" applyAlignment="1">
      <alignment horizontal="center" vertical="center" wrapText="1"/>
    </xf>
    <xf numFmtId="2" fontId="15" fillId="0" borderId="89" xfId="0" applyNumberFormat="1" applyFont="1" applyBorder="1" applyAlignment="1">
      <alignment horizontal="center" vertical="center"/>
    </xf>
    <xf numFmtId="2" fontId="15" fillId="0" borderId="0" xfId="0" applyNumberFormat="1" applyFont="1" applyAlignment="1">
      <alignment horizontal="center" vertical="center"/>
    </xf>
    <xf numFmtId="2" fontId="15" fillId="0" borderId="22" xfId="0" applyNumberFormat="1" applyFont="1" applyBorder="1" applyAlignment="1">
      <alignment horizontal="center" vertical="center"/>
    </xf>
    <xf numFmtId="2" fontId="15" fillId="0" borderId="71" xfId="0" applyNumberFormat="1" applyFont="1" applyBorder="1" applyAlignment="1">
      <alignment horizontal="center" vertical="center"/>
    </xf>
    <xf numFmtId="2" fontId="15" fillId="0" borderId="59" xfId="0" applyNumberFormat="1" applyFont="1" applyBorder="1" applyAlignment="1">
      <alignment horizontal="center" vertical="center"/>
    </xf>
    <xf numFmtId="2" fontId="15" fillId="0" borderId="1" xfId="0" applyNumberFormat="1" applyFont="1" applyBorder="1" applyAlignment="1">
      <alignment horizontal="center" vertical="center"/>
    </xf>
    <xf numFmtId="0" fontId="1" fillId="0" borderId="90" xfId="0" applyFont="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1" fillId="8" borderId="91" xfId="0" applyFont="1" applyFill="1" applyBorder="1" applyAlignment="1">
      <alignment horizontal="center" vertical="center" wrapText="1"/>
    </xf>
    <xf numFmtId="0" fontId="1" fillId="8" borderId="92" xfId="0" applyFont="1" applyFill="1" applyBorder="1" applyAlignment="1">
      <alignment horizontal="center" vertical="center" wrapText="1"/>
    </xf>
    <xf numFmtId="0" fontId="11" fillId="10" borderId="66" xfId="0" applyFont="1" applyFill="1" applyBorder="1" applyAlignment="1">
      <alignment horizontal="center" vertical="center" wrapText="1"/>
    </xf>
    <xf numFmtId="0" fontId="11" fillId="10" borderId="67" xfId="0" applyFont="1" applyFill="1" applyBorder="1" applyAlignment="1">
      <alignment horizontal="center" vertical="center" wrapText="1"/>
    </xf>
    <xf numFmtId="0" fontId="11" fillId="10" borderId="17" xfId="0" applyFont="1" applyFill="1" applyBorder="1" applyAlignment="1">
      <alignment horizontal="center" vertical="center" wrapText="1"/>
    </xf>
    <xf numFmtId="0" fontId="11" fillId="10" borderId="76" xfId="0" applyFont="1" applyFill="1" applyBorder="1" applyAlignment="1">
      <alignment horizontal="center" vertical="center" wrapText="1"/>
    </xf>
    <xf numFmtId="0" fontId="11" fillId="10" borderId="75" xfId="0" applyFont="1" applyFill="1" applyBorder="1" applyAlignment="1">
      <alignment horizontal="center" vertical="center" wrapText="1"/>
    </xf>
    <xf numFmtId="0" fontId="7" fillId="0" borderId="15" xfId="0" applyFont="1" applyBorder="1" applyAlignment="1">
      <alignment horizontal="center" wrapText="1"/>
    </xf>
    <xf numFmtId="0" fontId="7" fillId="0" borderId="27" xfId="0" applyFont="1" applyBorder="1" applyAlignment="1">
      <alignment horizontal="center" wrapText="1"/>
    </xf>
    <xf numFmtId="0" fontId="7" fillId="0" borderId="28" xfId="0" applyFont="1" applyBorder="1" applyAlignment="1">
      <alignment horizontal="center" wrapText="1"/>
    </xf>
    <xf numFmtId="0" fontId="1" fillId="3" borderId="74" xfId="0" applyFont="1" applyFill="1" applyBorder="1" applyAlignment="1">
      <alignment horizontal="center" vertical="center" wrapText="1"/>
    </xf>
    <xf numFmtId="0" fontId="1" fillId="3" borderId="72" xfId="0" applyFont="1" applyFill="1" applyBorder="1" applyAlignment="1">
      <alignment horizontal="center" vertical="center" wrapText="1"/>
    </xf>
    <xf numFmtId="0" fontId="11" fillId="7" borderId="73" xfId="0" applyFont="1" applyFill="1" applyBorder="1" applyAlignment="1" applyProtection="1">
      <alignment horizontal="center" wrapText="1"/>
      <protection locked="0"/>
    </xf>
    <xf numFmtId="0" fontId="11" fillId="7" borderId="29" xfId="0" applyFont="1" applyFill="1" applyBorder="1" applyAlignment="1" applyProtection="1">
      <alignment horizontal="center" wrapText="1"/>
      <protection locked="0"/>
    </xf>
    <xf numFmtId="0" fontId="11" fillId="7" borderId="30" xfId="0" applyFont="1" applyFill="1" applyBorder="1" applyAlignment="1" applyProtection="1">
      <alignment horizontal="center" wrapText="1"/>
      <protection locked="0"/>
    </xf>
    <xf numFmtId="0" fontId="0" fillId="0" borderId="38" xfId="0" applyBorder="1" applyAlignment="1">
      <alignment horizontal="left" vertical="top" wrapText="1"/>
    </xf>
    <xf numFmtId="0" fontId="0" fillId="0" borderId="0" xfId="0" applyAlignment="1">
      <alignment horizontal="left" vertical="top" wrapText="1"/>
    </xf>
    <xf numFmtId="0" fontId="0" fillId="0" borderId="22" xfId="0" applyBorder="1" applyAlignment="1">
      <alignment horizontal="left" vertical="top" wrapText="1"/>
    </xf>
    <xf numFmtId="0" fontId="5" fillId="7" borderId="64" xfId="0" applyFont="1" applyFill="1" applyBorder="1" applyAlignment="1" applyProtection="1">
      <alignment horizontal="center" wrapText="1"/>
      <protection locked="0"/>
    </xf>
    <xf numFmtId="0" fontId="5" fillId="7" borderId="65" xfId="0" applyFont="1" applyFill="1" applyBorder="1" applyAlignment="1" applyProtection="1">
      <alignment horizontal="center" wrapText="1"/>
      <protection locked="0"/>
    </xf>
    <xf numFmtId="0" fontId="7" fillId="0" borderId="38" xfId="0" applyFont="1" applyBorder="1" applyAlignment="1">
      <alignment horizontal="center" wrapText="1"/>
    </xf>
    <xf numFmtId="0" fontId="7" fillId="0" borderId="0" xfId="0" applyFont="1" applyAlignment="1">
      <alignment horizontal="center" wrapText="1"/>
    </xf>
    <xf numFmtId="0" fontId="7" fillId="0" borderId="22" xfId="0" applyFont="1" applyBorder="1" applyAlignment="1">
      <alignment horizontal="center" wrapText="1"/>
    </xf>
    <xf numFmtId="0" fontId="1" fillId="2" borderId="38" xfId="0" applyFont="1" applyFill="1" applyBorder="1" applyAlignment="1">
      <alignment horizontal="left" vertical="center"/>
    </xf>
    <xf numFmtId="0" fontId="1" fillId="2" borderId="0" xfId="0" applyFont="1" applyFill="1" applyAlignment="1">
      <alignment horizontal="left" vertical="center"/>
    </xf>
    <xf numFmtId="0" fontId="10" fillId="10" borderId="57" xfId="0" applyFont="1" applyFill="1" applyBorder="1" applyAlignment="1">
      <alignment horizontal="center" vertical="center" wrapText="1"/>
    </xf>
    <xf numFmtId="0" fontId="10" fillId="10" borderId="25" xfId="0" applyFont="1" applyFill="1" applyBorder="1" applyAlignment="1">
      <alignment horizontal="center" vertical="center" wrapText="1"/>
    </xf>
    <xf numFmtId="0" fontId="10" fillId="10" borderId="81" xfId="0" applyFont="1" applyFill="1" applyBorder="1" applyAlignment="1">
      <alignment horizontal="center" vertical="center" wrapText="1"/>
    </xf>
    <xf numFmtId="0" fontId="11" fillId="10" borderId="61" xfId="0" applyFont="1" applyFill="1" applyBorder="1" applyAlignment="1">
      <alignment horizontal="center" vertical="center" wrapText="1"/>
    </xf>
    <xf numFmtId="0" fontId="11" fillId="10" borderId="83" xfId="0" applyFont="1" applyFill="1" applyBorder="1" applyAlignment="1">
      <alignment horizontal="center" vertical="center" wrapText="1"/>
    </xf>
    <xf numFmtId="0" fontId="11" fillId="7" borderId="77" xfId="0" applyFont="1" applyFill="1" applyBorder="1" applyAlignment="1" applyProtection="1">
      <alignment horizontal="center" wrapText="1"/>
      <protection locked="0"/>
    </xf>
    <xf numFmtId="0" fontId="11" fillId="7" borderId="68" xfId="0" applyFont="1" applyFill="1" applyBorder="1" applyAlignment="1" applyProtection="1">
      <alignment horizontal="center" wrapText="1"/>
      <protection locked="0"/>
    </xf>
    <xf numFmtId="0" fontId="11" fillId="7" borderId="79" xfId="0" applyFont="1" applyFill="1" applyBorder="1" applyAlignment="1" applyProtection="1">
      <alignment horizontal="center" wrapText="1"/>
      <protection locked="0"/>
    </xf>
    <xf numFmtId="0" fontId="11" fillId="7" borderId="63" xfId="0" applyFont="1" applyFill="1" applyBorder="1" applyAlignment="1" applyProtection="1">
      <alignment horizontal="center" wrapText="1"/>
      <protection locked="0"/>
    </xf>
    <xf numFmtId="0" fontId="11" fillId="7" borderId="62" xfId="0" applyFont="1" applyFill="1" applyBorder="1" applyAlignment="1" applyProtection="1">
      <alignment horizontal="center" wrapText="1"/>
      <protection locked="0"/>
    </xf>
    <xf numFmtId="0" fontId="11" fillId="7" borderId="78" xfId="0" applyFont="1" applyFill="1" applyBorder="1" applyAlignment="1" applyProtection="1">
      <alignment horizontal="center" wrapText="1"/>
      <protection locked="0"/>
    </xf>
    <xf numFmtId="0" fontId="11" fillId="7" borderId="80" xfId="0" applyFont="1" applyFill="1" applyBorder="1" applyAlignment="1" applyProtection="1">
      <alignment horizontal="center" wrapText="1"/>
      <protection locked="0"/>
    </xf>
    <xf numFmtId="0" fontId="1" fillId="3" borderId="57" xfId="0" applyFont="1" applyFill="1" applyBorder="1" applyAlignment="1">
      <alignment horizontal="center" wrapText="1"/>
    </xf>
    <xf numFmtId="0" fontId="1" fillId="3" borderId="25" xfId="0" applyFont="1" applyFill="1" applyBorder="1" applyAlignment="1">
      <alignment horizontal="center" wrapText="1"/>
    </xf>
    <xf numFmtId="0" fontId="1" fillId="3" borderId="60" xfId="0" applyFont="1" applyFill="1" applyBorder="1" applyAlignment="1">
      <alignment horizontal="center" wrapText="1"/>
    </xf>
    <xf numFmtId="0" fontId="0" fillId="7" borderId="39" xfId="0" applyFill="1" applyBorder="1" applyAlignment="1" applyProtection="1">
      <alignment shrinkToFit="1"/>
      <protection locked="0"/>
    </xf>
    <xf numFmtId="165" fontId="0" fillId="7" borderId="93" xfId="0" applyNumberFormat="1" applyFill="1" applyBorder="1" applyAlignment="1" applyProtection="1">
      <alignment horizontal="center" vertical="center" wrapText="1"/>
      <protection locked="0"/>
    </xf>
    <xf numFmtId="165" fontId="0" fillId="7" borderId="94" xfId="0" applyNumberFormat="1" applyFill="1" applyBorder="1" applyAlignment="1" applyProtection="1">
      <alignment horizontal="center" vertical="center" wrapText="1"/>
      <protection locked="0"/>
    </xf>
    <xf numFmtId="165" fontId="0" fillId="7" borderId="95" xfId="0" applyNumberFormat="1" applyFill="1" applyBorder="1" applyAlignment="1" applyProtection="1">
      <alignment horizontal="center" vertical="center" wrapText="1"/>
      <protection locked="0"/>
    </xf>
    <xf numFmtId="0" fontId="6" fillId="4" borderId="36" xfId="0" applyFont="1" applyFill="1" applyBorder="1" applyAlignment="1" applyProtection="1">
      <alignment horizontal="center" wrapText="1"/>
    </xf>
    <xf numFmtId="0" fontId="6" fillId="4" borderId="24" xfId="0" applyFont="1" applyFill="1" applyBorder="1" applyAlignment="1" applyProtection="1">
      <alignment horizontal="center" wrapText="1"/>
    </xf>
    <xf numFmtId="0" fontId="6" fillId="4" borderId="37" xfId="0" applyFont="1" applyFill="1" applyBorder="1" applyAlignment="1" applyProtection="1">
      <alignment horizontal="center" wrapText="1"/>
    </xf>
  </cellXfs>
  <cellStyles count="2">
    <cellStyle name="Excel Built-in Normal 2" xfId="1" xr:uid="{4DE70134-E67C-4F6A-A479-7D39924B2D1F}"/>
    <cellStyle name="Normálna" xfId="0" builtinId="0"/>
  </cellStyles>
  <dxfs count="12">
    <dxf>
      <numFmt numFmtId="4" formatCode="#,##0.00"/>
      <alignment horizontal="center" vertical="center" textRotation="0" indent="0" justifyLastLine="0" shrinkToFit="0" readingOrder="0"/>
      <border diagonalUp="0" diagonalDown="0">
        <left style="thin">
          <color auto="1"/>
        </left>
        <right style="thin">
          <color auto="1"/>
        </right>
        <top/>
        <bottom style="thin">
          <color auto="1"/>
        </bottom>
      </border>
    </dxf>
    <dxf>
      <numFmt numFmtId="4" formatCode="#,##0.00"/>
      <alignment horizontal="center" vertical="center" textRotation="0" indent="0" justifyLastLine="0" shrinkToFit="0" readingOrder="0"/>
      <border diagonalUp="0" diagonalDown="0">
        <left style="thin">
          <color auto="1"/>
        </left>
        <right style="thin">
          <color auto="1"/>
        </right>
        <top/>
        <bottom style="thin">
          <color auto="1"/>
        </bottom>
      </border>
    </dxf>
    <dxf>
      <numFmt numFmtId="2" formatCode="0.00"/>
      <alignment horizontal="center" vertical="center" textRotation="0" wrapText="1" indent="0" justifyLastLine="0" shrinkToFit="0" readingOrder="0"/>
      <border diagonalUp="0" diagonalDown="0">
        <left style="thin">
          <color auto="1"/>
        </left>
        <right style="thin">
          <color auto="1"/>
        </right>
        <top/>
        <bottom style="thin">
          <color auto="1"/>
        </bottom>
      </border>
    </dxf>
    <dxf>
      <numFmt numFmtId="2" formatCode="0.00"/>
      <alignment horizontal="center" vertical="center" textRotation="0" indent="0" justifyLastLine="0" shrinkToFit="0" readingOrder="0"/>
      <border diagonalUp="0" diagonalDown="0">
        <left style="thin">
          <color auto="1"/>
        </left>
        <right style="thin">
          <color auto="1"/>
        </right>
        <top style="thin">
          <color auto="1"/>
        </top>
        <bottom/>
      </border>
    </dxf>
    <dxf>
      <numFmt numFmtId="4" formatCode="#,##0.00"/>
      <fill>
        <patternFill patternType="none">
          <bgColor auto="1"/>
        </patternFill>
      </fill>
      <alignment horizontal="center" vertical="center" textRotation="0" indent="0" justifyLastLine="0" shrinkToFit="0" readingOrder="0"/>
    </dxf>
    <dxf>
      <alignment horizontal="center" vertical="center" textRotation="0" indent="0" justifyLastLine="0" shrinkToFit="0" readingOrder="0"/>
    </dxf>
    <dxf>
      <alignment horizontal="left" vertical="center" textRotation="0" indent="0" justifyLastLine="0" shrinkToFit="0" readingOrder="0"/>
    </dxf>
    <dxf>
      <alignment horizontal="center" vertical="center" textRotation="0" indent="0" justifyLastLine="0" shrinkToFit="0" readingOrder="0"/>
      <border diagonalUp="0" diagonalDown="0">
        <left/>
        <right style="thin">
          <color auto="1"/>
        </right>
        <top style="thin">
          <color auto="1"/>
        </top>
        <bottom style="thin">
          <color auto="1"/>
        </bottom>
      </border>
    </dxf>
    <dxf>
      <border outline="0">
        <left style="medium">
          <color indexed="64"/>
        </left>
        <right style="medium">
          <color indexed="64"/>
        </right>
        <top style="medium">
          <color indexed="64"/>
        </top>
        <bottom style="medium">
          <color indexed="64"/>
        </bottom>
      </border>
    </dxf>
    <dxf>
      <alignment horizontal="center" vertical="center" textRotation="0" indent="0" justifyLastLine="0" shrinkToFit="0" readingOrder="0"/>
    </dxf>
    <dxf>
      <border outline="0">
        <bottom style="thick">
          <color auto="1"/>
        </bottom>
      </border>
    </dxf>
    <dxf>
      <font>
        <strike val="0"/>
        <outline val="0"/>
        <shadow val="0"/>
        <u val="none"/>
        <vertAlign val="baseline"/>
        <sz val="11"/>
        <color auto="1"/>
        <name val="Calibri"/>
        <family val="2"/>
        <charset val="238"/>
        <scheme val="minor"/>
      </font>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ck">
          <color auto="1"/>
        </left>
        <right style="thick">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866EB3-DE2D-47CE-BE1F-09696DB34AED}" name="Tabuľka1" displayName="Tabuľka1" ref="A12:H93" totalsRowShown="0" headerRowDxfId="11" dataDxfId="9" headerRowBorderDxfId="10" tableBorderDxfId="8">
  <autoFilter ref="A12:H93" xr:uid="{DA735B78-1887-42D9-8A23-07F309C9844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CCCF5C6-B8B9-43BC-A3CE-B23DEEA2E373}" name="P.č." dataDxfId="7"/>
    <tableColumn id="2" xr3:uid="{2AC4A8E3-900C-40D8-9D33-180CC2CA5818}" name="Bežné podujatia " dataDxfId="6"/>
    <tableColumn id="3" xr3:uid="{B85A0E54-A82F-4CA0-9C5B-C0382A05F78E}" name="Merná jednotka" dataDxfId="5"/>
    <tableColumn id="4" xr3:uid="{5DF20E12-E32F-4A4D-809A-E2F47A6233EF}" name="***Predpokladané množstvo" dataDxfId="4"/>
    <tableColumn id="5" xr3:uid="{BD03BEF5-4495-4948-A5A3-674D71A734B6}" name="**Jednotková cena bez DPH v EUR" dataDxfId="3"/>
    <tableColumn id="6" xr3:uid="{18AC1A54-21D4-4FB0-BC23-CC27B726EA77}" name="Jednotková cena s DPH v EUR" dataDxfId="2">
      <calculatedColumnFormula>E13*1.2</calculatedColumnFormula>
    </tableColumn>
    <tableColumn id="7" xr3:uid="{84636910-1D62-4F95-826A-038CFFA6D9A8}" name="Spolu cena bez DPH v EUR" dataDxfId="1">
      <calculatedColumnFormula>D13*E13</calculatedColumnFormula>
    </tableColumn>
    <tableColumn id="8" xr3:uid="{21251E32-99AA-4CAC-8064-E91992D06871}" name="Spolu cena s DPH v EUR" dataDxfId="0">
      <calculatedColumnFormula>D13*F13</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D459E-2505-4FFC-937C-6BACF30E2B63}">
  <sheetPr codeName="Hárok1">
    <pageSetUpPr fitToPage="1"/>
  </sheetPr>
  <dimension ref="A1:J148"/>
  <sheetViews>
    <sheetView tabSelected="1" zoomScale="70" zoomScaleNormal="70" workbookViewId="0">
      <selection activeCell="C137" sqref="C137:F139"/>
    </sheetView>
  </sheetViews>
  <sheetFormatPr defaultColWidth="8.7109375" defaultRowHeight="15" x14ac:dyDescent="0.25"/>
  <cols>
    <col min="1" max="1" width="8.5703125" bestFit="1" customWidth="1"/>
    <col min="2" max="2" width="57.7109375" style="12" bestFit="1" customWidth="1"/>
    <col min="3" max="3" width="19.140625" style="5" bestFit="1" customWidth="1"/>
    <col min="4" max="4" width="17.5703125" style="13" customWidth="1"/>
    <col min="5" max="5" width="15.85546875" style="13" customWidth="1"/>
    <col min="6" max="6" width="27.7109375" style="3" customWidth="1"/>
    <col min="7" max="7" width="24.7109375" style="23" customWidth="1"/>
    <col min="8" max="8" width="22.7109375" style="23" customWidth="1"/>
    <col min="9" max="9" width="0.28515625" customWidth="1"/>
  </cols>
  <sheetData>
    <row r="1" spans="1:10" ht="27.75" customHeight="1" thickTop="1" thickBot="1" x14ac:dyDescent="0.3">
      <c r="A1" s="115" t="s">
        <v>130</v>
      </c>
      <c r="B1" s="116"/>
      <c r="C1" s="116"/>
      <c r="D1" s="116"/>
      <c r="E1" s="116"/>
      <c r="F1" s="116"/>
      <c r="G1" s="116"/>
      <c r="H1" s="117"/>
    </row>
    <row r="2" spans="1:10" ht="20.25" customHeight="1" x14ac:dyDescent="0.3">
      <c r="A2" s="198" t="s">
        <v>102</v>
      </c>
      <c r="B2" s="199"/>
      <c r="C2" s="199"/>
      <c r="D2" s="199"/>
      <c r="E2" s="199"/>
      <c r="F2" s="199"/>
      <c r="G2" s="199"/>
      <c r="H2" s="200"/>
    </row>
    <row r="3" spans="1:10" ht="15" customHeight="1" x14ac:dyDescent="0.25">
      <c r="A3" s="113" t="s">
        <v>103</v>
      </c>
      <c r="B3" s="114"/>
      <c r="C3" s="119"/>
      <c r="D3" s="119"/>
      <c r="E3" s="119"/>
      <c r="F3" s="119"/>
      <c r="G3" s="119"/>
      <c r="H3" s="120"/>
    </row>
    <row r="4" spans="1:10" ht="15.75" customHeight="1" x14ac:dyDescent="0.25">
      <c r="A4" s="113" t="s">
        <v>104</v>
      </c>
      <c r="B4" s="114"/>
      <c r="C4" s="118"/>
      <c r="D4" s="119"/>
      <c r="E4" s="119"/>
      <c r="F4" s="119"/>
      <c r="G4" s="119"/>
      <c r="H4" s="120"/>
    </row>
    <row r="5" spans="1:10" x14ac:dyDescent="0.25">
      <c r="A5" s="113" t="s">
        <v>105</v>
      </c>
      <c r="B5" s="114"/>
      <c r="C5" s="119"/>
      <c r="D5" s="119"/>
      <c r="E5" s="119"/>
      <c r="F5" s="119"/>
      <c r="G5" s="119"/>
      <c r="H5" s="120"/>
    </row>
    <row r="6" spans="1:10" x14ac:dyDescent="0.25">
      <c r="A6" s="113" t="s">
        <v>90</v>
      </c>
      <c r="B6" s="114"/>
      <c r="C6" s="119"/>
      <c r="D6" s="119"/>
      <c r="E6" s="119"/>
      <c r="F6" s="119"/>
      <c r="G6" s="119"/>
      <c r="H6" s="120"/>
      <c r="J6" t="s">
        <v>99</v>
      </c>
    </row>
    <row r="7" spans="1:10" x14ac:dyDescent="0.25">
      <c r="A7" s="113" t="s">
        <v>91</v>
      </c>
      <c r="B7" s="114"/>
      <c r="C7" s="118"/>
      <c r="D7" s="119"/>
      <c r="E7" s="119"/>
      <c r="F7" s="119"/>
      <c r="G7" s="119"/>
      <c r="H7" s="120"/>
    </row>
    <row r="8" spans="1:10" x14ac:dyDescent="0.25">
      <c r="A8" s="113" t="s">
        <v>106</v>
      </c>
      <c r="B8" s="114"/>
      <c r="C8" s="119"/>
      <c r="D8" s="119"/>
      <c r="E8" s="119"/>
      <c r="F8" s="119"/>
      <c r="G8" s="119"/>
      <c r="H8" s="120"/>
    </row>
    <row r="9" spans="1:10" x14ac:dyDescent="0.25">
      <c r="A9" s="113" t="s">
        <v>107</v>
      </c>
      <c r="B9" s="114"/>
      <c r="C9" s="119"/>
      <c r="D9" s="119"/>
      <c r="E9" s="119"/>
      <c r="F9" s="119"/>
      <c r="G9" s="119"/>
      <c r="H9" s="120"/>
    </row>
    <row r="10" spans="1:10" x14ac:dyDescent="0.25">
      <c r="A10" s="113" t="s">
        <v>124</v>
      </c>
      <c r="B10" s="114"/>
      <c r="C10" s="172"/>
      <c r="D10" s="172"/>
      <c r="E10" s="172"/>
      <c r="F10" s="172"/>
      <c r="G10" s="172"/>
      <c r="H10" s="173"/>
    </row>
    <row r="11" spans="1:10" ht="19.5" customHeight="1" x14ac:dyDescent="0.3">
      <c r="A11" s="174" t="s">
        <v>129</v>
      </c>
      <c r="B11" s="175"/>
      <c r="C11" s="175"/>
      <c r="D11" s="175"/>
      <c r="E11" s="175"/>
      <c r="F11" s="175"/>
      <c r="G11" s="175"/>
      <c r="H11" s="176"/>
    </row>
    <row r="12" spans="1:10" s="1" customFormat="1" ht="45" customHeight="1" thickBot="1" x14ac:dyDescent="0.3">
      <c r="A12" s="45" t="s">
        <v>0</v>
      </c>
      <c r="B12" s="46" t="s">
        <v>88</v>
      </c>
      <c r="C12" s="46" t="s">
        <v>1</v>
      </c>
      <c r="D12" s="47" t="s">
        <v>93</v>
      </c>
      <c r="E12" s="47" t="s">
        <v>94</v>
      </c>
      <c r="F12" s="47" t="s">
        <v>4</v>
      </c>
      <c r="G12" s="48" t="s">
        <v>5</v>
      </c>
      <c r="H12" s="48" t="s">
        <v>6</v>
      </c>
    </row>
    <row r="13" spans="1:10" ht="24" customHeight="1" thickTop="1" x14ac:dyDescent="0.25">
      <c r="A13" s="29"/>
      <c r="B13" s="2" t="s">
        <v>7</v>
      </c>
      <c r="C13" s="30"/>
      <c r="D13" s="25"/>
      <c r="E13" s="31"/>
      <c r="F13" s="31"/>
      <c r="G13" s="32"/>
      <c r="H13" s="33"/>
    </row>
    <row r="14" spans="1:10" x14ac:dyDescent="0.25">
      <c r="A14" s="53">
        <v>1</v>
      </c>
      <c r="B14" s="91" t="s">
        <v>8</v>
      </c>
      <c r="C14" s="54" t="s">
        <v>9</v>
      </c>
      <c r="D14" s="55">
        <v>150</v>
      </c>
      <c r="E14" s="56"/>
      <c r="F14" s="70">
        <f t="shared" ref="F14:F76" si="0">E14*1.2</f>
        <v>0</v>
      </c>
      <c r="G14" s="70">
        <f t="shared" ref="G14:G76" si="1">D14*E14</f>
        <v>0</v>
      </c>
      <c r="H14" s="71">
        <f t="shared" ref="H14:H76" si="2">D14*F14</f>
        <v>0</v>
      </c>
    </row>
    <row r="15" spans="1:10" x14ac:dyDescent="0.25">
      <c r="A15" s="53">
        <v>2</v>
      </c>
      <c r="B15" s="91" t="s">
        <v>10</v>
      </c>
      <c r="C15" s="54" t="s">
        <v>9</v>
      </c>
      <c r="D15" s="55">
        <v>150</v>
      </c>
      <c r="E15" s="56"/>
      <c r="F15" s="70">
        <f t="shared" si="0"/>
        <v>0</v>
      </c>
      <c r="G15" s="70">
        <f t="shared" si="1"/>
        <v>0</v>
      </c>
      <c r="H15" s="71">
        <f t="shared" si="2"/>
        <v>0</v>
      </c>
    </row>
    <row r="16" spans="1:10" x14ac:dyDescent="0.25">
      <c r="A16" s="53">
        <v>3</v>
      </c>
      <c r="B16" s="91" t="s">
        <v>11</v>
      </c>
      <c r="C16" s="54" t="s">
        <v>9</v>
      </c>
      <c r="D16" s="55">
        <v>100</v>
      </c>
      <c r="E16" s="56"/>
      <c r="F16" s="70">
        <f t="shared" si="0"/>
        <v>0</v>
      </c>
      <c r="G16" s="70">
        <f t="shared" si="1"/>
        <v>0</v>
      </c>
      <c r="H16" s="71">
        <f t="shared" si="2"/>
        <v>0</v>
      </c>
    </row>
    <row r="17" spans="1:8" ht="30" x14ac:dyDescent="0.25">
      <c r="A17" s="53">
        <v>4</v>
      </c>
      <c r="B17" s="92" t="s">
        <v>12</v>
      </c>
      <c r="C17" s="54" t="s">
        <v>9</v>
      </c>
      <c r="D17" s="55">
        <v>3500</v>
      </c>
      <c r="E17" s="56"/>
      <c r="F17" s="70">
        <f t="shared" si="0"/>
        <v>0</v>
      </c>
      <c r="G17" s="70">
        <f t="shared" si="1"/>
        <v>0</v>
      </c>
      <c r="H17" s="71">
        <f t="shared" si="2"/>
        <v>0</v>
      </c>
    </row>
    <row r="18" spans="1:8" ht="30" x14ac:dyDescent="0.25">
      <c r="A18" s="53">
        <v>5</v>
      </c>
      <c r="B18" s="92" t="s">
        <v>13</v>
      </c>
      <c r="C18" s="54" t="s">
        <v>9</v>
      </c>
      <c r="D18" s="55">
        <v>1000</v>
      </c>
      <c r="E18" s="56"/>
      <c r="F18" s="70">
        <f t="shared" si="0"/>
        <v>0</v>
      </c>
      <c r="G18" s="70">
        <f t="shared" si="1"/>
        <v>0</v>
      </c>
      <c r="H18" s="71">
        <f t="shared" si="2"/>
        <v>0</v>
      </c>
    </row>
    <row r="19" spans="1:8" ht="30" x14ac:dyDescent="0.25">
      <c r="A19" s="53">
        <v>6</v>
      </c>
      <c r="B19" s="92" t="s">
        <v>14</v>
      </c>
      <c r="C19" s="54" t="s">
        <v>9</v>
      </c>
      <c r="D19" s="55">
        <v>300</v>
      </c>
      <c r="E19" s="56"/>
      <c r="F19" s="70">
        <f t="shared" si="0"/>
        <v>0</v>
      </c>
      <c r="G19" s="70">
        <f t="shared" si="1"/>
        <v>0</v>
      </c>
      <c r="H19" s="71">
        <f t="shared" si="2"/>
        <v>0</v>
      </c>
    </row>
    <row r="20" spans="1:8" ht="20.45" customHeight="1" x14ac:dyDescent="0.25">
      <c r="A20" s="53">
        <v>7</v>
      </c>
      <c r="B20" s="92" t="s">
        <v>15</v>
      </c>
      <c r="C20" s="54" t="s">
        <v>9</v>
      </c>
      <c r="D20" s="55">
        <v>300</v>
      </c>
      <c r="E20" s="56"/>
      <c r="F20" s="70">
        <f t="shared" si="0"/>
        <v>0</v>
      </c>
      <c r="G20" s="70">
        <f t="shared" si="1"/>
        <v>0</v>
      </c>
      <c r="H20" s="71">
        <f t="shared" si="2"/>
        <v>0</v>
      </c>
    </row>
    <row r="21" spans="1:8" x14ac:dyDescent="0.25">
      <c r="A21" s="53">
        <v>8</v>
      </c>
      <c r="B21" s="92" t="s">
        <v>16</v>
      </c>
      <c r="C21" s="54" t="s">
        <v>9</v>
      </c>
      <c r="D21" s="55">
        <v>300</v>
      </c>
      <c r="E21" s="56"/>
      <c r="F21" s="70">
        <f t="shared" si="0"/>
        <v>0</v>
      </c>
      <c r="G21" s="70">
        <f t="shared" si="1"/>
        <v>0</v>
      </c>
      <c r="H21" s="71">
        <f t="shared" si="2"/>
        <v>0</v>
      </c>
    </row>
    <row r="22" spans="1:8" ht="30" x14ac:dyDescent="0.25">
      <c r="A22" s="53">
        <v>9</v>
      </c>
      <c r="B22" s="93" t="s">
        <v>17</v>
      </c>
      <c r="C22" s="54" t="s">
        <v>9</v>
      </c>
      <c r="D22" s="55">
        <v>1200</v>
      </c>
      <c r="E22" s="56"/>
      <c r="F22" s="70">
        <f t="shared" si="0"/>
        <v>0</v>
      </c>
      <c r="G22" s="70">
        <f t="shared" si="1"/>
        <v>0</v>
      </c>
      <c r="H22" s="71">
        <f t="shared" si="2"/>
        <v>0</v>
      </c>
    </row>
    <row r="23" spans="1:8" x14ac:dyDescent="0.25">
      <c r="A23" s="53">
        <v>10</v>
      </c>
      <c r="B23" s="91" t="s">
        <v>18</v>
      </c>
      <c r="C23" s="54" t="s">
        <v>9</v>
      </c>
      <c r="D23" s="55">
        <v>1200</v>
      </c>
      <c r="E23" s="56"/>
      <c r="F23" s="70">
        <f t="shared" si="0"/>
        <v>0</v>
      </c>
      <c r="G23" s="70">
        <f t="shared" si="1"/>
        <v>0</v>
      </c>
      <c r="H23" s="71">
        <f t="shared" si="2"/>
        <v>0</v>
      </c>
    </row>
    <row r="24" spans="1:8" x14ac:dyDescent="0.25">
      <c r="A24" s="57"/>
      <c r="B24" s="94" t="s">
        <v>19</v>
      </c>
      <c r="C24" s="58"/>
      <c r="D24" s="59"/>
      <c r="E24" s="60"/>
      <c r="F24" s="72"/>
      <c r="G24" s="72"/>
      <c r="H24" s="73"/>
    </row>
    <row r="25" spans="1:8" ht="30" x14ac:dyDescent="0.25">
      <c r="A25" s="61">
        <v>11</v>
      </c>
      <c r="B25" s="91" t="s">
        <v>20</v>
      </c>
      <c r="C25" s="54" t="s">
        <v>9</v>
      </c>
      <c r="D25" s="55">
        <v>2000</v>
      </c>
      <c r="E25" s="56"/>
      <c r="F25" s="70">
        <f t="shared" si="0"/>
        <v>0</v>
      </c>
      <c r="G25" s="70">
        <f t="shared" si="1"/>
        <v>0</v>
      </c>
      <c r="H25" s="71">
        <f t="shared" si="2"/>
        <v>0</v>
      </c>
    </row>
    <row r="26" spans="1:8" x14ac:dyDescent="0.25">
      <c r="A26" s="61">
        <v>12</v>
      </c>
      <c r="B26" s="91" t="s">
        <v>21</v>
      </c>
      <c r="C26" s="54" t="s">
        <v>9</v>
      </c>
      <c r="D26" s="55">
        <v>2000</v>
      </c>
      <c r="E26" s="56"/>
      <c r="F26" s="70">
        <f t="shared" si="0"/>
        <v>0</v>
      </c>
      <c r="G26" s="70">
        <f t="shared" si="1"/>
        <v>0</v>
      </c>
      <c r="H26" s="71">
        <f t="shared" si="2"/>
        <v>0</v>
      </c>
    </row>
    <row r="27" spans="1:8" x14ac:dyDescent="0.25">
      <c r="A27" s="61">
        <v>13</v>
      </c>
      <c r="B27" s="91" t="s">
        <v>22</v>
      </c>
      <c r="C27" s="54" t="s">
        <v>9</v>
      </c>
      <c r="D27" s="55">
        <v>300</v>
      </c>
      <c r="E27" s="56"/>
      <c r="F27" s="70">
        <f t="shared" si="0"/>
        <v>0</v>
      </c>
      <c r="G27" s="70">
        <f t="shared" si="1"/>
        <v>0</v>
      </c>
      <c r="H27" s="71">
        <f t="shared" si="2"/>
        <v>0</v>
      </c>
    </row>
    <row r="28" spans="1:8" ht="45" x14ac:dyDescent="0.25">
      <c r="A28" s="61">
        <v>14</v>
      </c>
      <c r="B28" s="91" t="s">
        <v>23</v>
      </c>
      <c r="C28" s="54" t="s">
        <v>9</v>
      </c>
      <c r="D28" s="55">
        <v>3000</v>
      </c>
      <c r="E28" s="56"/>
      <c r="F28" s="70">
        <f t="shared" si="0"/>
        <v>0</v>
      </c>
      <c r="G28" s="70">
        <f t="shared" si="1"/>
        <v>0</v>
      </c>
      <c r="H28" s="71">
        <f t="shared" si="2"/>
        <v>0</v>
      </c>
    </row>
    <row r="29" spans="1:8" ht="30" x14ac:dyDescent="0.25">
      <c r="A29" s="61">
        <v>15</v>
      </c>
      <c r="B29" s="91" t="s">
        <v>24</v>
      </c>
      <c r="C29" s="54" t="s">
        <v>9</v>
      </c>
      <c r="D29" s="55">
        <v>1000</v>
      </c>
      <c r="E29" s="56"/>
      <c r="F29" s="70">
        <f t="shared" si="0"/>
        <v>0</v>
      </c>
      <c r="G29" s="70">
        <f t="shared" si="1"/>
        <v>0</v>
      </c>
      <c r="H29" s="71">
        <f t="shared" si="2"/>
        <v>0</v>
      </c>
    </row>
    <row r="30" spans="1:8" x14ac:dyDescent="0.25">
      <c r="A30" s="61">
        <v>16</v>
      </c>
      <c r="B30" s="91" t="s">
        <v>25</v>
      </c>
      <c r="C30" s="54" t="s">
        <v>9</v>
      </c>
      <c r="D30" s="55">
        <v>1000</v>
      </c>
      <c r="E30" s="56"/>
      <c r="F30" s="70">
        <f t="shared" si="0"/>
        <v>0</v>
      </c>
      <c r="G30" s="70">
        <f t="shared" si="1"/>
        <v>0</v>
      </c>
      <c r="H30" s="71">
        <f t="shared" si="2"/>
        <v>0</v>
      </c>
    </row>
    <row r="31" spans="1:8" ht="60" x14ac:dyDescent="0.25">
      <c r="A31" s="61">
        <v>17</v>
      </c>
      <c r="B31" s="91" t="s">
        <v>26</v>
      </c>
      <c r="C31" s="54" t="s">
        <v>9</v>
      </c>
      <c r="D31" s="55">
        <v>300</v>
      </c>
      <c r="E31" s="56"/>
      <c r="F31" s="70">
        <f t="shared" si="0"/>
        <v>0</v>
      </c>
      <c r="G31" s="70">
        <f t="shared" si="1"/>
        <v>0</v>
      </c>
      <c r="H31" s="71">
        <f t="shared" si="2"/>
        <v>0</v>
      </c>
    </row>
    <row r="32" spans="1:8" ht="57" customHeight="1" x14ac:dyDescent="0.25">
      <c r="A32" s="61">
        <v>18</v>
      </c>
      <c r="B32" s="91" t="s">
        <v>27</v>
      </c>
      <c r="C32" s="54" t="s">
        <v>9</v>
      </c>
      <c r="D32" s="55">
        <v>500</v>
      </c>
      <c r="E32" s="56"/>
      <c r="F32" s="70">
        <f t="shared" si="0"/>
        <v>0</v>
      </c>
      <c r="G32" s="70">
        <f t="shared" si="1"/>
        <v>0</v>
      </c>
      <c r="H32" s="71">
        <f t="shared" si="2"/>
        <v>0</v>
      </c>
    </row>
    <row r="33" spans="1:8" x14ac:dyDescent="0.25">
      <c r="A33" s="61">
        <v>19</v>
      </c>
      <c r="B33" s="91" t="s">
        <v>28</v>
      </c>
      <c r="C33" s="54" t="s">
        <v>9</v>
      </c>
      <c r="D33" s="55">
        <v>1500</v>
      </c>
      <c r="E33" s="56"/>
      <c r="F33" s="70">
        <f t="shared" si="0"/>
        <v>0</v>
      </c>
      <c r="G33" s="70">
        <f t="shared" si="1"/>
        <v>0</v>
      </c>
      <c r="H33" s="71">
        <f t="shared" si="2"/>
        <v>0</v>
      </c>
    </row>
    <row r="34" spans="1:8" x14ac:dyDescent="0.25">
      <c r="A34" s="61">
        <v>20</v>
      </c>
      <c r="B34" s="91" t="s">
        <v>29</v>
      </c>
      <c r="C34" s="54" t="s">
        <v>9</v>
      </c>
      <c r="D34" s="55">
        <v>300</v>
      </c>
      <c r="E34" s="56"/>
      <c r="F34" s="70">
        <f t="shared" si="0"/>
        <v>0</v>
      </c>
      <c r="G34" s="70">
        <f t="shared" si="1"/>
        <v>0</v>
      </c>
      <c r="H34" s="71">
        <f t="shared" si="2"/>
        <v>0</v>
      </c>
    </row>
    <row r="35" spans="1:8" ht="30" x14ac:dyDescent="0.25">
      <c r="A35" s="61">
        <v>21</v>
      </c>
      <c r="B35" s="95" t="s">
        <v>30</v>
      </c>
      <c r="C35" s="62" t="s">
        <v>9</v>
      </c>
      <c r="D35" s="63">
        <v>300</v>
      </c>
      <c r="E35" s="56"/>
      <c r="F35" s="70">
        <f t="shared" si="0"/>
        <v>0</v>
      </c>
      <c r="G35" s="70">
        <f t="shared" si="1"/>
        <v>0</v>
      </c>
      <c r="H35" s="71">
        <f t="shared" si="2"/>
        <v>0</v>
      </c>
    </row>
    <row r="36" spans="1:8" ht="30" x14ac:dyDescent="0.25">
      <c r="A36" s="61">
        <v>22</v>
      </c>
      <c r="B36" s="95" t="s">
        <v>101</v>
      </c>
      <c r="C36" s="62" t="s">
        <v>9</v>
      </c>
      <c r="D36" s="63">
        <v>300</v>
      </c>
      <c r="E36" s="56"/>
      <c r="F36" s="70">
        <f t="shared" si="0"/>
        <v>0</v>
      </c>
      <c r="G36" s="70">
        <f t="shared" si="1"/>
        <v>0</v>
      </c>
      <c r="H36" s="71">
        <f t="shared" si="2"/>
        <v>0</v>
      </c>
    </row>
    <row r="37" spans="1:8" x14ac:dyDescent="0.25">
      <c r="A37" s="61">
        <v>23</v>
      </c>
      <c r="B37" s="95" t="s">
        <v>100</v>
      </c>
      <c r="C37" s="62" t="s">
        <v>9</v>
      </c>
      <c r="D37" s="63">
        <v>300</v>
      </c>
      <c r="E37" s="56"/>
      <c r="F37" s="70">
        <f t="shared" si="0"/>
        <v>0</v>
      </c>
      <c r="G37" s="70">
        <f t="shared" si="1"/>
        <v>0</v>
      </c>
      <c r="H37" s="71">
        <f t="shared" si="2"/>
        <v>0</v>
      </c>
    </row>
    <row r="38" spans="1:8" ht="30" x14ac:dyDescent="0.25">
      <c r="A38" s="61">
        <v>24</v>
      </c>
      <c r="B38" s="96" t="s">
        <v>31</v>
      </c>
      <c r="C38" s="64" t="s">
        <v>9</v>
      </c>
      <c r="D38" s="63">
        <v>300</v>
      </c>
      <c r="E38" s="56"/>
      <c r="F38" s="74">
        <f t="shared" si="0"/>
        <v>0</v>
      </c>
      <c r="G38" s="74">
        <f t="shared" si="1"/>
        <v>0</v>
      </c>
      <c r="H38" s="75">
        <f t="shared" si="2"/>
        <v>0</v>
      </c>
    </row>
    <row r="39" spans="1:8" ht="19.149999999999999" customHeight="1" x14ac:dyDescent="0.25">
      <c r="A39" s="57"/>
      <c r="B39" s="94" t="s">
        <v>32</v>
      </c>
      <c r="C39" s="58"/>
      <c r="D39" s="59"/>
      <c r="E39" s="60"/>
      <c r="F39" s="72"/>
      <c r="G39" s="72"/>
      <c r="H39" s="73"/>
    </row>
    <row r="40" spans="1:8" ht="30" x14ac:dyDescent="0.25">
      <c r="A40" s="61">
        <v>25</v>
      </c>
      <c r="B40" s="91" t="s">
        <v>33</v>
      </c>
      <c r="C40" s="54" t="s">
        <v>9</v>
      </c>
      <c r="D40" s="55">
        <v>2000</v>
      </c>
      <c r="E40" s="56"/>
      <c r="F40" s="70">
        <f t="shared" si="0"/>
        <v>0</v>
      </c>
      <c r="G40" s="70">
        <f t="shared" si="1"/>
        <v>0</v>
      </c>
      <c r="H40" s="71">
        <f t="shared" si="2"/>
        <v>0</v>
      </c>
    </row>
    <row r="41" spans="1:8" ht="30" x14ac:dyDescent="0.25">
      <c r="A41" s="61">
        <v>26</v>
      </c>
      <c r="B41" s="91" t="s">
        <v>79</v>
      </c>
      <c r="C41" s="54" t="s">
        <v>9</v>
      </c>
      <c r="D41" s="55">
        <v>1000</v>
      </c>
      <c r="E41" s="56"/>
      <c r="F41" s="70">
        <f t="shared" si="0"/>
        <v>0</v>
      </c>
      <c r="G41" s="70">
        <f t="shared" si="1"/>
        <v>0</v>
      </c>
      <c r="H41" s="71">
        <f t="shared" si="2"/>
        <v>0</v>
      </c>
    </row>
    <row r="42" spans="1:8" ht="30" x14ac:dyDescent="0.25">
      <c r="A42" s="61">
        <v>27</v>
      </c>
      <c r="B42" s="91" t="s">
        <v>80</v>
      </c>
      <c r="C42" s="54" t="s">
        <v>9</v>
      </c>
      <c r="D42" s="55">
        <v>1000</v>
      </c>
      <c r="E42" s="56"/>
      <c r="F42" s="70">
        <f t="shared" si="0"/>
        <v>0</v>
      </c>
      <c r="G42" s="70">
        <f t="shared" si="1"/>
        <v>0</v>
      </c>
      <c r="H42" s="71">
        <f t="shared" si="2"/>
        <v>0</v>
      </c>
    </row>
    <row r="43" spans="1:8" ht="30" x14ac:dyDescent="0.25">
      <c r="A43" s="61">
        <v>28</v>
      </c>
      <c r="B43" s="91" t="s">
        <v>34</v>
      </c>
      <c r="C43" s="54" t="s">
        <v>9</v>
      </c>
      <c r="D43" s="55">
        <v>500</v>
      </c>
      <c r="E43" s="56"/>
      <c r="F43" s="70">
        <f t="shared" si="0"/>
        <v>0</v>
      </c>
      <c r="G43" s="70">
        <f t="shared" si="1"/>
        <v>0</v>
      </c>
      <c r="H43" s="71">
        <f t="shared" si="2"/>
        <v>0</v>
      </c>
    </row>
    <row r="44" spans="1:8" x14ac:dyDescent="0.25">
      <c r="A44" s="61">
        <v>29</v>
      </c>
      <c r="B44" s="91" t="s">
        <v>35</v>
      </c>
      <c r="C44" s="54" t="s">
        <v>9</v>
      </c>
      <c r="D44" s="55">
        <v>2000</v>
      </c>
      <c r="E44" s="56"/>
      <c r="F44" s="70">
        <f t="shared" si="0"/>
        <v>0</v>
      </c>
      <c r="G44" s="70">
        <f t="shared" si="1"/>
        <v>0</v>
      </c>
      <c r="H44" s="71">
        <f t="shared" si="2"/>
        <v>0</v>
      </c>
    </row>
    <row r="45" spans="1:8" ht="30" x14ac:dyDescent="0.25">
      <c r="A45" s="61">
        <v>30</v>
      </c>
      <c r="B45" s="91" t="s">
        <v>96</v>
      </c>
      <c r="C45" s="54" t="s">
        <v>9</v>
      </c>
      <c r="D45" s="55">
        <v>200</v>
      </c>
      <c r="E45" s="56"/>
      <c r="F45" s="70">
        <f t="shared" si="0"/>
        <v>0</v>
      </c>
      <c r="G45" s="70">
        <f t="shared" si="1"/>
        <v>0</v>
      </c>
      <c r="H45" s="71">
        <f t="shared" si="2"/>
        <v>0</v>
      </c>
    </row>
    <row r="46" spans="1:8" ht="30" x14ac:dyDescent="0.25">
      <c r="A46" s="61">
        <v>31</v>
      </c>
      <c r="B46" s="91" t="s">
        <v>97</v>
      </c>
      <c r="C46" s="54" t="s">
        <v>9</v>
      </c>
      <c r="D46" s="55">
        <v>200</v>
      </c>
      <c r="E46" s="56"/>
      <c r="F46" s="70">
        <f t="shared" si="0"/>
        <v>0</v>
      </c>
      <c r="G46" s="70">
        <f t="shared" si="1"/>
        <v>0</v>
      </c>
      <c r="H46" s="71">
        <f t="shared" si="2"/>
        <v>0</v>
      </c>
    </row>
    <row r="47" spans="1:8" ht="30" x14ac:dyDescent="0.25">
      <c r="A47" s="61">
        <v>32</v>
      </c>
      <c r="B47" s="91" t="s">
        <v>98</v>
      </c>
      <c r="C47" s="54" t="s">
        <v>9</v>
      </c>
      <c r="D47" s="55">
        <v>200</v>
      </c>
      <c r="E47" s="56"/>
      <c r="F47" s="70">
        <f t="shared" si="0"/>
        <v>0</v>
      </c>
      <c r="G47" s="70">
        <f t="shared" si="1"/>
        <v>0</v>
      </c>
      <c r="H47" s="71">
        <f t="shared" si="2"/>
        <v>0</v>
      </c>
    </row>
    <row r="48" spans="1:8" x14ac:dyDescent="0.25">
      <c r="A48" s="61">
        <v>33</v>
      </c>
      <c r="B48" s="91" t="s">
        <v>36</v>
      </c>
      <c r="C48" s="54" t="s">
        <v>9</v>
      </c>
      <c r="D48" s="55">
        <v>300</v>
      </c>
      <c r="E48" s="56"/>
      <c r="F48" s="70">
        <f t="shared" si="0"/>
        <v>0</v>
      </c>
      <c r="G48" s="70">
        <f t="shared" si="1"/>
        <v>0</v>
      </c>
      <c r="H48" s="71">
        <f t="shared" si="2"/>
        <v>0</v>
      </c>
    </row>
    <row r="49" spans="1:8" ht="30" x14ac:dyDescent="0.25">
      <c r="A49" s="61">
        <v>34</v>
      </c>
      <c r="B49" s="91" t="s">
        <v>37</v>
      </c>
      <c r="C49" s="54" t="s">
        <v>9</v>
      </c>
      <c r="D49" s="55">
        <v>5000</v>
      </c>
      <c r="E49" s="56"/>
      <c r="F49" s="70">
        <f t="shared" si="0"/>
        <v>0</v>
      </c>
      <c r="G49" s="70">
        <f t="shared" si="1"/>
        <v>0</v>
      </c>
      <c r="H49" s="71">
        <f t="shared" si="2"/>
        <v>0</v>
      </c>
    </row>
    <row r="50" spans="1:8" ht="30" x14ac:dyDescent="0.25">
      <c r="A50" s="61">
        <v>35</v>
      </c>
      <c r="B50" s="91" t="s">
        <v>38</v>
      </c>
      <c r="C50" s="54" t="s">
        <v>9</v>
      </c>
      <c r="D50" s="55">
        <v>500</v>
      </c>
      <c r="E50" s="56"/>
      <c r="F50" s="70">
        <f t="shared" si="0"/>
        <v>0</v>
      </c>
      <c r="G50" s="70">
        <f t="shared" si="1"/>
        <v>0</v>
      </c>
      <c r="H50" s="71">
        <f t="shared" si="2"/>
        <v>0</v>
      </c>
    </row>
    <row r="51" spans="1:8" ht="30" x14ac:dyDescent="0.25">
      <c r="A51" s="61">
        <v>36</v>
      </c>
      <c r="B51" s="91" t="s">
        <v>39</v>
      </c>
      <c r="C51" s="54" t="s">
        <v>9</v>
      </c>
      <c r="D51" s="55">
        <v>1000</v>
      </c>
      <c r="E51" s="56"/>
      <c r="F51" s="70">
        <f t="shared" si="0"/>
        <v>0</v>
      </c>
      <c r="G51" s="70">
        <f t="shared" si="1"/>
        <v>0</v>
      </c>
      <c r="H51" s="71">
        <f t="shared" si="2"/>
        <v>0</v>
      </c>
    </row>
    <row r="52" spans="1:8" ht="31.5" customHeight="1" x14ac:dyDescent="0.25">
      <c r="A52" s="61">
        <v>37</v>
      </c>
      <c r="B52" s="91" t="s">
        <v>40</v>
      </c>
      <c r="C52" s="54" t="s">
        <v>9</v>
      </c>
      <c r="D52" s="55">
        <v>11000</v>
      </c>
      <c r="E52" s="56"/>
      <c r="F52" s="70">
        <f t="shared" si="0"/>
        <v>0</v>
      </c>
      <c r="G52" s="70">
        <f t="shared" si="1"/>
        <v>0</v>
      </c>
      <c r="H52" s="71">
        <f t="shared" si="2"/>
        <v>0</v>
      </c>
    </row>
    <row r="53" spans="1:8" ht="31.5" customHeight="1" x14ac:dyDescent="0.25">
      <c r="A53" s="61">
        <v>38</v>
      </c>
      <c r="B53" s="91" t="s">
        <v>41</v>
      </c>
      <c r="C53" s="54" t="s">
        <v>9</v>
      </c>
      <c r="D53" s="55">
        <v>8000</v>
      </c>
      <c r="E53" s="56"/>
      <c r="F53" s="70">
        <f t="shared" si="0"/>
        <v>0</v>
      </c>
      <c r="G53" s="70">
        <f t="shared" si="1"/>
        <v>0</v>
      </c>
      <c r="H53" s="71">
        <f t="shared" si="2"/>
        <v>0</v>
      </c>
    </row>
    <row r="54" spans="1:8" x14ac:dyDescent="0.25">
      <c r="A54" s="61">
        <v>39</v>
      </c>
      <c r="B54" s="91" t="s">
        <v>42</v>
      </c>
      <c r="C54" s="54" t="s">
        <v>9</v>
      </c>
      <c r="D54" s="55">
        <v>11000</v>
      </c>
      <c r="E54" s="56"/>
      <c r="F54" s="70">
        <f t="shared" si="0"/>
        <v>0</v>
      </c>
      <c r="G54" s="70">
        <f t="shared" si="1"/>
        <v>0</v>
      </c>
      <c r="H54" s="71">
        <f t="shared" si="2"/>
        <v>0</v>
      </c>
    </row>
    <row r="55" spans="1:8" x14ac:dyDescent="0.25">
      <c r="A55" s="61">
        <v>40</v>
      </c>
      <c r="B55" s="91" t="s">
        <v>43</v>
      </c>
      <c r="C55" s="54" t="s">
        <v>9</v>
      </c>
      <c r="D55" s="55">
        <v>200</v>
      </c>
      <c r="E55" s="56"/>
      <c r="F55" s="70">
        <f t="shared" si="0"/>
        <v>0</v>
      </c>
      <c r="G55" s="70">
        <f t="shared" si="1"/>
        <v>0</v>
      </c>
      <c r="H55" s="71">
        <f t="shared" si="2"/>
        <v>0</v>
      </c>
    </row>
    <row r="56" spans="1:8" ht="25.15" customHeight="1" x14ac:dyDescent="0.25">
      <c r="A56" s="61">
        <v>41</v>
      </c>
      <c r="B56" s="96" t="s">
        <v>81</v>
      </c>
      <c r="C56" s="54" t="s">
        <v>9</v>
      </c>
      <c r="D56" s="65">
        <v>1000</v>
      </c>
      <c r="E56" s="56"/>
      <c r="F56" s="74">
        <f t="shared" si="0"/>
        <v>0</v>
      </c>
      <c r="G56" s="74">
        <f t="shared" si="1"/>
        <v>0</v>
      </c>
      <c r="H56" s="75">
        <f t="shared" si="2"/>
        <v>0</v>
      </c>
    </row>
    <row r="57" spans="1:8" x14ac:dyDescent="0.25">
      <c r="A57" s="57"/>
      <c r="B57" s="94" t="s">
        <v>95</v>
      </c>
      <c r="C57" s="58"/>
      <c r="D57" s="59"/>
      <c r="E57" s="60"/>
      <c r="F57" s="72"/>
      <c r="G57" s="72"/>
      <c r="H57" s="73"/>
    </row>
    <row r="58" spans="1:8" ht="22.15" customHeight="1" x14ac:dyDescent="0.25">
      <c r="A58" s="61">
        <v>42</v>
      </c>
      <c r="B58" s="91" t="s">
        <v>44</v>
      </c>
      <c r="C58" s="54" t="s">
        <v>45</v>
      </c>
      <c r="D58" s="55">
        <v>1000</v>
      </c>
      <c r="E58" s="56"/>
      <c r="F58" s="70">
        <f t="shared" si="0"/>
        <v>0</v>
      </c>
      <c r="G58" s="70">
        <f t="shared" si="1"/>
        <v>0</v>
      </c>
      <c r="H58" s="71">
        <f t="shared" si="2"/>
        <v>0</v>
      </c>
    </row>
    <row r="59" spans="1:8" ht="30" x14ac:dyDescent="0.25">
      <c r="A59" s="61">
        <v>43</v>
      </c>
      <c r="B59" s="91" t="s">
        <v>46</v>
      </c>
      <c r="C59" s="54" t="s">
        <v>45</v>
      </c>
      <c r="D59" s="55">
        <v>1000</v>
      </c>
      <c r="E59" s="56"/>
      <c r="F59" s="70">
        <f t="shared" si="0"/>
        <v>0</v>
      </c>
      <c r="G59" s="70">
        <f t="shared" si="1"/>
        <v>0</v>
      </c>
      <c r="H59" s="71">
        <f t="shared" si="2"/>
        <v>0</v>
      </c>
    </row>
    <row r="60" spans="1:8" ht="30" x14ac:dyDescent="0.25">
      <c r="A60" s="61">
        <v>44</v>
      </c>
      <c r="B60" s="91" t="s">
        <v>47</v>
      </c>
      <c r="C60" s="54" t="s">
        <v>45</v>
      </c>
      <c r="D60" s="55">
        <v>1000</v>
      </c>
      <c r="E60" s="56"/>
      <c r="F60" s="70">
        <f t="shared" si="0"/>
        <v>0</v>
      </c>
      <c r="G60" s="70">
        <f t="shared" si="1"/>
        <v>0</v>
      </c>
      <c r="H60" s="71">
        <f t="shared" si="2"/>
        <v>0</v>
      </c>
    </row>
    <row r="61" spans="1:8" ht="30" x14ac:dyDescent="0.25">
      <c r="A61" s="61">
        <v>45</v>
      </c>
      <c r="B61" s="91" t="s">
        <v>48</v>
      </c>
      <c r="C61" s="54" t="s">
        <v>45</v>
      </c>
      <c r="D61" s="55">
        <v>1000</v>
      </c>
      <c r="E61" s="56"/>
      <c r="F61" s="70">
        <f t="shared" si="0"/>
        <v>0</v>
      </c>
      <c r="G61" s="70">
        <f t="shared" si="1"/>
        <v>0</v>
      </c>
      <c r="H61" s="71">
        <f t="shared" si="2"/>
        <v>0</v>
      </c>
    </row>
    <row r="62" spans="1:8" x14ac:dyDescent="0.25">
      <c r="A62" s="61">
        <v>46</v>
      </c>
      <c r="B62" s="91" t="s">
        <v>49</v>
      </c>
      <c r="C62" s="54" t="s">
        <v>45</v>
      </c>
      <c r="D62" s="55">
        <v>500</v>
      </c>
      <c r="E62" s="56"/>
      <c r="F62" s="70">
        <f t="shared" si="0"/>
        <v>0</v>
      </c>
      <c r="G62" s="70">
        <f t="shared" si="1"/>
        <v>0</v>
      </c>
      <c r="H62" s="71">
        <f t="shared" si="2"/>
        <v>0</v>
      </c>
    </row>
    <row r="63" spans="1:8" ht="30" x14ac:dyDescent="0.25">
      <c r="A63" s="61">
        <v>47</v>
      </c>
      <c r="B63" s="91" t="s">
        <v>50</v>
      </c>
      <c r="C63" s="54" t="s">
        <v>45</v>
      </c>
      <c r="D63" s="55">
        <v>500</v>
      </c>
      <c r="E63" s="56"/>
      <c r="F63" s="70">
        <f t="shared" si="0"/>
        <v>0</v>
      </c>
      <c r="G63" s="70">
        <f t="shared" si="1"/>
        <v>0</v>
      </c>
      <c r="H63" s="71">
        <f t="shared" si="2"/>
        <v>0</v>
      </c>
    </row>
    <row r="64" spans="1:8" ht="30" x14ac:dyDescent="0.25">
      <c r="A64" s="61">
        <v>48</v>
      </c>
      <c r="B64" s="92" t="s">
        <v>89</v>
      </c>
      <c r="C64" s="54" t="s">
        <v>45</v>
      </c>
      <c r="D64" s="55">
        <v>500</v>
      </c>
      <c r="E64" s="56"/>
      <c r="F64" s="70">
        <f t="shared" si="0"/>
        <v>0</v>
      </c>
      <c r="G64" s="70">
        <f t="shared" si="1"/>
        <v>0</v>
      </c>
      <c r="H64" s="71">
        <f t="shared" si="2"/>
        <v>0</v>
      </c>
    </row>
    <row r="65" spans="1:8" ht="30" x14ac:dyDescent="0.25">
      <c r="A65" s="61">
        <v>49</v>
      </c>
      <c r="B65" s="91" t="s">
        <v>82</v>
      </c>
      <c r="C65" s="54" t="s">
        <v>45</v>
      </c>
      <c r="D65" s="55">
        <v>150</v>
      </c>
      <c r="E65" s="56"/>
      <c r="F65" s="70">
        <f t="shared" si="0"/>
        <v>0</v>
      </c>
      <c r="G65" s="70">
        <f t="shared" si="1"/>
        <v>0</v>
      </c>
      <c r="H65" s="71">
        <f t="shared" si="2"/>
        <v>0</v>
      </c>
    </row>
    <row r="66" spans="1:8" x14ac:dyDescent="0.25">
      <c r="A66" s="61">
        <v>50</v>
      </c>
      <c r="B66" s="92" t="s">
        <v>51</v>
      </c>
      <c r="C66" s="54" t="s">
        <v>45</v>
      </c>
      <c r="D66" s="55">
        <v>200</v>
      </c>
      <c r="E66" s="56"/>
      <c r="F66" s="70">
        <f t="shared" si="0"/>
        <v>0</v>
      </c>
      <c r="G66" s="70">
        <f t="shared" si="1"/>
        <v>0</v>
      </c>
      <c r="H66" s="71">
        <f t="shared" si="2"/>
        <v>0</v>
      </c>
    </row>
    <row r="67" spans="1:8" x14ac:dyDescent="0.25">
      <c r="A67" s="61">
        <v>51</v>
      </c>
      <c r="B67" s="92" t="s">
        <v>52</v>
      </c>
      <c r="C67" s="54" t="s">
        <v>45</v>
      </c>
      <c r="D67" s="55">
        <v>150</v>
      </c>
      <c r="E67" s="56"/>
      <c r="F67" s="70">
        <f t="shared" si="0"/>
        <v>0</v>
      </c>
      <c r="G67" s="70">
        <f t="shared" si="1"/>
        <v>0</v>
      </c>
      <c r="H67" s="71">
        <f t="shared" si="2"/>
        <v>0</v>
      </c>
    </row>
    <row r="68" spans="1:8" x14ac:dyDescent="0.25">
      <c r="A68" s="61">
        <v>52</v>
      </c>
      <c r="B68" s="92" t="s">
        <v>53</v>
      </c>
      <c r="C68" s="54" t="s">
        <v>45</v>
      </c>
      <c r="D68" s="55">
        <v>100</v>
      </c>
      <c r="E68" s="56"/>
      <c r="F68" s="70">
        <f t="shared" si="0"/>
        <v>0</v>
      </c>
      <c r="G68" s="70">
        <f t="shared" si="1"/>
        <v>0</v>
      </c>
      <c r="H68" s="71">
        <f t="shared" si="2"/>
        <v>0</v>
      </c>
    </row>
    <row r="69" spans="1:8" x14ac:dyDescent="0.25">
      <c r="A69" s="61">
        <v>53</v>
      </c>
      <c r="B69" s="92" t="s">
        <v>54</v>
      </c>
      <c r="C69" s="54" t="s">
        <v>45</v>
      </c>
      <c r="D69" s="55">
        <v>200</v>
      </c>
      <c r="E69" s="56"/>
      <c r="F69" s="70">
        <f t="shared" si="0"/>
        <v>0</v>
      </c>
      <c r="G69" s="70">
        <f t="shared" si="1"/>
        <v>0</v>
      </c>
      <c r="H69" s="71">
        <f t="shared" si="2"/>
        <v>0</v>
      </c>
    </row>
    <row r="70" spans="1:8" x14ac:dyDescent="0.25">
      <c r="A70" s="61">
        <v>54</v>
      </c>
      <c r="B70" s="96" t="s">
        <v>55</v>
      </c>
      <c r="C70" s="64" t="s">
        <v>45</v>
      </c>
      <c r="D70" s="55">
        <v>200</v>
      </c>
      <c r="E70" s="56"/>
      <c r="F70" s="74">
        <f t="shared" si="0"/>
        <v>0</v>
      </c>
      <c r="G70" s="74">
        <f t="shared" si="1"/>
        <v>0</v>
      </c>
      <c r="H70" s="75">
        <f t="shared" si="2"/>
        <v>0</v>
      </c>
    </row>
    <row r="71" spans="1:8" x14ac:dyDescent="0.25">
      <c r="A71" s="57"/>
      <c r="B71" s="94" t="s">
        <v>56</v>
      </c>
      <c r="C71" s="58"/>
      <c r="D71" s="59"/>
      <c r="E71" s="60"/>
      <c r="F71" s="72"/>
      <c r="G71" s="72"/>
      <c r="H71" s="73"/>
    </row>
    <row r="72" spans="1:8" x14ac:dyDescent="0.25">
      <c r="A72" s="61">
        <v>55</v>
      </c>
      <c r="B72" s="91" t="s">
        <v>57</v>
      </c>
      <c r="C72" s="54" t="s">
        <v>45</v>
      </c>
      <c r="D72" s="55">
        <v>1000</v>
      </c>
      <c r="E72" s="56"/>
      <c r="F72" s="70">
        <f t="shared" si="0"/>
        <v>0</v>
      </c>
      <c r="G72" s="70">
        <f t="shared" si="1"/>
        <v>0</v>
      </c>
      <c r="H72" s="71">
        <f t="shared" si="2"/>
        <v>0</v>
      </c>
    </row>
    <row r="73" spans="1:8" x14ac:dyDescent="0.25">
      <c r="A73" s="61">
        <v>56</v>
      </c>
      <c r="B73" s="91" t="s">
        <v>58</v>
      </c>
      <c r="C73" s="54" t="s">
        <v>45</v>
      </c>
      <c r="D73" s="55">
        <v>1000</v>
      </c>
      <c r="E73" s="56"/>
      <c r="F73" s="70">
        <f t="shared" si="0"/>
        <v>0</v>
      </c>
      <c r="G73" s="70">
        <f t="shared" si="1"/>
        <v>0</v>
      </c>
      <c r="H73" s="71">
        <f t="shared" si="2"/>
        <v>0</v>
      </c>
    </row>
    <row r="74" spans="1:8" ht="15.75" thickBot="1" x14ac:dyDescent="0.3">
      <c r="A74" s="61">
        <v>57</v>
      </c>
      <c r="B74" s="91" t="s">
        <v>59</v>
      </c>
      <c r="C74" s="64" t="s">
        <v>45</v>
      </c>
      <c r="D74" s="65">
        <v>1000</v>
      </c>
      <c r="E74" s="56"/>
      <c r="F74" s="74">
        <f t="shared" si="0"/>
        <v>0</v>
      </c>
      <c r="G74" s="74">
        <f t="shared" si="1"/>
        <v>0</v>
      </c>
      <c r="H74" s="75">
        <f t="shared" si="2"/>
        <v>0</v>
      </c>
    </row>
    <row r="75" spans="1:8" ht="15.75" thickBot="1" x14ac:dyDescent="0.3">
      <c r="A75" s="53"/>
      <c r="B75" s="97" t="s">
        <v>60</v>
      </c>
      <c r="C75" s="58"/>
      <c r="D75" s="59"/>
      <c r="E75" s="60"/>
      <c r="F75" s="72"/>
      <c r="G75" s="72"/>
      <c r="H75" s="73"/>
    </row>
    <row r="76" spans="1:8" x14ac:dyDescent="0.25">
      <c r="A76" s="53">
        <v>58</v>
      </c>
      <c r="B76" s="91" t="s">
        <v>83</v>
      </c>
      <c r="C76" s="54" t="s">
        <v>9</v>
      </c>
      <c r="D76" s="55">
        <v>200</v>
      </c>
      <c r="E76" s="56"/>
      <c r="F76" s="70">
        <f t="shared" si="0"/>
        <v>0</v>
      </c>
      <c r="G76" s="70">
        <f t="shared" si="1"/>
        <v>0</v>
      </c>
      <c r="H76" s="71">
        <f t="shared" si="2"/>
        <v>0</v>
      </c>
    </row>
    <row r="77" spans="1:8" x14ac:dyDescent="0.25">
      <c r="A77" s="53">
        <v>59</v>
      </c>
      <c r="B77" s="91" t="s">
        <v>84</v>
      </c>
      <c r="C77" s="54" t="s">
        <v>9</v>
      </c>
      <c r="D77" s="55">
        <v>200</v>
      </c>
      <c r="E77" s="56"/>
      <c r="F77" s="70">
        <f t="shared" ref="F77:F90" si="3">E77*1.2</f>
        <v>0</v>
      </c>
      <c r="G77" s="70">
        <f t="shared" ref="G77:G90" si="4">D77*E77</f>
        <v>0</v>
      </c>
      <c r="H77" s="71">
        <f t="shared" ref="H77:H90" si="5">D77*F77</f>
        <v>0</v>
      </c>
    </row>
    <row r="78" spans="1:8" x14ac:dyDescent="0.25">
      <c r="A78" s="53">
        <v>60</v>
      </c>
      <c r="B78" s="91" t="s">
        <v>85</v>
      </c>
      <c r="C78" s="54" t="s">
        <v>9</v>
      </c>
      <c r="D78" s="55">
        <v>200</v>
      </c>
      <c r="E78" s="56"/>
      <c r="F78" s="70">
        <f t="shared" si="3"/>
        <v>0</v>
      </c>
      <c r="G78" s="70">
        <f t="shared" si="4"/>
        <v>0</v>
      </c>
      <c r="H78" s="71">
        <f t="shared" si="5"/>
        <v>0</v>
      </c>
    </row>
    <row r="79" spans="1:8" ht="30" x14ac:dyDescent="0.25">
      <c r="A79" s="53">
        <v>61</v>
      </c>
      <c r="B79" s="96" t="s">
        <v>86</v>
      </c>
      <c r="C79" s="64" t="s">
        <v>9</v>
      </c>
      <c r="D79" s="55">
        <v>100</v>
      </c>
      <c r="E79" s="56"/>
      <c r="F79" s="74">
        <f t="shared" si="3"/>
        <v>0</v>
      </c>
      <c r="G79" s="74">
        <f t="shared" si="4"/>
        <v>0</v>
      </c>
      <c r="H79" s="75">
        <f t="shared" si="5"/>
        <v>0</v>
      </c>
    </row>
    <row r="80" spans="1:8" x14ac:dyDescent="0.25">
      <c r="A80" s="57"/>
      <c r="B80" s="94" t="s">
        <v>61</v>
      </c>
      <c r="C80" s="58"/>
      <c r="D80" s="59"/>
      <c r="E80" s="60"/>
      <c r="F80" s="72"/>
      <c r="G80" s="72"/>
      <c r="H80" s="73"/>
    </row>
    <row r="81" spans="1:8" x14ac:dyDescent="0.25">
      <c r="A81" s="61">
        <v>62</v>
      </c>
      <c r="B81" s="92" t="s">
        <v>62</v>
      </c>
      <c r="C81" s="54" t="s">
        <v>45</v>
      </c>
      <c r="D81" s="55">
        <v>1000</v>
      </c>
      <c r="E81" s="56"/>
      <c r="F81" s="70">
        <f t="shared" si="3"/>
        <v>0</v>
      </c>
      <c r="G81" s="70">
        <f t="shared" si="4"/>
        <v>0</v>
      </c>
      <c r="H81" s="71">
        <f t="shared" si="5"/>
        <v>0</v>
      </c>
    </row>
    <row r="82" spans="1:8" ht="30" x14ac:dyDescent="0.25">
      <c r="A82" s="61">
        <v>63</v>
      </c>
      <c r="B82" s="92" t="s">
        <v>63</v>
      </c>
      <c r="C82" s="62" t="s">
        <v>45</v>
      </c>
      <c r="D82" s="55">
        <v>1000</v>
      </c>
      <c r="E82" s="56"/>
      <c r="F82" s="70">
        <f t="shared" si="3"/>
        <v>0</v>
      </c>
      <c r="G82" s="70">
        <f t="shared" si="4"/>
        <v>0</v>
      </c>
      <c r="H82" s="71">
        <f t="shared" si="5"/>
        <v>0</v>
      </c>
    </row>
    <row r="83" spans="1:8" x14ac:dyDescent="0.25">
      <c r="A83" s="61">
        <v>64</v>
      </c>
      <c r="B83" s="92" t="s">
        <v>64</v>
      </c>
      <c r="C83" s="62" t="s">
        <v>45</v>
      </c>
      <c r="D83" s="55">
        <v>100</v>
      </c>
      <c r="E83" s="56"/>
      <c r="F83" s="70">
        <f t="shared" si="3"/>
        <v>0</v>
      </c>
      <c r="G83" s="70">
        <f t="shared" si="4"/>
        <v>0</v>
      </c>
      <c r="H83" s="71">
        <f t="shared" si="5"/>
        <v>0</v>
      </c>
    </row>
    <row r="84" spans="1:8" x14ac:dyDescent="0.25">
      <c r="A84" s="61">
        <v>65</v>
      </c>
      <c r="B84" s="92" t="s">
        <v>65</v>
      </c>
      <c r="C84" s="62" t="s">
        <v>45</v>
      </c>
      <c r="D84" s="55">
        <v>500</v>
      </c>
      <c r="E84" s="56"/>
      <c r="F84" s="70">
        <f t="shared" si="3"/>
        <v>0</v>
      </c>
      <c r="G84" s="70">
        <f t="shared" si="4"/>
        <v>0</v>
      </c>
      <c r="H84" s="71">
        <f t="shared" si="5"/>
        <v>0</v>
      </c>
    </row>
    <row r="85" spans="1:8" ht="30" x14ac:dyDescent="0.25">
      <c r="A85" s="61">
        <v>66</v>
      </c>
      <c r="B85" s="92" t="s">
        <v>66</v>
      </c>
      <c r="C85" s="62" t="s">
        <v>45</v>
      </c>
      <c r="D85" s="55">
        <v>1000</v>
      </c>
      <c r="E85" s="56"/>
      <c r="F85" s="70">
        <f t="shared" si="3"/>
        <v>0</v>
      </c>
      <c r="G85" s="70">
        <f t="shared" si="4"/>
        <v>0</v>
      </c>
      <c r="H85" s="71">
        <f t="shared" si="5"/>
        <v>0</v>
      </c>
    </row>
    <row r="86" spans="1:8" x14ac:dyDescent="0.25">
      <c r="A86" s="61">
        <v>67</v>
      </c>
      <c r="B86" s="92" t="s">
        <v>67</v>
      </c>
      <c r="C86" s="62" t="s">
        <v>45</v>
      </c>
      <c r="D86" s="55">
        <v>500</v>
      </c>
      <c r="E86" s="56"/>
      <c r="F86" s="70">
        <f t="shared" si="3"/>
        <v>0</v>
      </c>
      <c r="G86" s="70">
        <f t="shared" si="4"/>
        <v>0</v>
      </c>
      <c r="H86" s="71">
        <f t="shared" si="5"/>
        <v>0</v>
      </c>
    </row>
    <row r="87" spans="1:8" ht="31.15" customHeight="1" x14ac:dyDescent="0.25">
      <c r="A87" s="61">
        <v>69</v>
      </c>
      <c r="B87" s="93" t="s">
        <v>68</v>
      </c>
      <c r="C87" s="66" t="s">
        <v>45</v>
      </c>
      <c r="D87" s="65">
        <v>500</v>
      </c>
      <c r="E87" s="56"/>
      <c r="F87" s="74">
        <f t="shared" si="3"/>
        <v>0</v>
      </c>
      <c r="G87" s="74">
        <f t="shared" si="4"/>
        <v>0</v>
      </c>
      <c r="H87" s="75">
        <f t="shared" si="5"/>
        <v>0</v>
      </c>
    </row>
    <row r="88" spans="1:8" x14ac:dyDescent="0.25">
      <c r="A88" s="57"/>
      <c r="B88" s="94" t="s">
        <v>69</v>
      </c>
      <c r="C88" s="58"/>
      <c r="D88" s="59"/>
      <c r="E88" s="60"/>
      <c r="F88" s="72"/>
      <c r="G88" s="72"/>
      <c r="H88" s="73"/>
    </row>
    <row r="89" spans="1:8" ht="30" x14ac:dyDescent="0.25">
      <c r="A89" s="61">
        <v>70</v>
      </c>
      <c r="B89" s="92" t="s">
        <v>70</v>
      </c>
      <c r="C89" s="54" t="s">
        <v>45</v>
      </c>
      <c r="D89" s="55">
        <v>3000</v>
      </c>
      <c r="E89" s="56"/>
      <c r="F89" s="70">
        <f t="shared" si="3"/>
        <v>0</v>
      </c>
      <c r="G89" s="70">
        <f t="shared" si="4"/>
        <v>0</v>
      </c>
      <c r="H89" s="71">
        <f t="shared" si="5"/>
        <v>0</v>
      </c>
    </row>
    <row r="90" spans="1:8" ht="45" x14ac:dyDescent="0.25">
      <c r="A90" s="61">
        <v>71</v>
      </c>
      <c r="B90" s="98" t="s">
        <v>71</v>
      </c>
      <c r="C90" s="62" t="s">
        <v>45</v>
      </c>
      <c r="D90" s="63">
        <v>1000</v>
      </c>
      <c r="E90" s="56"/>
      <c r="F90" s="70">
        <f t="shared" si="3"/>
        <v>0</v>
      </c>
      <c r="G90" s="70">
        <f t="shared" si="4"/>
        <v>0</v>
      </c>
      <c r="H90" s="71">
        <f t="shared" si="5"/>
        <v>0</v>
      </c>
    </row>
    <row r="91" spans="1:8" x14ac:dyDescent="0.25">
      <c r="A91" s="34"/>
      <c r="B91" s="7"/>
      <c r="C91" s="6"/>
      <c r="D91" s="26"/>
      <c r="E91" s="8"/>
      <c r="F91" s="76"/>
      <c r="G91" s="77"/>
      <c r="H91" s="78"/>
    </row>
    <row r="92" spans="1:8" x14ac:dyDescent="0.25">
      <c r="A92" s="35" t="s">
        <v>72</v>
      </c>
      <c r="B92" s="9"/>
      <c r="C92" s="10"/>
      <c r="D92" s="27"/>
      <c r="E92" s="11"/>
      <c r="F92" s="79"/>
      <c r="G92" s="80">
        <f>SUM(G14:G23,G25:G38,G40:G56,G58:G70,G72:G74,G76:G79,G81:G87,G89:G90)</f>
        <v>0</v>
      </c>
      <c r="H92" s="81">
        <f>SUM(H14:H23,H25:H38,H40:H56,H58:H70,H72:H74,H76:H79,H81:H87,H89:H90)</f>
        <v>0</v>
      </c>
    </row>
    <row r="93" spans="1:8" x14ac:dyDescent="0.25">
      <c r="A93" s="36"/>
      <c r="D93" s="32"/>
      <c r="E93" s="3"/>
      <c r="F93" s="49"/>
      <c r="G93" s="82"/>
      <c r="H93" s="83"/>
    </row>
    <row r="94" spans="1:8" ht="15.75" thickBot="1" x14ac:dyDescent="0.3">
      <c r="A94" s="37"/>
      <c r="B94" s="4" t="s">
        <v>73</v>
      </c>
      <c r="H94" s="38"/>
    </row>
    <row r="95" spans="1:8" ht="31.5" thickTop="1" thickBot="1" x14ac:dyDescent="0.3">
      <c r="A95" s="22" t="s">
        <v>0</v>
      </c>
      <c r="B95" s="14" t="s">
        <v>74</v>
      </c>
      <c r="C95" s="15" t="s">
        <v>1</v>
      </c>
      <c r="D95" s="16" t="s">
        <v>2</v>
      </c>
      <c r="E95" s="16" t="s">
        <v>3</v>
      </c>
      <c r="F95" s="16" t="s">
        <v>4</v>
      </c>
      <c r="G95" s="24" t="s">
        <v>5</v>
      </c>
      <c r="H95" s="39" t="s">
        <v>6</v>
      </c>
    </row>
    <row r="96" spans="1:8" ht="15.75" thickTop="1" x14ac:dyDescent="0.25">
      <c r="A96" s="17">
        <v>72</v>
      </c>
      <c r="B96" s="67" t="s">
        <v>75</v>
      </c>
      <c r="C96" s="68" t="s">
        <v>76</v>
      </c>
      <c r="D96" s="69">
        <v>550</v>
      </c>
      <c r="E96" s="194"/>
      <c r="F96" s="84">
        <f>E96*1.2</f>
        <v>0</v>
      </c>
      <c r="G96" s="84">
        <f>D96*E96</f>
        <v>0</v>
      </c>
      <c r="H96" s="85">
        <f>D96*F96</f>
        <v>0</v>
      </c>
    </row>
    <row r="97" spans="1:9" x14ac:dyDescent="0.25">
      <c r="A97" s="40"/>
      <c r="B97" s="18"/>
      <c r="C97" s="19"/>
      <c r="D97" s="28"/>
      <c r="E97" s="20"/>
      <c r="F97" s="86"/>
      <c r="G97" s="86"/>
      <c r="H97" s="87"/>
    </row>
    <row r="98" spans="1:9" ht="15.75" thickBot="1" x14ac:dyDescent="0.3">
      <c r="A98" s="41" t="s">
        <v>72</v>
      </c>
      <c r="B98" s="42"/>
      <c r="C98" s="43"/>
      <c r="D98" s="44"/>
      <c r="E98" s="44"/>
      <c r="F98" s="88"/>
      <c r="G98" s="89">
        <f>SUM(G96:G96)</f>
        <v>0</v>
      </c>
      <c r="H98" s="90">
        <f>SUM(H96:H96)</f>
        <v>0</v>
      </c>
    </row>
    <row r="99" spans="1:9" ht="16.5" thickTop="1" thickBot="1" x14ac:dyDescent="0.3">
      <c r="A99" s="37"/>
      <c r="G99" s="99"/>
      <c r="H99" s="38"/>
    </row>
    <row r="100" spans="1:9" ht="46.5" thickTop="1" thickBot="1" x14ac:dyDescent="0.3">
      <c r="A100" s="177" t="s">
        <v>72</v>
      </c>
      <c r="B100" s="178"/>
      <c r="C100" s="178"/>
      <c r="D100" s="178"/>
      <c r="E100" s="178"/>
      <c r="F100" s="178"/>
      <c r="G100" s="111" t="s">
        <v>132</v>
      </c>
      <c r="H100" s="112">
        <f>SUM(G92,G98)</f>
        <v>0</v>
      </c>
    </row>
    <row r="101" spans="1:9" ht="46.5" thickTop="1" thickBot="1" x14ac:dyDescent="0.3">
      <c r="A101" s="108"/>
      <c r="B101" s="109"/>
      <c r="C101" s="109"/>
      <c r="D101" s="109"/>
      <c r="E101" s="109"/>
      <c r="F101" s="109"/>
      <c r="G101" s="111" t="s">
        <v>133</v>
      </c>
      <c r="H101" s="110">
        <f>H100*1.2</f>
        <v>0</v>
      </c>
    </row>
    <row r="102" spans="1:9" ht="46.5" thickTop="1" thickBot="1" x14ac:dyDescent="0.3">
      <c r="A102" s="37"/>
      <c r="G102" s="51" t="s">
        <v>109</v>
      </c>
      <c r="H102" s="52">
        <f>100000*1.2</f>
        <v>120000</v>
      </c>
    </row>
    <row r="103" spans="1:9" ht="18.75" thickTop="1" thickBot="1" x14ac:dyDescent="0.35">
      <c r="A103" s="37"/>
      <c r="G103" s="21" t="s">
        <v>108</v>
      </c>
      <c r="H103" s="21">
        <f>98*((H102-H101)/H102)</f>
        <v>98</v>
      </c>
      <c r="I103" s="50" t="e">
        <f>100*((I102-I99)/I102)</f>
        <v>#DIV/0!</v>
      </c>
    </row>
    <row r="104" spans="1:9" ht="15.75" thickTop="1" x14ac:dyDescent="0.25">
      <c r="A104" s="100" t="s">
        <v>77</v>
      </c>
      <c r="H104" s="38"/>
    </row>
    <row r="105" spans="1:9" ht="21.75" customHeight="1" x14ac:dyDescent="0.25">
      <c r="A105" s="169" t="s">
        <v>78</v>
      </c>
      <c r="B105" s="170"/>
      <c r="C105" s="170"/>
      <c r="D105" s="170"/>
      <c r="E105" s="170"/>
      <c r="F105" s="170"/>
      <c r="G105" s="170"/>
      <c r="H105" s="171"/>
    </row>
    <row r="106" spans="1:9" ht="14.45" customHeight="1" x14ac:dyDescent="0.25">
      <c r="A106" s="169" t="s">
        <v>87</v>
      </c>
      <c r="B106" s="170"/>
      <c r="C106" s="170"/>
      <c r="D106" s="170"/>
      <c r="E106" s="170"/>
      <c r="F106" s="170"/>
      <c r="G106" s="170"/>
      <c r="H106" s="171"/>
    </row>
    <row r="107" spans="1:9" x14ac:dyDescent="0.25">
      <c r="A107" s="169"/>
      <c r="B107" s="170"/>
      <c r="C107" s="170"/>
      <c r="D107" s="170"/>
      <c r="E107" s="170"/>
      <c r="F107" s="170"/>
      <c r="G107" s="170"/>
      <c r="H107" s="171"/>
    </row>
    <row r="108" spans="1:9" x14ac:dyDescent="0.25">
      <c r="A108" s="169"/>
      <c r="B108" s="170"/>
      <c r="C108" s="170"/>
      <c r="D108" s="170"/>
      <c r="E108" s="170"/>
      <c r="F108" s="170"/>
      <c r="G108" s="170"/>
      <c r="H108" s="171"/>
    </row>
    <row r="109" spans="1:9" ht="21" customHeight="1" x14ac:dyDescent="0.25">
      <c r="A109" s="169"/>
      <c r="B109" s="170"/>
      <c r="C109" s="170"/>
      <c r="D109" s="170"/>
      <c r="E109" s="170"/>
      <c r="F109" s="170"/>
      <c r="G109" s="170"/>
      <c r="H109" s="171"/>
    </row>
    <row r="110" spans="1:9" ht="15" hidden="1" customHeight="1" x14ac:dyDescent="0.25">
      <c r="A110" s="104"/>
      <c r="B110" s="105"/>
      <c r="C110" s="105"/>
      <c r="D110" s="105"/>
      <c r="E110" s="105"/>
      <c r="F110" s="105"/>
      <c r="G110" s="105"/>
      <c r="H110" s="106"/>
    </row>
    <row r="111" spans="1:9" ht="15" hidden="1" customHeight="1" x14ac:dyDescent="0.25">
      <c r="A111" s="104"/>
      <c r="B111" s="105"/>
      <c r="C111" s="105"/>
      <c r="D111" s="105"/>
      <c r="E111" s="105"/>
      <c r="F111" s="105"/>
      <c r="G111" s="105"/>
      <c r="H111" s="106"/>
    </row>
    <row r="112" spans="1:9" ht="15" hidden="1" customHeight="1" x14ac:dyDescent="0.25">
      <c r="A112" s="104"/>
      <c r="B112" s="105"/>
      <c r="C112" s="105"/>
      <c r="D112" s="105"/>
      <c r="E112" s="105"/>
      <c r="F112" s="105"/>
      <c r="G112" s="105"/>
      <c r="H112" s="106"/>
    </row>
    <row r="113" spans="1:8" ht="15" hidden="1" customHeight="1" x14ac:dyDescent="0.25">
      <c r="A113" s="104"/>
      <c r="B113" s="105"/>
      <c r="C113" s="105"/>
      <c r="D113" s="105"/>
      <c r="E113" s="105"/>
      <c r="F113" s="105"/>
      <c r="G113" s="105"/>
      <c r="H113" s="106"/>
    </row>
    <row r="114" spans="1:8" ht="15" customHeight="1" x14ac:dyDescent="0.25">
      <c r="A114" s="169" t="s">
        <v>92</v>
      </c>
      <c r="B114" s="170"/>
      <c r="C114" s="170"/>
      <c r="D114" s="170"/>
      <c r="E114" s="170"/>
      <c r="F114" s="170"/>
      <c r="G114" s="170"/>
      <c r="H114" s="171"/>
    </row>
    <row r="115" spans="1:8" x14ac:dyDescent="0.25">
      <c r="A115" s="169"/>
      <c r="B115" s="170"/>
      <c r="C115" s="170"/>
      <c r="D115" s="170"/>
      <c r="E115" s="170"/>
      <c r="F115" s="170"/>
      <c r="G115" s="170"/>
      <c r="H115" s="171"/>
    </row>
    <row r="116" spans="1:8" x14ac:dyDescent="0.25">
      <c r="A116" s="169"/>
      <c r="B116" s="170"/>
      <c r="C116" s="170"/>
      <c r="D116" s="170"/>
      <c r="E116" s="170"/>
      <c r="F116" s="170"/>
      <c r="G116" s="170"/>
      <c r="H116" s="171"/>
    </row>
    <row r="117" spans="1:8" ht="31.5" customHeight="1" thickBot="1" x14ac:dyDescent="0.3">
      <c r="A117" s="169"/>
      <c r="B117" s="170"/>
      <c r="C117" s="170"/>
      <c r="D117" s="170"/>
      <c r="E117" s="170"/>
      <c r="F117" s="170"/>
      <c r="G117" s="170"/>
      <c r="H117" s="171"/>
    </row>
    <row r="118" spans="1:8" ht="20.25" customHeight="1" thickTop="1" thickBot="1" x14ac:dyDescent="0.35">
      <c r="A118" s="161" t="s">
        <v>128</v>
      </c>
      <c r="B118" s="162"/>
      <c r="C118" s="162"/>
      <c r="D118" s="162"/>
      <c r="E118" s="162"/>
      <c r="F118" s="162"/>
      <c r="G118" s="162"/>
      <c r="H118" s="163"/>
    </row>
    <row r="119" spans="1:8" ht="15.75" customHeight="1" thickTop="1" thickBot="1" x14ac:dyDescent="0.3">
      <c r="A119" s="164" t="s">
        <v>113</v>
      </c>
      <c r="B119" s="165"/>
      <c r="C119" s="165"/>
      <c r="D119" s="165"/>
      <c r="E119" s="166"/>
      <c r="F119" s="167"/>
      <c r="G119" s="167"/>
      <c r="H119" s="168"/>
    </row>
    <row r="120" spans="1:8" ht="63.75" customHeight="1" x14ac:dyDescent="0.25">
      <c r="A120" s="160" t="s">
        <v>114</v>
      </c>
      <c r="B120" s="158"/>
      <c r="C120" s="156" t="s">
        <v>115</v>
      </c>
      <c r="D120" s="157"/>
      <c r="E120" s="158"/>
      <c r="F120" s="156" t="s">
        <v>116</v>
      </c>
      <c r="G120" s="157"/>
      <c r="H120" s="159"/>
    </row>
    <row r="121" spans="1:8" x14ac:dyDescent="0.25">
      <c r="A121" s="184"/>
      <c r="B121" s="185"/>
      <c r="C121" s="185"/>
      <c r="D121" s="185"/>
      <c r="E121" s="185"/>
      <c r="F121" s="185"/>
      <c r="G121" s="185"/>
      <c r="H121" s="189"/>
    </row>
    <row r="122" spans="1:8" ht="15.75" thickBot="1" x14ac:dyDescent="0.3">
      <c r="A122" s="186"/>
      <c r="B122" s="187"/>
      <c r="C122" s="188"/>
      <c r="D122" s="188"/>
      <c r="E122" s="188"/>
      <c r="F122" s="188"/>
      <c r="G122" s="188"/>
      <c r="H122" s="190"/>
    </row>
    <row r="123" spans="1:8" ht="18" customHeight="1" thickBot="1" x14ac:dyDescent="0.35">
      <c r="A123" s="191" t="s">
        <v>125</v>
      </c>
      <c r="B123" s="192"/>
      <c r="C123" s="192"/>
      <c r="D123" s="192"/>
      <c r="E123" s="192"/>
      <c r="F123" s="192"/>
      <c r="G123" s="193"/>
      <c r="H123" s="101">
        <f>E119</f>
        <v>0</v>
      </c>
    </row>
    <row r="124" spans="1:8" ht="15.75" customHeight="1" thickBot="1" x14ac:dyDescent="0.3">
      <c r="A124" s="179" t="s">
        <v>117</v>
      </c>
      <c r="B124" s="180"/>
      <c r="C124" s="180"/>
      <c r="D124" s="180"/>
      <c r="E124" s="180"/>
      <c r="F124" s="180"/>
      <c r="G124" s="180"/>
      <c r="H124" s="181"/>
    </row>
    <row r="125" spans="1:8" x14ac:dyDescent="0.25">
      <c r="A125" s="102">
        <v>1</v>
      </c>
      <c r="B125" s="182" t="s">
        <v>118</v>
      </c>
      <c r="C125" s="182"/>
      <c r="D125" s="182"/>
      <c r="E125" s="182"/>
      <c r="F125" s="182"/>
      <c r="G125" s="182"/>
      <c r="H125" s="183"/>
    </row>
    <row r="126" spans="1:8" ht="15" customHeight="1" x14ac:dyDescent="0.25">
      <c r="A126" s="103">
        <v>2</v>
      </c>
      <c r="B126" s="131" t="s">
        <v>119</v>
      </c>
      <c r="C126" s="131"/>
      <c r="D126" s="131"/>
      <c r="E126" s="131"/>
      <c r="F126" s="131"/>
      <c r="G126" s="131"/>
      <c r="H126" s="132"/>
    </row>
    <row r="127" spans="1:8" ht="15" customHeight="1" x14ac:dyDescent="0.25">
      <c r="A127" s="103">
        <v>3</v>
      </c>
      <c r="B127" s="131" t="s">
        <v>120</v>
      </c>
      <c r="C127" s="131"/>
      <c r="D127" s="131"/>
      <c r="E127" s="131"/>
      <c r="F127" s="131"/>
      <c r="G127" s="131"/>
      <c r="H127" s="132"/>
    </row>
    <row r="128" spans="1:8" ht="14.45" customHeight="1" x14ac:dyDescent="0.25">
      <c r="A128" s="103">
        <v>4</v>
      </c>
      <c r="B128" s="131" t="s">
        <v>121</v>
      </c>
      <c r="C128" s="131"/>
      <c r="D128" s="131"/>
      <c r="E128" s="131"/>
      <c r="F128" s="131"/>
      <c r="G128" s="131"/>
      <c r="H128" s="132"/>
    </row>
    <row r="129" spans="1:8" ht="21" customHeight="1" thickBot="1" x14ac:dyDescent="0.3">
      <c r="A129" s="103">
        <v>5</v>
      </c>
      <c r="B129" s="131" t="s">
        <v>122</v>
      </c>
      <c r="C129" s="131"/>
      <c r="D129" s="131"/>
      <c r="E129" s="131"/>
      <c r="F129" s="131"/>
      <c r="G129" s="131"/>
      <c r="H129" s="132"/>
    </row>
    <row r="130" spans="1:8" ht="15" customHeight="1" x14ac:dyDescent="0.25">
      <c r="A130" s="133" t="s">
        <v>123</v>
      </c>
      <c r="B130" s="134"/>
      <c r="C130" s="134"/>
      <c r="D130" s="134"/>
      <c r="E130" s="134"/>
      <c r="F130" s="134"/>
      <c r="G130" s="134"/>
      <c r="H130" s="135"/>
    </row>
    <row r="131" spans="1:8" ht="15" customHeight="1" x14ac:dyDescent="0.25">
      <c r="A131" s="136"/>
      <c r="B131" s="137"/>
      <c r="C131" s="137"/>
      <c r="D131" s="137"/>
      <c r="E131" s="137"/>
      <c r="F131" s="137"/>
      <c r="G131" s="137"/>
      <c r="H131" s="138"/>
    </row>
    <row r="132" spans="1:8" ht="30" customHeight="1" thickBot="1" x14ac:dyDescent="0.3">
      <c r="A132" s="136"/>
      <c r="B132" s="137"/>
      <c r="C132" s="137"/>
      <c r="D132" s="137"/>
      <c r="E132" s="137"/>
      <c r="F132" s="137"/>
      <c r="G132" s="137"/>
      <c r="H132" s="138"/>
    </row>
    <row r="133" spans="1:8" ht="30" customHeight="1" thickBot="1" x14ac:dyDescent="0.3">
      <c r="A133" s="154" t="s">
        <v>131</v>
      </c>
      <c r="B133" s="155"/>
      <c r="C133" s="195"/>
      <c r="D133" s="196"/>
      <c r="E133" s="196"/>
      <c r="F133" s="196"/>
      <c r="G133" s="196"/>
      <c r="H133" s="197"/>
    </row>
    <row r="134" spans="1:8" ht="33" customHeight="1" thickTop="1" thickBot="1" x14ac:dyDescent="0.3">
      <c r="A134" s="151" t="s">
        <v>126</v>
      </c>
      <c r="B134" s="152"/>
      <c r="C134" s="152"/>
      <c r="D134" s="152"/>
      <c r="E134" s="152"/>
      <c r="F134" s="152"/>
      <c r="G134" s="152"/>
      <c r="H134" s="153"/>
    </row>
    <row r="135" spans="1:8" ht="15.75" customHeight="1" x14ac:dyDescent="0.25">
      <c r="A135" s="139" t="s">
        <v>127</v>
      </c>
      <c r="B135" s="140"/>
      <c r="C135" s="140"/>
      <c r="D135" s="141"/>
      <c r="E135" s="145">
        <f>SUM(H103,H123)</f>
        <v>98</v>
      </c>
      <c r="F135" s="146"/>
      <c r="G135" s="146"/>
      <c r="H135" s="147"/>
    </row>
    <row r="136" spans="1:8" ht="32.25" customHeight="1" thickBot="1" x14ac:dyDescent="0.3">
      <c r="A136" s="142"/>
      <c r="B136" s="143"/>
      <c r="C136" s="143"/>
      <c r="D136" s="144"/>
      <c r="E136" s="148"/>
      <c r="F136" s="149"/>
      <c r="G136" s="149"/>
      <c r="H136" s="150"/>
    </row>
    <row r="137" spans="1:8" ht="15.75" thickTop="1" x14ac:dyDescent="0.25">
      <c r="A137" s="127" t="s">
        <v>110</v>
      </c>
      <c r="B137" s="128"/>
      <c r="C137" s="125" t="s">
        <v>112</v>
      </c>
      <c r="D137" s="125"/>
      <c r="E137" s="125"/>
      <c r="F137" s="125"/>
      <c r="G137" s="121" t="s">
        <v>111</v>
      </c>
      <c r="H137" s="122"/>
    </row>
    <row r="138" spans="1:8" x14ac:dyDescent="0.25">
      <c r="A138" s="127"/>
      <c r="B138" s="128"/>
      <c r="C138" s="125"/>
      <c r="D138" s="125"/>
      <c r="E138" s="125"/>
      <c r="F138" s="125"/>
      <c r="G138" s="121"/>
      <c r="H138" s="122"/>
    </row>
    <row r="139" spans="1:8" ht="15.75" thickBot="1" x14ac:dyDescent="0.3">
      <c r="A139" s="129"/>
      <c r="B139" s="130"/>
      <c r="C139" s="126"/>
      <c r="D139" s="126"/>
      <c r="E139" s="126"/>
      <c r="F139" s="126"/>
      <c r="G139" s="123"/>
      <c r="H139" s="124"/>
    </row>
    <row r="140" spans="1:8" ht="15.75" thickTop="1" x14ac:dyDescent="0.25"/>
    <row r="143" spans="1:8" x14ac:dyDescent="0.25">
      <c r="B143"/>
      <c r="C143"/>
      <c r="D143"/>
      <c r="E143"/>
      <c r="F143"/>
      <c r="G143"/>
      <c r="H143"/>
    </row>
    <row r="144" spans="1:8" x14ac:dyDescent="0.25">
      <c r="B144"/>
      <c r="C144"/>
      <c r="D144"/>
      <c r="E144"/>
      <c r="F144"/>
      <c r="G144"/>
      <c r="H144"/>
    </row>
    <row r="145" spans="2:8" x14ac:dyDescent="0.25">
      <c r="B145"/>
      <c r="C145"/>
      <c r="D145"/>
      <c r="E145"/>
      <c r="F145"/>
      <c r="G145"/>
      <c r="H145"/>
    </row>
    <row r="148" spans="2:8" x14ac:dyDescent="0.25">
      <c r="D148" s="107"/>
    </row>
  </sheetData>
  <sheetProtection algorithmName="SHA-512" hashValue="piH4faAByiTSvIxiSrO4kOSgsis3/Nh7u2/F3R8fmVJvRww5SRl6SXso3FlBYXbjP1w8Nxg1btXEvAjLPIjSZA==" saltValue="BFVaCidPQxtdnAhRxh2j2g==" spinCount="100000" sheet="1" objects="1" scenarios="1" selectLockedCells="1"/>
  <mergeCells count="51">
    <mergeCell ref="A124:H124"/>
    <mergeCell ref="B125:H125"/>
    <mergeCell ref="A121:B121"/>
    <mergeCell ref="A122:B122"/>
    <mergeCell ref="C121:E121"/>
    <mergeCell ref="C122:E122"/>
    <mergeCell ref="F121:H121"/>
    <mergeCell ref="F122:H122"/>
    <mergeCell ref="A123:G123"/>
    <mergeCell ref="A105:H105"/>
    <mergeCell ref="A106:H109"/>
    <mergeCell ref="A114:H117"/>
    <mergeCell ref="A10:B10"/>
    <mergeCell ref="C10:H10"/>
    <mergeCell ref="A11:H11"/>
    <mergeCell ref="A100:F100"/>
    <mergeCell ref="C120:E120"/>
    <mergeCell ref="F120:H120"/>
    <mergeCell ref="A120:B120"/>
    <mergeCell ref="A118:H118"/>
    <mergeCell ref="A119:D119"/>
    <mergeCell ref="E119:H119"/>
    <mergeCell ref="G137:H139"/>
    <mergeCell ref="C137:F139"/>
    <mergeCell ref="A137:B139"/>
    <mergeCell ref="B126:H126"/>
    <mergeCell ref="B127:H127"/>
    <mergeCell ref="B128:H128"/>
    <mergeCell ref="B129:H129"/>
    <mergeCell ref="A130:H132"/>
    <mergeCell ref="A135:D136"/>
    <mergeCell ref="E135:H136"/>
    <mergeCell ref="A134:H134"/>
    <mergeCell ref="A133:B133"/>
    <mergeCell ref="C133:H133"/>
    <mergeCell ref="A7:B7"/>
    <mergeCell ref="A8:B8"/>
    <mergeCell ref="A9:B9"/>
    <mergeCell ref="A1:H1"/>
    <mergeCell ref="A2:H2"/>
    <mergeCell ref="C4:H4"/>
    <mergeCell ref="C3:H3"/>
    <mergeCell ref="C5:H5"/>
    <mergeCell ref="C6:H6"/>
    <mergeCell ref="C7:H7"/>
    <mergeCell ref="C8:H8"/>
    <mergeCell ref="C9:H9"/>
    <mergeCell ref="A3:B3"/>
    <mergeCell ref="A4:B4"/>
    <mergeCell ref="A5:B5"/>
    <mergeCell ref="A6:B6"/>
  </mergeCells>
  <dataValidations count="3">
    <dataValidation type="list" showInputMessage="1" showErrorMessage="1" sqref="E119:H119" xr:uid="{9E7F5E57-5F96-4EA0-B81A-BC82F865469A}">
      <formula1>"0, 1, 2"</formula1>
    </dataValidation>
    <dataValidation type="list" allowBlank="1" showInputMessage="1" showErrorMessage="1" sqref="C10:H10" xr:uid="{6D65D125-05F4-4BD3-A557-8C63144630E7}">
      <formula1>"áno, nie"</formula1>
    </dataValidation>
    <dataValidation type="list" allowBlank="1" showInputMessage="1" showErrorMessage="1" sqref="C133" xr:uid="{AEDE7B8E-7A94-47C2-B595-45444C128218}">
      <formula1>"1. Útulok a ZOS sv. Lujzy de Marillac (Depaul Slovensko), 2. Domov pre každého (útulok a nocľaháreň), 3. Kresťania v meste (výdaj a distribúcia jedla/potravín do rodín v materiálnej núdzi)"</formula1>
    </dataValidation>
  </dataValidations>
  <pageMargins left="0.7" right="0.7" top="0.75" bottom="0.75" header="0.3" footer="0.3"/>
  <pageSetup paperSize="9" scale="64"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BFF8F833A8A44EA8D88F930154EE1B" ma:contentTypeVersion="14" ma:contentTypeDescription="Create a new document." ma:contentTypeScope="" ma:versionID="336969156554a870ee434295a068cc76">
  <xsd:schema xmlns:xsd="http://www.w3.org/2001/XMLSchema" xmlns:xs="http://www.w3.org/2001/XMLSchema" xmlns:p="http://schemas.microsoft.com/office/2006/metadata/properties" xmlns:ns2="bb3d1ceb-ec91-4593-ab49-8ce9533748d9" xmlns:ns3="e4b31099-8163-4ac9-ab84-be06feeb7ef4" targetNamespace="http://schemas.microsoft.com/office/2006/metadata/properties" ma:root="true" ma:fieldsID="7e6f46fadf6906d49bedbd1139ad2180" ns2:_="" ns3:_="">
    <xsd:import namespace="bb3d1ceb-ec91-4593-ab49-8ce9533748d9"/>
    <xsd:import namespace="e4b31099-8163-4ac9-ab84-be06feeb7ef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d1ceb-ec91-4593-ab49-8ce9533748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030838e-00da-4545-923a-0f37a5c1b6d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4b31099-8163-4ac9-ab84-be06feeb7ef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c45932f-0409-4ce4-a056-1f58e1030d6c}" ma:internalName="TaxCatchAll" ma:showField="CatchAllData" ma:web="e4b31099-8163-4ac9-ab84-be06feeb7e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3d1ceb-ec91-4593-ab49-8ce9533748d9">
      <Terms xmlns="http://schemas.microsoft.com/office/infopath/2007/PartnerControls"/>
    </lcf76f155ced4ddcb4097134ff3c332f>
    <TaxCatchAll xmlns="e4b31099-8163-4ac9-ab84-be06feeb7ef4" xsi:nil="true"/>
  </documentManagement>
</p:properties>
</file>

<file path=customXml/itemProps1.xml><?xml version="1.0" encoding="utf-8"?>
<ds:datastoreItem xmlns:ds="http://schemas.openxmlformats.org/officeDocument/2006/customXml" ds:itemID="{FC41DEB8-70E8-431F-B267-1E581A495B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d1ceb-ec91-4593-ab49-8ce9533748d9"/>
    <ds:schemaRef ds:uri="e4b31099-8163-4ac9-ab84-be06feeb7e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1B1971-53C6-4A46-9A25-BC9896D921C6}">
  <ds:schemaRefs>
    <ds:schemaRef ds:uri="http://schemas.microsoft.com/sharepoint/v3/contenttype/forms"/>
  </ds:schemaRefs>
</ds:datastoreItem>
</file>

<file path=customXml/itemProps3.xml><?xml version="1.0" encoding="utf-8"?>
<ds:datastoreItem xmlns:ds="http://schemas.openxmlformats.org/officeDocument/2006/customXml" ds:itemID="{DB9D531A-61D0-4E00-AF27-C7A48A4928C0}">
  <ds:schemaRefs>
    <ds:schemaRef ds:uri="http://schemas.microsoft.com/office/2006/documentManagement/types"/>
    <ds:schemaRef ds:uri="http://schemas.microsoft.com/office/2006/metadata/properties"/>
    <ds:schemaRef ds:uri="http://purl.org/dc/dcmitype/"/>
    <ds:schemaRef ds:uri="http://www.w3.org/XML/1998/namespace"/>
    <ds:schemaRef ds:uri="http://purl.org/dc/terms/"/>
    <ds:schemaRef ds:uri="e4b31099-8163-4ac9-ab84-be06feeb7ef4"/>
    <ds:schemaRef ds:uri="http://purl.org/dc/elements/1.1/"/>
    <ds:schemaRef ds:uri="http://schemas.microsoft.com/office/infopath/2007/PartnerControls"/>
    <ds:schemaRef ds:uri="http://schemas.openxmlformats.org/package/2006/metadata/core-properties"/>
    <ds:schemaRef ds:uri="bb3d1ceb-ec91-4593-ab49-8ce9533748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č.2 Bežné podujatia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Horváth Jakub, Mgr.</dc:creator>
  <cp:keywords/>
  <dc:description/>
  <cp:lastModifiedBy>Horváth Jakub, Mgr.</cp:lastModifiedBy>
  <cp:revision/>
  <cp:lastPrinted>2022-12-14T15:10:17Z</cp:lastPrinted>
  <dcterms:created xsi:type="dcterms:W3CDTF">2022-10-20T14:11:39Z</dcterms:created>
  <dcterms:modified xsi:type="dcterms:W3CDTF">2022-12-21T14:06:14Z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0x010100A3BFF8F833A8A44EA8D88F930154EE1B</vt:lpwstr>
  </property>
  <property fmtid="{D5CDD505-2E9C-101B-9397-08002B2CF9AE}" pid="3" name="MediaServiceImageTags">
    <vt:lpwstr/>
  </property>
</Properties>
</file>