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3890" windowHeight="6600"/>
  </bookViews>
  <sheets>
    <sheet name="Sheet1" sheetId="1" r:id="rId1"/>
  </sheets>
  <calcPr calcId="145621"/>
  <oleSize ref="A1:AD9"/>
</workbook>
</file>

<file path=xl/sharedStrings.xml><?xml version="1.0" encoding="utf-8"?>
<sst xmlns="http://schemas.openxmlformats.org/spreadsheetml/2006/main" count="48" uniqueCount="24">
  <si>
    <t xml:space="preserve">            Assessment component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</si>
  <si>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</si>
  <si>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</si>
  <si>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</si>
  <si>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</si>
  <si>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</si>
  <si>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</si>
  <si>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Organisational structure</t>
  </si>
  <si>
    <t>Human resources</t>
  </si>
  <si>
    <t>Delegated tasks</t>
  </si>
  <si>
    <t>Communication</t>
  </si>
  <si>
    <t>I.S. Sec.</t>
  </si>
  <si>
    <t>Ongoing monitoring</t>
  </si>
  <si>
    <t>Internal Audit</t>
  </si>
  <si>
    <t xml:space="preserve">Weighting / Scoring </t>
  </si>
  <si>
    <t>W</t>
  </si>
  <si>
    <t>S</t>
  </si>
  <si>
    <t>T</t>
  </si>
  <si>
    <t>conclusion</t>
  </si>
  <si>
    <t>Execution of payments</t>
  </si>
  <si>
    <t>Accounting</t>
  </si>
  <si>
    <t xml:space="preserve">Advances and securities </t>
  </si>
  <si>
    <t>Debts management</t>
  </si>
  <si>
    <t>MATRIX - Assessment of the ICS (audit objective 1) for EAFRD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</si>
</sst>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6"/>
      <name val="Times New Roman"/>
      <family val="1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i/>
      <sz val="6"/>
      <name val="Times New Roman"/>
      <family val="1"/>
    </font>
    <font>
      <b/>
      <i/>
      <sz val="6"/>
      <name val="Arial"/>
      <family val="2"/>
    </font>
    <font>
      <i/>
      <sz val="6"/>
      <name val="Times New Roman"/>
      <family val="1"/>
    </font>
    <font>
      <sz val="6"/>
      <name val="Times New Roman"/>
      <family val="1"/>
    </font>
    <font>
      <b/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8" fillId="3" borderId="23" xfId="0" applyFont="1" applyFill="1" applyBorder="1"/>
    <xf numFmtId="9" fontId="7" fillId="0" borderId="24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9" fontId="1" fillId="2" borderId="25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0" fontId="2" fillId="0" borderId="5" xfId="0" applyFont="1" applyBorder="1" applyAlignment="1"/>
    <xf numFmtId="9" fontId="7" fillId="0" borderId="28" xfId="0" applyNumberFormat="1" applyFont="1" applyBorder="1" applyAlignment="1">
      <alignment horizontal="center" wrapText="1"/>
    </xf>
    <xf numFmtId="0" fontId="7" fillId="0" borderId="29" xfId="0" applyFont="1" applyBorder="1" applyAlignment="1">
      <alignment horizontal="center"/>
    </xf>
    <xf numFmtId="0" fontId="7" fillId="0" borderId="29" xfId="0" applyFont="1" applyBorder="1" applyAlignment="1">
      <alignment horizontal="center" wrapText="1"/>
    </xf>
    <xf numFmtId="0" fontId="7" fillId="0" borderId="30" xfId="0" applyFont="1" applyBorder="1" applyAlignment="1">
      <alignment horizontal="center"/>
    </xf>
    <xf numFmtId="9" fontId="1" fillId="2" borderId="31" xfId="0" applyNumberFormat="1" applyFont="1" applyFill="1" applyBorder="1" applyAlignment="1">
      <alignment horizontal="center" wrapText="1"/>
    </xf>
    <xf numFmtId="0" fontId="7" fillId="2" borderId="30" xfId="0" applyFont="1" applyFill="1" applyBorder="1" applyAlignment="1">
      <alignment horizontal="center" wrapText="1"/>
    </xf>
    <xf numFmtId="0" fontId="2" fillId="0" borderId="32" xfId="0" applyFont="1" applyBorder="1" applyAlignment="1"/>
    <xf numFmtId="9" fontId="7" fillId="0" borderId="29" xfId="0" applyNumberFormat="1" applyFont="1" applyBorder="1" applyAlignment="1">
      <alignment horizontal="center" wrapText="1"/>
    </xf>
    <xf numFmtId="9" fontId="1" fillId="2" borderId="32" xfId="0" applyNumberFormat="1" applyFont="1" applyFill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2" fillId="0" borderId="6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9" fontId="7" fillId="4" borderId="24" xfId="0" applyNumberFormat="1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/>
    </xf>
    <xf numFmtId="9" fontId="7" fillId="4" borderId="28" xfId="0" applyNumberFormat="1" applyFont="1" applyFill="1" applyBorder="1" applyAlignment="1">
      <alignment horizontal="center" wrapText="1"/>
    </xf>
    <xf numFmtId="0" fontId="7" fillId="4" borderId="29" xfId="0" applyFont="1" applyFill="1" applyBorder="1" applyAlignment="1">
      <alignment horizontal="center"/>
    </xf>
    <xf numFmtId="9" fontId="7" fillId="4" borderId="29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19050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61975" y="762000"/>
          <a:ext cx="1562100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9"/>
  <sheetViews>
    <sheetView tabSelected="1" zoomScale="130" workbookViewId="0">
      <selection activeCell="AA6" sqref="AA6"/>
    </sheetView>
  </sheetViews>
  <sheetFormatPr defaultColWidth="4.7109375" defaultRowHeight="25.5" customHeight="1" x14ac:dyDescent="0.15"/>
  <cols>
    <col min="1" max="2" width="4.7109375" style="1"/>
    <col min="3" max="26" width="3" style="1" customWidth="1"/>
    <col min="27" max="29" width="3.42578125" style="1" customWidth="1"/>
    <col min="30" max="16384" width="4.7109375" style="1"/>
  </cols>
  <sheetData>
    <row r="1" spans="1:30" s="1" customFormat="1" ht="25.5" customHeight="1" x14ac:dyDescent="0.15">
      <c r="A1" s="33" t="s">
        <v>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5"/>
      <c r="AD1" s="36"/>
    </row>
    <row r="2" spans="1:30" s="1" customFormat="1" ht="25.5" customHeight="1" thickBot="1" x14ac:dyDescent="0.2">
      <c r="A2" s="37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9"/>
      <c r="AD2" s="40"/>
    </row>
    <row r="3" spans="1:30" s="1" customFormat="1" ht="25.5" customHeight="1" x14ac:dyDescent="0.15">
      <c r="A3" s="41" t="s">
        <v>0</v>
      </c>
      <c r="B3" s="42"/>
      <c r="C3" s="45" t="s">
        <v>1</v>
      </c>
      <c r="D3" s="34"/>
      <c r="E3" s="34"/>
      <c r="F3" s="34"/>
      <c r="G3" s="34"/>
      <c r="H3" s="34"/>
      <c r="I3" s="34"/>
      <c r="J3" s="34"/>
      <c r="K3" s="46"/>
      <c r="L3" s="45" t="s">
        <v>2</v>
      </c>
      <c r="M3" s="34"/>
      <c r="N3" s="46"/>
      <c r="O3" s="49" t="s">
        <v>3</v>
      </c>
      <c r="P3" s="49"/>
      <c r="Q3" s="49"/>
      <c r="R3" s="49"/>
      <c r="S3" s="49"/>
      <c r="T3" s="49"/>
      <c r="U3" s="50" t="s">
        <v>4</v>
      </c>
      <c r="V3" s="50"/>
      <c r="W3" s="50"/>
      <c r="X3" s="50"/>
      <c r="Y3" s="50"/>
      <c r="Z3" s="51"/>
      <c r="AA3" s="52" t="s">
        <v>5</v>
      </c>
      <c r="AB3" s="53"/>
      <c r="AC3" s="54"/>
      <c r="AD3" s="58" t="s">
        <v>6</v>
      </c>
    </row>
    <row r="4" spans="1:30" s="1" customFormat="1" ht="25.5" customHeight="1" thickBot="1" x14ac:dyDescent="0.2">
      <c r="A4" s="43"/>
      <c r="B4" s="44"/>
      <c r="C4" s="60" t="s">
        <v>7</v>
      </c>
      <c r="D4" s="61"/>
      <c r="E4" s="62"/>
      <c r="F4" s="60" t="s">
        <v>8</v>
      </c>
      <c r="G4" s="61"/>
      <c r="H4" s="62"/>
      <c r="I4" s="60" t="s">
        <v>9</v>
      </c>
      <c r="J4" s="61"/>
      <c r="K4" s="66"/>
      <c r="L4" s="47"/>
      <c r="M4" s="38"/>
      <c r="N4" s="48"/>
      <c r="O4" s="63" t="s">
        <v>10</v>
      </c>
      <c r="P4" s="64"/>
      <c r="Q4" s="65"/>
      <c r="R4" s="63" t="s">
        <v>11</v>
      </c>
      <c r="S4" s="64"/>
      <c r="T4" s="65" t="s">
        <v>11</v>
      </c>
      <c r="U4" s="63" t="s">
        <v>12</v>
      </c>
      <c r="V4" s="64"/>
      <c r="W4" s="65"/>
      <c r="X4" s="63" t="s">
        <v>13</v>
      </c>
      <c r="Y4" s="64"/>
      <c r="Z4" s="64"/>
      <c r="AA4" s="55"/>
      <c r="AB4" s="56"/>
      <c r="AC4" s="57"/>
      <c r="AD4" s="59"/>
    </row>
    <row r="5" spans="1:30" s="1" customFormat="1" ht="25.5" customHeight="1" thickBot="1" x14ac:dyDescent="0.2">
      <c r="A5" s="25" t="s">
        <v>14</v>
      </c>
      <c r="B5" s="26"/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2" t="s">
        <v>17</v>
      </c>
      <c r="L5" s="2" t="s">
        <v>15</v>
      </c>
      <c r="M5" s="2" t="s">
        <v>16</v>
      </c>
      <c r="N5" s="2" t="s">
        <v>17</v>
      </c>
      <c r="O5" s="2" t="s">
        <v>15</v>
      </c>
      <c r="P5" s="2" t="s">
        <v>16</v>
      </c>
      <c r="Q5" s="2" t="s">
        <v>17</v>
      </c>
      <c r="R5" s="2" t="s">
        <v>15</v>
      </c>
      <c r="S5" s="2" t="s">
        <v>16</v>
      </c>
      <c r="T5" s="2" t="s">
        <v>17</v>
      </c>
      <c r="U5" s="2" t="s">
        <v>15</v>
      </c>
      <c r="V5" s="2" t="s">
        <v>16</v>
      </c>
      <c r="W5" s="2" t="s">
        <v>17</v>
      </c>
      <c r="X5" s="2" t="s">
        <v>15</v>
      </c>
      <c r="Y5" s="2" t="s">
        <v>16</v>
      </c>
      <c r="Z5" s="3" t="s">
        <v>17</v>
      </c>
      <c r="AA5" s="4" t="s">
        <v>15</v>
      </c>
      <c r="AB5" s="5" t="s">
        <v>17</v>
      </c>
      <c r="AC5" s="6" t="s">
        <v>18</v>
      </c>
      <c r="AD5" s="7"/>
    </row>
    <row r="6" spans="1:30" s="1" customFormat="1" ht="25.5" customHeight="1" thickBot="1" x14ac:dyDescent="0.2">
      <c r="A6" s="27" t="s">
        <v>19</v>
      </c>
      <c r="B6" s="28"/>
      <c r="C6" s="8">
        <v>0.15</v>
      </c>
      <c r="D6" s="9"/>
      <c r="E6" s="9">
        <f>C6*D6</f>
        <v>0</v>
      </c>
      <c r="F6" s="8">
        <v>0.05</v>
      </c>
      <c r="G6" s="9"/>
      <c r="H6" s="9">
        <f>F6*G6</f>
        <v>0</v>
      </c>
      <c r="I6" s="67"/>
      <c r="J6" s="68"/>
      <c r="K6" s="68"/>
      <c r="L6" s="8">
        <v>0.5</v>
      </c>
      <c r="M6" s="9"/>
      <c r="N6" s="9">
        <f>L6*M6</f>
        <v>0</v>
      </c>
      <c r="O6" s="8">
        <v>0.05</v>
      </c>
      <c r="P6" s="9"/>
      <c r="Q6" s="9">
        <f>O6*P6</f>
        <v>0</v>
      </c>
      <c r="R6" s="8">
        <v>0.1</v>
      </c>
      <c r="S6" s="9"/>
      <c r="T6" s="10">
        <f>R6*S6</f>
        <v>0</v>
      </c>
      <c r="U6" s="8">
        <v>0.1</v>
      </c>
      <c r="V6" s="9"/>
      <c r="W6" s="9">
        <f>U6*V6</f>
        <v>0</v>
      </c>
      <c r="X6" s="8">
        <v>0.05</v>
      </c>
      <c r="Y6" s="9"/>
      <c r="Z6" s="11">
        <f>X6*Y6</f>
        <v>0</v>
      </c>
      <c r="AA6" s="12">
        <f>0.15*100/60</f>
        <v>0.25</v>
      </c>
      <c r="AB6" s="13">
        <f>IF(M6&lt;=2, M6, SUM(E6+H6+K6+N6+Q6+T6+W6+Z6))</f>
        <v>0</v>
      </c>
      <c r="AC6" s="14"/>
      <c r="AD6" s="15"/>
    </row>
    <row r="7" spans="1:30" s="1" customFormat="1" ht="25.5" customHeight="1" thickBot="1" x14ac:dyDescent="0.2">
      <c r="A7" s="29" t="s">
        <v>20</v>
      </c>
      <c r="B7" s="30"/>
      <c r="C7" s="8">
        <v>0.15</v>
      </c>
      <c r="D7" s="17"/>
      <c r="E7" s="17">
        <f>C7*D7</f>
        <v>0</v>
      </c>
      <c r="F7" s="16">
        <v>0.05</v>
      </c>
      <c r="G7" s="17"/>
      <c r="H7" s="17">
        <f>F7*G7</f>
        <v>0</v>
      </c>
      <c r="I7" s="69"/>
      <c r="J7" s="70"/>
      <c r="K7" s="70"/>
      <c r="L7" s="16">
        <v>0.5</v>
      </c>
      <c r="M7" s="17"/>
      <c r="N7" s="17">
        <f>L7*M7</f>
        <v>0</v>
      </c>
      <c r="O7" s="16">
        <v>0.05</v>
      </c>
      <c r="P7" s="17"/>
      <c r="Q7" s="17">
        <f>O7*P7</f>
        <v>0</v>
      </c>
      <c r="R7" s="16">
        <v>0.1</v>
      </c>
      <c r="S7" s="17"/>
      <c r="T7" s="18">
        <f>R7*S7</f>
        <v>0</v>
      </c>
      <c r="U7" s="16">
        <v>0.1</v>
      </c>
      <c r="V7" s="17"/>
      <c r="W7" s="17">
        <f>U7*V7</f>
        <v>0</v>
      </c>
      <c r="X7" s="16">
        <v>0.05</v>
      </c>
      <c r="Y7" s="17"/>
      <c r="Z7" s="19">
        <f>X7*Y7</f>
        <v>0</v>
      </c>
      <c r="AA7" s="20">
        <f>0.15*100/60</f>
        <v>0.25</v>
      </c>
      <c r="AB7" s="13">
        <f>IF(M7&lt;=2, M7, SUM(E7+H7+K7+N7+Q7+T7+W7+Z7))</f>
        <v>0</v>
      </c>
      <c r="AC7" s="21"/>
      <c r="AD7" s="22"/>
    </row>
    <row r="8" spans="1:30" s="1" customFormat="1" ht="25.5" customHeight="1" thickBot="1" x14ac:dyDescent="0.2">
      <c r="A8" s="29" t="s">
        <v>21</v>
      </c>
      <c r="B8" s="30"/>
      <c r="C8" s="8">
        <v>0.15</v>
      </c>
      <c r="D8" s="17"/>
      <c r="E8" s="17">
        <f>C8*D8</f>
        <v>0</v>
      </c>
      <c r="F8" s="16">
        <v>0.05</v>
      </c>
      <c r="G8" s="17"/>
      <c r="H8" s="17">
        <f>F8*G8</f>
        <v>0</v>
      </c>
      <c r="I8" s="69"/>
      <c r="J8" s="70"/>
      <c r="K8" s="70"/>
      <c r="L8" s="16">
        <v>0.5</v>
      </c>
      <c r="M8" s="17"/>
      <c r="N8" s="17">
        <f>L8*M8</f>
        <v>0</v>
      </c>
      <c r="O8" s="16">
        <v>0.05</v>
      </c>
      <c r="P8" s="17"/>
      <c r="Q8" s="17">
        <f>O8*P8</f>
        <v>0</v>
      </c>
      <c r="R8" s="16">
        <v>0.1</v>
      </c>
      <c r="S8" s="17"/>
      <c r="T8" s="18">
        <f>R8*S8</f>
        <v>0</v>
      </c>
      <c r="U8" s="16">
        <v>0.1</v>
      </c>
      <c r="V8" s="17"/>
      <c r="W8" s="17">
        <f>U8*V8</f>
        <v>0</v>
      </c>
      <c r="X8" s="16">
        <v>0.05</v>
      </c>
      <c r="Y8" s="17"/>
      <c r="Z8" s="19">
        <f>X8*Y8</f>
        <v>0</v>
      </c>
      <c r="AA8" s="20">
        <f>0.1*100/60</f>
        <v>0.16666666666666666</v>
      </c>
      <c r="AB8" s="13">
        <f>IF(M8&lt;=2, M8, SUM(E8+H8+K8+N8+Q8+T8+W8+Z8))</f>
        <v>0</v>
      </c>
      <c r="AC8" s="21"/>
      <c r="AD8" s="22"/>
    </row>
    <row r="9" spans="1:30" s="1" customFormat="1" ht="25.5" customHeight="1" x14ac:dyDescent="0.15">
      <c r="A9" s="31" t="s">
        <v>22</v>
      </c>
      <c r="B9" s="32"/>
      <c r="C9" s="8">
        <v>0.15</v>
      </c>
      <c r="D9" s="17"/>
      <c r="E9" s="17">
        <f>C9*D9</f>
        <v>0</v>
      </c>
      <c r="F9" s="23">
        <v>0.05</v>
      </c>
      <c r="G9" s="17"/>
      <c r="H9" s="17">
        <f>F9*G9</f>
        <v>0</v>
      </c>
      <c r="I9" s="71"/>
      <c r="J9" s="70"/>
      <c r="K9" s="70"/>
      <c r="L9" s="23">
        <v>0.5</v>
      </c>
      <c r="M9" s="17"/>
      <c r="N9" s="17">
        <f>L9*M9</f>
        <v>0</v>
      </c>
      <c r="O9" s="23">
        <v>0.05</v>
      </c>
      <c r="P9" s="17"/>
      <c r="Q9" s="17">
        <f>O9*P9</f>
        <v>0</v>
      </c>
      <c r="R9" s="23">
        <v>0.1</v>
      </c>
      <c r="S9" s="17"/>
      <c r="T9" s="18">
        <f>R9*S9</f>
        <v>0</v>
      </c>
      <c r="U9" s="23">
        <v>0.1</v>
      </c>
      <c r="V9" s="17"/>
      <c r="W9" s="17">
        <f>U9*V9</f>
        <v>0</v>
      </c>
      <c r="X9" s="23">
        <v>0.05</v>
      </c>
      <c r="Y9" s="17"/>
      <c r="Z9" s="19">
        <f>X9*Y9</f>
        <v>0</v>
      </c>
      <c r="AA9" s="24">
        <f>0.2*100/60</f>
        <v>0.33333333333333331</v>
      </c>
      <c r="AB9" s="13">
        <f>IF(M9&lt;=2, M9, SUM(E9+H9+K9+N9+Q9+T9+W9+Z9))</f>
        <v>0</v>
      </c>
      <c r="AC9" s="21"/>
      <c r="AD9" s="22"/>
    </row>
  </sheetData>
  <mergeCells count="20">
    <mergeCell ref="A1:AD2"/>
    <mergeCell ref="A3:B4"/>
    <mergeCell ref="C3:K3"/>
    <mergeCell ref="L3:N4"/>
    <mergeCell ref="O3:T3"/>
    <mergeCell ref="U3:Z3"/>
    <mergeCell ref="AA3:AC4"/>
    <mergeCell ref="AD3:AD4"/>
    <mergeCell ref="C4:E4"/>
    <mergeCell ref="F4:H4"/>
    <mergeCell ref="O4:Q4"/>
    <mergeCell ref="R4:T4"/>
    <mergeCell ref="U4:W4"/>
    <mergeCell ref="X4:Z4"/>
    <mergeCell ref="I4:K4"/>
    <mergeCell ref="A5:B5"/>
    <mergeCell ref="A6:B6"/>
    <mergeCell ref="A7:B7"/>
    <mergeCell ref="A8:B8"/>
    <mergeCell ref="A9:B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2017-10-06T07:20:06Z</dcterms:created>
  <dcterms:modified xsi:type="dcterms:W3CDTF">2018-07-05T07:51:09Z</dcterms:modified>
</cp:coreProperties>
</file>