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ivan_pudis_bratislava_sk/Documents/Documents/verejne obstaravania/prenajom tlaciarni pre MsP/na zverejnenie/"/>
    </mc:Choice>
  </mc:AlternateContent>
  <xr:revisionPtr revIDLastSave="179" documentId="114_{F1ADFBFC-70CC-4ED6-96C3-0D480F177D42}" xr6:coauthVersionLast="47" xr6:coauthVersionMax="47" xr10:uidLastSave="{AB967FCE-7677-4B06-B2AD-4B4B14A8805E}"/>
  <bookViews>
    <workbookView xWindow="-108" yWindow="-108" windowWidth="30936" windowHeight="16896" xr2:uid="{FF5634C0-052F-4382-A48D-0854D81F37D1}"/>
  </bookViews>
  <sheets>
    <sheet name="Hárok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H20" i="1"/>
  <c r="I20" i="1"/>
  <c r="F19" i="1"/>
  <c r="H19" i="1"/>
  <c r="I19" i="1"/>
  <c r="H21" i="1"/>
  <c r="I21" i="1"/>
  <c r="H22" i="1"/>
  <c r="I22" i="1"/>
  <c r="H23" i="1"/>
  <c r="I23" i="1"/>
  <c r="H24" i="1"/>
  <c r="I24" i="1"/>
  <c r="I25" i="1"/>
  <c r="H18" i="1"/>
  <c r="H17" i="1"/>
  <c r="I18" i="1"/>
  <c r="I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Pudiš Ivan, Mgr</author>
  </authors>
  <commentList>
    <comment ref="D11" authorId="0" shapeId="0" xr:uid="{1CA597EC-0175-4124-AECF-991D5C23E008}">
      <text>
        <r>
          <rPr>
            <sz val="10"/>
            <color indexed="81"/>
            <rFont val="Segoe UI"/>
            <family val="2"/>
            <charset val="238"/>
          </rPr>
          <t xml:space="preserve">ak je uchádzač platca DPH, tak v bunke D 11 vyberie hodnotu </t>
        </r>
        <r>
          <rPr>
            <b/>
            <sz val="10"/>
            <color indexed="81"/>
            <rFont val="Segoe UI"/>
            <family val="2"/>
            <charset val="238"/>
          </rPr>
          <t xml:space="preserve">áno; </t>
        </r>
        <r>
          <rPr>
            <sz val="10"/>
            <color indexed="81"/>
            <rFont val="Segoe UI"/>
            <family val="2"/>
            <charset val="238"/>
          </rPr>
          <t xml:space="preserve">ak uchádzač nie je platca DPH vyberie hodnotu </t>
        </r>
        <r>
          <rPr>
            <b/>
            <sz val="10"/>
            <color indexed="81"/>
            <rFont val="Segoe UI"/>
            <family val="2"/>
            <charset val="238"/>
          </rPr>
          <t xml:space="preserve">nie.
</t>
        </r>
        <r>
          <rPr>
            <sz val="10"/>
            <color indexed="81"/>
            <rFont val="Segoe UI"/>
            <family val="2"/>
            <charset val="238"/>
          </rPr>
          <t>V prípade, že uchádzač vyplní, že nie je platca DPH, kalkulačka nebude zohľadňovať pri výpočtoch sadzbu DPH.</t>
        </r>
      </text>
    </comment>
    <comment ref="I19" authorId="0" shapeId="0" xr:uid="{A1387FEC-E4E5-478D-BB60-F4DC8C827CEC}">
      <text>
        <r>
          <rPr>
            <sz val="10"/>
            <color indexed="81"/>
            <rFont val="Segoe UI"/>
            <family val="2"/>
            <charset val="238"/>
          </rPr>
          <t xml:space="preserve">Cena za prenájom zariadenia, ktorá bude fakturovaná pri jednotlivých typoch „1“ a „2“ za jeden mesiac sa vypočíta ako podiel celkovej ceny zariadenia a počtu mesiacov, počas ktorých bude trvať nájom zariadenia.
Pre jednoduchšiu kalkuláciu je doba nájmu nastavená na 36 mesiacov.
</t>
        </r>
      </text>
    </comment>
    <comment ref="I23" authorId="0" shapeId="0" xr:uid="{0C5EEC22-EAB0-4F43-99F1-EF4BBEA3D766}">
      <text>
        <r>
          <rPr>
            <sz val="10"/>
            <color indexed="81"/>
            <rFont val="Segoe UI"/>
            <family val="2"/>
            <charset val="238"/>
          </rPr>
          <t>Predpokladaný počet výtlačkov za 36 mesiacov nájmu je určený na základe spotreby za predchádzajúce roky.
Reálna spotreba sa môže líšiť.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I25" authorId="0" shapeId="0" xr:uid="{EA38BA94-9CDF-4418-AF40-2E945748C872}">
      <text>
        <r>
          <rPr>
            <sz val="10"/>
            <color indexed="81"/>
            <rFont val="Segoe UI"/>
            <family val="2"/>
            <charset val="238"/>
          </rPr>
          <t>táto suma predstavuje cenu celkom za predmet zákazky (je to súčet budniek vyznačených modoru farbou). Uchádzač túto hodnotu uvedie aj pri predkladaní ponuky v systéme JOSEPHINE -  karta „Položky a kritériá“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31" authorId="0" shapeId="0" xr:uid="{2DBAD0BB-D786-476B-B382-4722956CFA5D}">
      <text>
        <r>
          <rPr>
            <sz val="10"/>
            <color indexed="81"/>
            <rFont val="Segoe UI"/>
            <family val="2"/>
            <charset val="238"/>
          </rPr>
          <t>minimálna úroveň, ktorú  verejný obstarávateľ vyžaduje pre splnenie podmienky účasti týkajúcej sa osobnej alebo odbornej spôsobilosti je uvedená v oznámení o vyhlásení verejného obstarávania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<sst xmlns="http://schemas.openxmlformats.org/spreadsheetml/2006/main" count="61" uniqueCount="52">
  <si>
    <t>číslo položky</t>
  </si>
  <si>
    <t>názov položky</t>
  </si>
  <si>
    <t>1.</t>
  </si>
  <si>
    <t>1 ks</t>
  </si>
  <si>
    <t>2.</t>
  </si>
  <si>
    <t>3.</t>
  </si>
  <si>
    <t>1 A4</t>
  </si>
  <si>
    <t>čiernobiely výtlačok</t>
  </si>
  <si>
    <t>farebný výtlačok</t>
  </si>
  <si>
    <t>merná jednotka (MJ)</t>
  </si>
  <si>
    <t>cena za 1 MJ v eur bez DPH</t>
  </si>
  <si>
    <t>sadzba DPH v %</t>
  </si>
  <si>
    <t>cena za 1 MJ v eur s DPH</t>
  </si>
  <si>
    <t>prenájom zariadenia typ 1 za 1 mesiac</t>
  </si>
  <si>
    <t xml:space="preserve">poskytovanie servisných služieb pre zariadenie typu 1 na 1 mesiac </t>
  </si>
  <si>
    <t xml:space="preserve">poskytovanie servisných služieb pre zariadenie typu 2 na 1 mesiac </t>
  </si>
  <si>
    <t>Identifikácia uchádzača a návrh na plnenie kritérií na vyhodnotenie ponúk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</si>
  <si>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</si>
  <si>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</si>
  <si>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</si>
  <si>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</si>
  <si>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</si>
  <si>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</si>
  <si>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</si>
  <si>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 xml:space="preserve">Príloha č. 2 </t>
  </si>
  <si>
    <t>prenájom zariadenia typ 2 za 1 mesiac</t>
  </si>
  <si>
    <t xml:space="preserve">cena celkom  </t>
  </si>
  <si>
    <t>platca DPH (áno/nie)</t>
  </si>
  <si>
    <t>Zoznam služieb na preukázanie splnenia podmienok účasti týkajúcich sa technickej alebo odbornej spôsobilosti</t>
  </si>
  <si>
    <t>p.č.</t>
  </si>
  <si>
    <t>identifikácia odberateľa, kontakt na odberateľa, názov a stručný opis predmetu zákazky, lehota poskytovania služby</t>
  </si>
  <si>
    <t>...</t>
  </si>
  <si>
    <t>Informácia o tom, či uchádzač využil pri vypracovaní ponuky služby inej osoby (v zmysle § 49 ods. 5 ZVO)</t>
  </si>
  <si>
    <t>áno/nie*</t>
  </si>
  <si>
    <t>* nehodiace prečiarknuť</t>
  </si>
  <si>
    <t>obchodné meno alebo názov, adresa pobytu, sídlo alebo miesto podnikania a identifikačné číslo (ak bolo pridelené)</t>
  </si>
  <si>
    <t>áno</t>
  </si>
  <si>
    <t>nie</t>
  </si>
  <si>
    <t>Uchádzač vypĺňa len bunky podfarbené zelenou farbou.</t>
  </si>
  <si>
    <r>
      <rPr>
        <b/>
        <sz val="12"/>
        <color theme="1"/>
        <rFont val="Calibri"/>
        <family val="2"/>
        <charset val="238"/>
        <scheme val="minor"/>
      </rPr>
      <t>zariadenie typ 1</t>
    </r>
    <r>
      <rPr>
        <sz val="12"/>
        <color theme="1"/>
        <rFont val="Calibri"/>
        <family val="2"/>
        <charset val="238"/>
        <scheme val="minor"/>
      </rPr>
      <t xml:space="preserve"> (multifunkčné kopírovacie farebné tlačové zariadenie formátu A3)</t>
    </r>
  </si>
  <si>
    <r>
      <rPr>
        <b/>
        <sz val="12"/>
        <color theme="1"/>
        <rFont val="Calibri"/>
        <family val="2"/>
        <charset val="238"/>
        <scheme val="minor"/>
      </rPr>
      <t>zariadenie typ 2</t>
    </r>
    <r>
      <rPr>
        <sz val="12"/>
        <color theme="1"/>
        <rFont val="Calibri"/>
        <family val="2"/>
        <charset val="238"/>
        <scheme val="minor"/>
      </rPr>
      <t xml:space="preserve"> (multifunkčné kopírovacie farebné tlačové zariadenie formátu A4)</t>
    </r>
  </si>
  <si>
    <t>2</t>
  </si>
  <si>
    <t>3</t>
  </si>
  <si>
    <t>4</t>
  </si>
  <si>
    <t>5</t>
  </si>
  <si>
    <t>6</t>
  </si>
  <si>
    <t>7</t>
  </si>
  <si>
    <t>8</t>
  </si>
  <si>
    <t>predpokladaný počet MJ za 36 mesiacov</t>
  </si>
  <si>
    <t>cena za predpokladaný počet MJ/36 mesiacov v eur s DPH</t>
  </si>
  <si>
    <t>Identifikácia ponúkaných zariadení</t>
  </si>
  <si>
    <r>
      <t xml:space="preserve">zariadenie typ 1 </t>
    </r>
    <r>
      <rPr>
        <sz val="12"/>
        <color theme="1"/>
        <rFont val="Calibri"/>
        <family val="2"/>
        <charset val="238"/>
        <scheme val="minor"/>
      </rPr>
      <t>(multifunkčné kopírovacie farebné tlačové zariadenie formátu A3)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</si>
</sst>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sz val="10"/>
      <color indexed="81"/>
      <name val="Segoe UI"/>
      <family val="2"/>
      <charset val="238"/>
    </font>
    <font>
      <b/>
      <sz val="10"/>
      <color indexed="81"/>
      <name val="Segoe U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2" fontId="9" fillId="4" borderId="4" xfId="0" applyNumberFormat="1" applyFont="1" applyFill="1" applyBorder="1" applyAlignment="1" applyProtection="1">
      <alignment horizontal="center" vertical="center" wrapText="1"/>
      <protection locked="0"/>
    </xf>
    <xf numFmtId="2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164" fontId="9" fillId="0" borderId="4" xfId="0" applyNumberFormat="1" applyFont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2" fontId="8" fillId="6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9" fillId="4" borderId="7" xfId="0" applyFont="1" applyFill="1" applyBorder="1" applyAlignment="1" applyProtection="1">
      <alignment horizontal="center" vertical="center"/>
      <protection locked="0"/>
    </xf>
    <xf numFmtId="0" fontId="9" fillId="4" borderId="12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9" fillId="0" borderId="25" xfId="0" applyFont="1" applyBorder="1" applyAlignment="1">
      <alignment horizontal="left" vertical="top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4" borderId="14" xfId="0" applyNumberFormat="1" applyFont="1" applyFill="1" applyBorder="1" applyAlignment="1" applyProtection="1">
      <alignment horizontal="center" vertical="center"/>
      <protection locked="0"/>
    </xf>
    <xf numFmtId="49" fontId="9" fillId="4" borderId="15" xfId="0" applyNumberFormat="1" applyFont="1" applyFill="1" applyBorder="1" applyAlignment="1" applyProtection="1">
      <alignment horizontal="center" vertical="center"/>
      <protection locked="0"/>
    </xf>
    <xf numFmtId="49" fontId="9" fillId="4" borderId="16" xfId="0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4" borderId="7" xfId="0" applyFont="1" applyFill="1" applyBorder="1" applyAlignment="1" applyProtection="1">
      <alignment horizontal="left" vertical="top" wrapText="1"/>
      <protection locked="0"/>
    </xf>
    <xf numFmtId="0" fontId="9" fillId="4" borderId="12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4" borderId="14" xfId="0" applyFont="1" applyFill="1" applyBorder="1" applyAlignment="1" applyProtection="1">
      <alignment horizontal="left" vertical="top" wrapText="1"/>
      <protection locked="0"/>
    </xf>
    <xf numFmtId="0" fontId="9" fillId="4" borderId="15" xfId="0" applyFont="1" applyFill="1" applyBorder="1" applyAlignment="1" applyProtection="1">
      <alignment horizontal="left" vertical="top" wrapText="1"/>
      <protection locked="0"/>
    </xf>
    <xf numFmtId="0" fontId="9" fillId="4" borderId="16" xfId="0" applyFont="1" applyFill="1" applyBorder="1" applyAlignment="1" applyProtection="1">
      <alignment horizontal="left" vertical="top" wrapText="1"/>
      <protection locked="0"/>
    </xf>
    <xf numFmtId="0" fontId="9" fillId="4" borderId="1" xfId="0" applyFont="1" applyFill="1" applyBorder="1" applyAlignment="1" applyProtection="1">
      <alignment horizontal="left" vertical="top" wrapText="1"/>
      <protection locked="0"/>
    </xf>
    <xf numFmtId="0" fontId="9" fillId="4" borderId="11" xfId="0" applyFont="1" applyFill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089DB-D49E-4957-A127-423E04D30D7B}">
  <dimension ref="B2:W48"/>
  <sheetViews>
    <sheetView tabSelected="1" topLeftCell="A8" zoomScale="90" zoomScaleNormal="90" workbookViewId="0">
      <selection activeCell="D12" sqref="D12:H12"/>
    </sheetView>
  </sheetViews>
  <sheetFormatPr defaultColWidth="9.109375" defaultRowHeight="15.6" x14ac:dyDescent="0.3"/>
  <cols>
    <col min="1" max="1" width="9.109375" style="5"/>
    <col min="2" max="2" width="10.33203125" style="5" customWidth="1"/>
    <col min="3" max="3" width="31.109375" style="6" customWidth="1"/>
    <col min="4" max="4" width="11.5546875" style="5" customWidth="1"/>
    <col min="5" max="5" width="18.5546875" style="5" customWidth="1"/>
    <col min="6" max="6" width="18.33203125" style="5" customWidth="1"/>
    <col min="7" max="7" width="11" style="5" customWidth="1"/>
    <col min="8" max="8" width="18.33203125" style="5" customWidth="1"/>
    <col min="9" max="9" width="24.5546875" style="5" customWidth="1"/>
    <col min="10" max="10" width="28.5546875" style="5" customWidth="1"/>
    <col min="11" max="11" width="9.109375" style="5"/>
    <col min="12" max="12" width="22.6640625" style="5" customWidth="1"/>
    <col min="13" max="13" width="11.44140625" style="5" customWidth="1"/>
    <col min="14" max="14" width="10.6640625" style="5" customWidth="1"/>
    <col min="15" max="15" width="12.33203125" style="5" customWidth="1"/>
    <col min="16" max="16" width="10.6640625" style="5" customWidth="1"/>
    <col min="17" max="17" width="18.6640625" style="5" customWidth="1"/>
    <col min="18" max="22" width="9.109375" style="5"/>
    <col min="23" max="23" width="0" style="5" hidden="1" customWidth="1"/>
    <col min="24" max="16384" width="9.109375" style="5"/>
  </cols>
  <sheetData>
    <row r="2" spans="2:23" ht="21" x14ac:dyDescent="0.35">
      <c r="B2" s="27" t="s">
        <v>24</v>
      </c>
      <c r="C2" s="27"/>
      <c r="D2" s="40" t="s">
        <v>38</v>
      </c>
      <c r="E2" s="40"/>
      <c r="F2" s="40"/>
      <c r="G2" s="40"/>
      <c r="H2" s="40"/>
    </row>
    <row r="3" spans="2:23" ht="16.2" thickBot="1" x14ac:dyDescent="0.35"/>
    <row r="4" spans="2:23" ht="25.5" customHeight="1" x14ac:dyDescent="0.3">
      <c r="B4" s="32" t="s">
        <v>16</v>
      </c>
      <c r="C4" s="33"/>
      <c r="D4" s="33"/>
      <c r="E4" s="33"/>
      <c r="F4" s="33"/>
      <c r="G4" s="33"/>
      <c r="H4" s="34"/>
      <c r="W4" s="5" t="s">
        <v>36</v>
      </c>
    </row>
    <row r="5" spans="2:23" ht="25.5" customHeight="1" x14ac:dyDescent="0.3">
      <c r="B5" s="35"/>
      <c r="C5" s="36"/>
      <c r="D5" s="36"/>
      <c r="E5" s="36"/>
      <c r="F5" s="36"/>
      <c r="G5" s="36"/>
      <c r="H5" s="37"/>
      <c r="W5" s="5" t="s">
        <v>37</v>
      </c>
    </row>
    <row r="6" spans="2:23" ht="27" customHeight="1" x14ac:dyDescent="0.3">
      <c r="B6" s="38" t="s">
        <v>17</v>
      </c>
      <c r="C6" s="39"/>
      <c r="D6" s="30"/>
      <c r="E6" s="30"/>
      <c r="F6" s="30"/>
      <c r="G6" s="30"/>
      <c r="H6" s="31"/>
    </row>
    <row r="7" spans="2:23" ht="27" customHeight="1" x14ac:dyDescent="0.3">
      <c r="B7" s="38" t="s">
        <v>18</v>
      </c>
      <c r="C7" s="39"/>
      <c r="D7" s="30"/>
      <c r="E7" s="30"/>
      <c r="F7" s="30"/>
      <c r="G7" s="30"/>
      <c r="H7" s="31"/>
    </row>
    <row r="8" spans="2:23" ht="27" customHeight="1" x14ac:dyDescent="0.3">
      <c r="B8" s="38" t="s">
        <v>19</v>
      </c>
      <c r="C8" s="39"/>
      <c r="D8" s="30"/>
      <c r="E8" s="30"/>
      <c r="F8" s="30"/>
      <c r="G8" s="30"/>
      <c r="H8" s="31"/>
    </row>
    <row r="9" spans="2:23" ht="27" customHeight="1" x14ac:dyDescent="0.3">
      <c r="B9" s="38" t="s">
        <v>20</v>
      </c>
      <c r="C9" s="39"/>
      <c r="D9" s="30"/>
      <c r="E9" s="30"/>
      <c r="F9" s="30"/>
      <c r="G9" s="30"/>
      <c r="H9" s="31"/>
    </row>
    <row r="10" spans="2:23" ht="27" customHeight="1" x14ac:dyDescent="0.3">
      <c r="B10" s="38" t="s">
        <v>21</v>
      </c>
      <c r="C10" s="39"/>
      <c r="D10" s="30"/>
      <c r="E10" s="30"/>
      <c r="F10" s="30"/>
      <c r="G10" s="30"/>
      <c r="H10" s="31"/>
    </row>
    <row r="11" spans="2:23" ht="27" customHeight="1" x14ac:dyDescent="0.3">
      <c r="B11" s="48" t="s">
        <v>27</v>
      </c>
      <c r="C11" s="49"/>
      <c r="D11" s="50" t="s">
        <v>36</v>
      </c>
      <c r="E11" s="51"/>
      <c r="F11" s="51"/>
      <c r="G11" s="51"/>
      <c r="H11" s="52"/>
    </row>
    <row r="12" spans="2:23" ht="27" customHeight="1" x14ac:dyDescent="0.3">
      <c r="B12" s="38" t="s">
        <v>22</v>
      </c>
      <c r="C12" s="39"/>
      <c r="D12" s="30"/>
      <c r="E12" s="30"/>
      <c r="F12" s="30"/>
      <c r="G12" s="30"/>
      <c r="H12" s="31"/>
    </row>
    <row r="13" spans="2:23" ht="27" customHeight="1" thickBot="1" x14ac:dyDescent="0.35">
      <c r="B13" s="53" t="s">
        <v>23</v>
      </c>
      <c r="C13" s="54"/>
      <c r="D13" s="28"/>
      <c r="E13" s="28"/>
      <c r="F13" s="28"/>
      <c r="G13" s="28"/>
      <c r="H13" s="29"/>
    </row>
    <row r="15" spans="2:23" ht="16.2" thickBot="1" x14ac:dyDescent="0.35"/>
    <row r="16" spans="2:23" s="6" customFormat="1" ht="94.5" customHeight="1" thickBot="1" x14ac:dyDescent="0.35">
      <c r="B16" s="8" t="s">
        <v>0</v>
      </c>
      <c r="C16" s="8" t="s">
        <v>1</v>
      </c>
      <c r="D16" s="8" t="s">
        <v>9</v>
      </c>
      <c r="E16" s="9" t="s">
        <v>48</v>
      </c>
      <c r="F16" s="8" t="s">
        <v>10</v>
      </c>
      <c r="G16" s="8" t="s">
        <v>11</v>
      </c>
      <c r="H16" s="8" t="s">
        <v>12</v>
      </c>
      <c r="I16" s="9" t="s">
        <v>49</v>
      </c>
    </row>
    <row r="17" spans="2:17" ht="46.8" x14ac:dyDescent="0.3">
      <c r="B17" s="10" t="s">
        <v>2</v>
      </c>
      <c r="C17" s="11" t="s">
        <v>39</v>
      </c>
      <c r="D17" s="11" t="s">
        <v>3</v>
      </c>
      <c r="E17" s="12">
        <v>12</v>
      </c>
      <c r="F17" s="1"/>
      <c r="G17" s="11">
        <v>20</v>
      </c>
      <c r="H17" s="13">
        <f>IF(D11="áno",F17*1.2,F17)</f>
        <v>0</v>
      </c>
      <c r="I17" s="14">
        <f>E17*H17</f>
        <v>0</v>
      </c>
    </row>
    <row r="18" spans="2:17" ht="46.8" x14ac:dyDescent="0.3">
      <c r="B18" s="10" t="s">
        <v>41</v>
      </c>
      <c r="C18" s="15" t="s">
        <v>40</v>
      </c>
      <c r="D18" s="15" t="s">
        <v>3</v>
      </c>
      <c r="E18" s="16">
        <v>18</v>
      </c>
      <c r="F18" s="2"/>
      <c r="G18" s="15">
        <v>20</v>
      </c>
      <c r="H18" s="13">
        <f>IF(D11="áno",F18*1.2,F18)</f>
        <v>0</v>
      </c>
      <c r="I18" s="17">
        <f>E18*H18</f>
        <v>0</v>
      </c>
    </row>
    <row r="19" spans="2:17" ht="31.2" x14ac:dyDescent="0.3">
      <c r="B19" s="10" t="s">
        <v>42</v>
      </c>
      <c r="C19" s="15" t="s">
        <v>13</v>
      </c>
      <c r="D19" s="15" t="s">
        <v>3</v>
      </c>
      <c r="E19" s="16">
        <v>12</v>
      </c>
      <c r="F19" s="18">
        <f>F17/36</f>
        <v>0</v>
      </c>
      <c r="G19" s="15">
        <v>20</v>
      </c>
      <c r="H19" s="13">
        <f>IF(D11="áno",F19*1.2,F19)</f>
        <v>0</v>
      </c>
      <c r="I19" s="19">
        <f>(H19*36)*E19</f>
        <v>0</v>
      </c>
    </row>
    <row r="20" spans="2:17" ht="31.2" x14ac:dyDescent="0.3">
      <c r="B20" s="10" t="s">
        <v>43</v>
      </c>
      <c r="C20" s="15" t="s">
        <v>25</v>
      </c>
      <c r="D20" s="15" t="s">
        <v>3</v>
      </c>
      <c r="E20" s="16">
        <v>18</v>
      </c>
      <c r="F20" s="18">
        <f>F18/36</f>
        <v>0</v>
      </c>
      <c r="G20" s="15">
        <v>20</v>
      </c>
      <c r="H20" s="13">
        <f>IF(D11="áno",F20*1.2,F20)</f>
        <v>0</v>
      </c>
      <c r="I20" s="19">
        <f>(H20*36)*E20</f>
        <v>0</v>
      </c>
    </row>
    <row r="21" spans="2:17" ht="46.8" x14ac:dyDescent="0.3">
      <c r="B21" s="10" t="s">
        <v>44</v>
      </c>
      <c r="C21" s="15" t="s">
        <v>14</v>
      </c>
      <c r="D21" s="15" t="s">
        <v>3</v>
      </c>
      <c r="E21" s="20">
        <v>12</v>
      </c>
      <c r="F21" s="3"/>
      <c r="G21" s="15">
        <v>20</v>
      </c>
      <c r="H21" s="13">
        <f>IF(D11="áno",F21*1.2,F21)</f>
        <v>0</v>
      </c>
      <c r="I21" s="19">
        <f>(H21*E21)*36</f>
        <v>0</v>
      </c>
    </row>
    <row r="22" spans="2:17" ht="46.8" x14ac:dyDescent="0.3">
      <c r="B22" s="10" t="s">
        <v>45</v>
      </c>
      <c r="C22" s="15" t="s">
        <v>15</v>
      </c>
      <c r="D22" s="15" t="s">
        <v>3</v>
      </c>
      <c r="E22" s="20">
        <v>18</v>
      </c>
      <c r="F22" s="3"/>
      <c r="G22" s="15">
        <v>20</v>
      </c>
      <c r="H22" s="13">
        <f>IF(D11="áno",F22*1.2,F22)</f>
        <v>0</v>
      </c>
      <c r="I22" s="19">
        <f>(H22*E22)*36</f>
        <v>0</v>
      </c>
      <c r="K22" s="21"/>
      <c r="L22" s="22"/>
      <c r="M22" s="22"/>
      <c r="N22" s="22"/>
      <c r="O22" s="22"/>
      <c r="P22" s="22"/>
      <c r="Q22" s="22"/>
    </row>
    <row r="23" spans="2:17" ht="25.8" customHeight="1" x14ac:dyDescent="0.3">
      <c r="B23" s="10" t="s">
        <v>46</v>
      </c>
      <c r="C23" s="15" t="s">
        <v>7</v>
      </c>
      <c r="D23" s="15" t="s">
        <v>6</v>
      </c>
      <c r="E23" s="15">
        <v>3140640</v>
      </c>
      <c r="F23" s="4"/>
      <c r="G23" s="15">
        <v>20</v>
      </c>
      <c r="H23" s="23">
        <f>IF(D11="áno",F23*1.2,F23)</f>
        <v>0</v>
      </c>
      <c r="I23" s="19">
        <f>E23*H23</f>
        <v>0</v>
      </c>
    </row>
    <row r="24" spans="2:17" ht="25.8" customHeight="1" x14ac:dyDescent="0.3">
      <c r="B24" s="10" t="s">
        <v>47</v>
      </c>
      <c r="C24" s="15" t="s">
        <v>8</v>
      </c>
      <c r="D24" s="15" t="s">
        <v>6</v>
      </c>
      <c r="E24" s="16">
        <v>785160</v>
      </c>
      <c r="F24" s="4"/>
      <c r="G24" s="15">
        <v>20</v>
      </c>
      <c r="H24" s="23">
        <f>IF(D11="áno",F24*1.2,F24)</f>
        <v>0</v>
      </c>
      <c r="I24" s="19">
        <f>E24*H24</f>
        <v>0</v>
      </c>
    </row>
    <row r="25" spans="2:17" ht="29.25" customHeight="1" thickBot="1" x14ac:dyDescent="0.35">
      <c r="B25" s="7"/>
      <c r="C25" s="24" t="s">
        <v>26</v>
      </c>
      <c r="D25" s="25"/>
      <c r="E25" s="25"/>
      <c r="F25" s="25"/>
      <c r="G25" s="25"/>
      <c r="H25" s="25"/>
      <c r="I25" s="26">
        <f>SUM(I19:I24)</f>
        <v>0</v>
      </c>
    </row>
    <row r="26" spans="2:17" ht="27" customHeight="1" thickBot="1" x14ac:dyDescent="0.35"/>
    <row r="27" spans="2:17" ht="27" customHeight="1" x14ac:dyDescent="0.3">
      <c r="B27" s="55" t="s">
        <v>50</v>
      </c>
      <c r="C27" s="56"/>
      <c r="D27" s="56"/>
      <c r="E27" s="56"/>
      <c r="F27" s="56"/>
      <c r="G27" s="56"/>
      <c r="H27" s="57"/>
    </row>
    <row r="28" spans="2:17" ht="62.4" customHeight="1" x14ac:dyDescent="0.3">
      <c r="B28" s="62" t="s">
        <v>51</v>
      </c>
      <c r="C28" s="63"/>
      <c r="D28" s="64"/>
      <c r="E28" s="65"/>
      <c r="F28" s="65"/>
      <c r="G28" s="65"/>
      <c r="H28" s="66"/>
    </row>
    <row r="29" spans="2:17" ht="62.4" customHeight="1" thickBot="1" x14ac:dyDescent="0.35">
      <c r="B29" s="58" t="s">
        <v>40</v>
      </c>
      <c r="C29" s="59"/>
      <c r="D29" s="60"/>
      <c r="E29" s="60"/>
      <c r="F29" s="60"/>
      <c r="G29" s="60"/>
      <c r="H29" s="61"/>
    </row>
    <row r="30" spans="2:17" ht="16.2" thickBot="1" x14ac:dyDescent="0.35">
      <c r="C30" s="41"/>
      <c r="D30" s="41"/>
      <c r="E30" s="41"/>
    </row>
    <row r="31" spans="2:17" x14ac:dyDescent="0.3">
      <c r="B31" s="42" t="s">
        <v>28</v>
      </c>
      <c r="C31" s="43"/>
      <c r="D31" s="43"/>
      <c r="E31" s="43"/>
      <c r="F31" s="43"/>
      <c r="G31" s="43"/>
      <c r="H31" s="44"/>
    </row>
    <row r="32" spans="2:17" ht="16.2" customHeight="1" x14ac:dyDescent="0.3">
      <c r="B32" s="45"/>
      <c r="C32" s="46"/>
      <c r="D32" s="46"/>
      <c r="E32" s="46"/>
      <c r="F32" s="46"/>
      <c r="G32" s="46"/>
      <c r="H32" s="47"/>
    </row>
    <row r="33" spans="2:8" x14ac:dyDescent="0.3">
      <c r="B33" s="38" t="s">
        <v>29</v>
      </c>
      <c r="C33" s="69" t="s">
        <v>30</v>
      </c>
      <c r="D33" s="69"/>
      <c r="E33" s="69"/>
      <c r="F33" s="69"/>
      <c r="G33" s="69"/>
      <c r="H33" s="70"/>
    </row>
    <row r="34" spans="2:8" x14ac:dyDescent="0.3">
      <c r="B34" s="38"/>
      <c r="C34" s="69"/>
      <c r="D34" s="69"/>
      <c r="E34" s="69"/>
      <c r="F34" s="69"/>
      <c r="G34" s="69"/>
      <c r="H34" s="70"/>
    </row>
    <row r="35" spans="2:8" x14ac:dyDescent="0.3">
      <c r="B35" s="38" t="s">
        <v>2</v>
      </c>
      <c r="C35" s="67"/>
      <c r="D35" s="67"/>
      <c r="E35" s="67"/>
      <c r="F35" s="67"/>
      <c r="G35" s="67"/>
      <c r="H35" s="68"/>
    </row>
    <row r="36" spans="2:8" x14ac:dyDescent="0.3">
      <c r="B36" s="38"/>
      <c r="C36" s="67"/>
      <c r="D36" s="67"/>
      <c r="E36" s="67"/>
      <c r="F36" s="67"/>
      <c r="G36" s="67"/>
      <c r="H36" s="68"/>
    </row>
    <row r="37" spans="2:8" x14ac:dyDescent="0.3">
      <c r="B37" s="38" t="s">
        <v>4</v>
      </c>
      <c r="C37" s="67"/>
      <c r="D37" s="67"/>
      <c r="E37" s="67"/>
      <c r="F37" s="67"/>
      <c r="G37" s="67"/>
      <c r="H37" s="68"/>
    </row>
    <row r="38" spans="2:8" x14ac:dyDescent="0.3">
      <c r="B38" s="38"/>
      <c r="C38" s="67"/>
      <c r="D38" s="67"/>
      <c r="E38" s="67"/>
      <c r="F38" s="67"/>
      <c r="G38" s="67"/>
      <c r="H38" s="68"/>
    </row>
    <row r="39" spans="2:8" x14ac:dyDescent="0.3">
      <c r="B39" s="38" t="s">
        <v>5</v>
      </c>
      <c r="C39" s="67"/>
      <c r="D39" s="67"/>
      <c r="E39" s="67"/>
      <c r="F39" s="67"/>
      <c r="G39" s="67"/>
      <c r="H39" s="68"/>
    </row>
    <row r="40" spans="2:8" x14ac:dyDescent="0.3">
      <c r="B40" s="38"/>
      <c r="C40" s="67"/>
      <c r="D40" s="67"/>
      <c r="E40" s="67"/>
      <c r="F40" s="67"/>
      <c r="G40" s="67"/>
      <c r="H40" s="68"/>
    </row>
    <row r="41" spans="2:8" x14ac:dyDescent="0.3">
      <c r="B41" s="38" t="s">
        <v>31</v>
      </c>
      <c r="C41" s="67"/>
      <c r="D41" s="67"/>
      <c r="E41" s="67"/>
      <c r="F41" s="67"/>
      <c r="G41" s="67"/>
      <c r="H41" s="68"/>
    </row>
    <row r="42" spans="2:8" x14ac:dyDescent="0.3">
      <c r="B42" s="38"/>
      <c r="C42" s="67"/>
      <c r="D42" s="67"/>
      <c r="E42" s="67"/>
      <c r="F42" s="67"/>
      <c r="G42" s="67"/>
      <c r="H42" s="68"/>
    </row>
    <row r="43" spans="2:8" ht="16.2" thickBot="1" x14ac:dyDescent="0.35">
      <c r="B43" s="53"/>
      <c r="C43" s="60"/>
      <c r="D43" s="60"/>
      <c r="E43" s="60"/>
      <c r="F43" s="60"/>
      <c r="G43" s="60"/>
      <c r="H43" s="61"/>
    </row>
    <row r="44" spans="2:8" ht="16.2" thickBot="1" x14ac:dyDescent="0.35">
      <c r="C44" s="5"/>
    </row>
    <row r="45" spans="2:8" ht="19.8" customHeight="1" x14ac:dyDescent="0.3">
      <c r="B45" s="55" t="s">
        <v>32</v>
      </c>
      <c r="C45" s="56"/>
      <c r="D45" s="56"/>
      <c r="E45" s="56"/>
      <c r="F45" s="56"/>
      <c r="G45" s="56"/>
      <c r="H45" s="57"/>
    </row>
    <row r="46" spans="2:8" x14ac:dyDescent="0.3">
      <c r="B46" s="71" t="s">
        <v>33</v>
      </c>
      <c r="C46" s="72"/>
      <c r="D46" s="73" t="s">
        <v>34</v>
      </c>
      <c r="E46" s="73"/>
      <c r="F46" s="73"/>
      <c r="G46" s="73"/>
      <c r="H46" s="74"/>
    </row>
    <row r="47" spans="2:8" x14ac:dyDescent="0.3">
      <c r="B47" s="71"/>
      <c r="C47" s="72"/>
      <c r="D47" s="73"/>
      <c r="E47" s="73"/>
      <c r="F47" s="73"/>
      <c r="G47" s="73"/>
      <c r="H47" s="74"/>
    </row>
    <row r="48" spans="2:8" ht="62.25" customHeight="1" thickBot="1" x14ac:dyDescent="0.35">
      <c r="B48" s="58" t="s">
        <v>35</v>
      </c>
      <c r="C48" s="59"/>
      <c r="D48" s="60"/>
      <c r="E48" s="60"/>
      <c r="F48" s="60"/>
      <c r="G48" s="60"/>
      <c r="H48" s="61"/>
    </row>
  </sheetData>
  <sheetProtection algorithmName="SHA-512" hashValue="XgUxgFoalAU8Ag+EOrtEBydFZqVA0FAIXCgc3clFuDQO+eL56MjHmQFvCYhumh/ZaggT0DKlI5W6cVaewXw7ZQ==" saltValue="VozGhW8b6Cx7WzTX9sdd9Q==" spinCount="100000" sheet="1" selectLockedCells="1"/>
  <mergeCells count="41">
    <mergeCell ref="B41:B43"/>
    <mergeCell ref="C41:H43"/>
    <mergeCell ref="B45:H45"/>
    <mergeCell ref="B46:C47"/>
    <mergeCell ref="B48:C48"/>
    <mergeCell ref="D48:H48"/>
    <mergeCell ref="D46:H47"/>
    <mergeCell ref="C35:H36"/>
    <mergeCell ref="C37:H38"/>
    <mergeCell ref="C39:H40"/>
    <mergeCell ref="C33:H34"/>
    <mergeCell ref="B33:B34"/>
    <mergeCell ref="B35:B36"/>
    <mergeCell ref="B37:B38"/>
    <mergeCell ref="B39:B40"/>
    <mergeCell ref="C30:E30"/>
    <mergeCell ref="B31:H32"/>
    <mergeCell ref="B11:C11"/>
    <mergeCell ref="D11:H11"/>
    <mergeCell ref="B13:C13"/>
    <mergeCell ref="B27:H27"/>
    <mergeCell ref="B29:C29"/>
    <mergeCell ref="D29:H29"/>
    <mergeCell ref="B28:C28"/>
    <mergeCell ref="D28:H28"/>
    <mergeCell ref="B2:C2"/>
    <mergeCell ref="D13:H13"/>
    <mergeCell ref="D12:H12"/>
    <mergeCell ref="D10:H10"/>
    <mergeCell ref="D9:H9"/>
    <mergeCell ref="D8:H8"/>
    <mergeCell ref="D7:H7"/>
    <mergeCell ref="D6:H6"/>
    <mergeCell ref="B4:H5"/>
    <mergeCell ref="B6:C6"/>
    <mergeCell ref="B7:C7"/>
    <mergeCell ref="B8:C8"/>
    <mergeCell ref="B9:C9"/>
    <mergeCell ref="B10:C10"/>
    <mergeCell ref="B12:C12"/>
    <mergeCell ref="D2:H2"/>
  </mergeCells>
  <phoneticPr fontId="1" type="noConversion"/>
  <dataValidations count="1">
    <dataValidation type="list" allowBlank="1" showInputMessage="1" showErrorMessage="1" sqref="D11:H11" xr:uid="{FC890392-C257-4524-9BD4-10D8D5C16DE2}">
      <formula1>$W$4:$W$5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15DF0CE5B77E4FAEB05F4AC636D3C6" ma:contentTypeVersion="13" ma:contentTypeDescription="Create a new document." ma:contentTypeScope="" ma:versionID="c21ee2dfb39cca656180186e40e2273d">
  <xsd:schema xmlns:xsd="http://www.w3.org/2001/XMLSchema" xmlns:xs="http://www.w3.org/2001/XMLSchema" xmlns:p="http://schemas.microsoft.com/office/2006/metadata/properties" xmlns:ns3="6dc9d6c1-4ae2-43ab-ac86-e1481f4b5516" xmlns:ns4="80e26851-0510-4621-9172-e5f75f25591f" targetNamespace="http://schemas.microsoft.com/office/2006/metadata/properties" ma:root="true" ma:fieldsID="9fa5ce3e62041c856ea6f24fd42c67e0" ns3:_="" ns4:_="">
    <xsd:import namespace="6dc9d6c1-4ae2-43ab-ac86-e1481f4b5516"/>
    <xsd:import namespace="80e26851-0510-4621-9172-e5f75f2559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9d6c1-4ae2-43ab-ac86-e1481f4b55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e26851-0510-4621-9172-e5f75f25591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37B6F9-6440-4E7F-89FC-0862A1AF602F}">
  <ds:schemaRefs>
    <ds:schemaRef ds:uri="6dc9d6c1-4ae2-43ab-ac86-e1481f4b551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0e26851-0510-4621-9172-e5f75f25591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14AC29-68C5-4B61-BD5F-7360B416E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9d6c1-4ae2-43ab-ac86-e1481f4b5516"/>
    <ds:schemaRef ds:uri="80e26851-0510-4621-9172-e5f75f2559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80680D-267C-4749-975E-362BAFE778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Pudiš Ivan, Mgr</dc:creator>
  <cp:lastModifiedBy>Pudiš Ivan, Mgr</cp:lastModifiedBy>
  <dcterms:created xsi:type="dcterms:W3CDTF">2020-08-25T13:52:24Z</dcterms:created>
  <dcterms:modified xsi:type="dcterms:W3CDTF">2022-12-18T21:39:10Z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0x010100F215DF0CE5B77E4FAEB05F4AC636D3C6</vt:lpwstr>
  </property>
</Properties>
</file>