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ksedliakova\Documents\302070CGA8_CURI Bánoš\004_Projektová dokumentácia\Rekonštrukcia pekárskej a cukrárskej dielne_SOŠ Pod Bánošom\Rozpočty Cukrárska a pekárska dielňa Aktualizácia 06_2022\"/>
    </mc:Choice>
  </mc:AlternateContent>
  <xr:revisionPtr revIDLastSave="0" documentId="13_ncr:1_{2C727A45-5524-4D87-B0ED-7560DEDD68F2}" xr6:coauthVersionLast="47" xr6:coauthVersionMax="47" xr10:uidLastSave="{00000000-0000-0000-0000-000000000000}"/>
  <bookViews>
    <workbookView xWindow="2085" yWindow="165" windowWidth="20295" windowHeight="15300" xr2:uid="{00000000-000D-0000-FFFF-FFFF00000000}"/>
  </bookViews>
  <sheets>
    <sheet name="rozpočet" sheetId="1" r:id="rId1"/>
  </sheets>
  <definedNames>
    <definedName name="_xlnm.Print_Area" localSheetId="0">rozpočet!$A$1:$K$105</definedName>
    <definedName name="rozmer">rozpočet!#REF!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1" i="1" l="1"/>
  <c r="I71" i="1"/>
  <c r="K70" i="1"/>
  <c r="K94" i="1" l="1"/>
  <c r="K93" i="1"/>
  <c r="K92" i="1"/>
  <c r="K91" i="1"/>
  <c r="K90" i="1"/>
  <c r="K65" i="1"/>
  <c r="I65" i="1"/>
  <c r="K64" i="1"/>
  <c r="I64" i="1"/>
  <c r="K67" i="1"/>
  <c r="I67" i="1"/>
  <c r="K66" i="1"/>
  <c r="I66" i="1"/>
  <c r="K97" i="1" l="1"/>
  <c r="H103" i="1" s="1"/>
  <c r="K60" i="1"/>
  <c r="I60" i="1"/>
  <c r="I14" i="1" l="1"/>
  <c r="K42" i="1"/>
  <c r="I42" i="1"/>
  <c r="K45" i="1"/>
  <c r="K53" i="1" l="1"/>
  <c r="I53" i="1"/>
  <c r="K36" i="1" l="1"/>
  <c r="I36" i="1"/>
  <c r="K41" i="1"/>
  <c r="I41" i="1"/>
  <c r="K40" i="1"/>
  <c r="I40" i="1"/>
  <c r="K39" i="1"/>
  <c r="I39" i="1"/>
  <c r="K44" i="1"/>
  <c r="I44" i="1"/>
  <c r="K43" i="1"/>
  <c r="I43" i="1"/>
  <c r="K24" i="1" l="1"/>
  <c r="I24" i="1"/>
  <c r="K23" i="1"/>
  <c r="I23" i="1"/>
  <c r="K22" i="1"/>
  <c r="I22" i="1"/>
  <c r="K26" i="1"/>
  <c r="I26" i="1"/>
  <c r="K25" i="1"/>
  <c r="I25" i="1"/>
  <c r="I27" i="1"/>
  <c r="K27" i="1"/>
  <c r="I5" i="1"/>
  <c r="H100" i="1" s="1"/>
  <c r="K52" i="1" l="1"/>
  <c r="I52" i="1"/>
  <c r="K55" i="1" l="1"/>
  <c r="I55" i="1"/>
  <c r="K58" i="1"/>
  <c r="I58" i="1"/>
  <c r="K51" i="1" l="1"/>
  <c r="I51" i="1"/>
  <c r="K54" i="1"/>
  <c r="I54" i="1"/>
  <c r="K59" i="1" l="1"/>
  <c r="I59" i="1"/>
  <c r="K74" i="1"/>
  <c r="K79" i="1"/>
  <c r="K78" i="1"/>
  <c r="K50" i="1"/>
  <c r="I50" i="1"/>
  <c r="K49" i="1"/>
  <c r="I49" i="1"/>
  <c r="I29" i="1"/>
  <c r="I37" i="1"/>
  <c r="I38" i="1"/>
  <c r="I61" i="1"/>
  <c r="I62" i="1"/>
  <c r="I63" i="1"/>
  <c r="I68" i="1"/>
  <c r="I69" i="1"/>
  <c r="I75" i="1"/>
  <c r="I76" i="1"/>
  <c r="I77" i="1"/>
  <c r="K61" i="1"/>
  <c r="K62" i="1"/>
  <c r="K63" i="1"/>
  <c r="K68" i="1"/>
  <c r="K75" i="1"/>
  <c r="K76" i="1"/>
  <c r="K77" i="1"/>
  <c r="K32" i="1"/>
  <c r="K29" i="1"/>
  <c r="K37" i="1"/>
  <c r="K38" i="1"/>
  <c r="K83" i="1" l="1"/>
  <c r="K87" i="1" s="1"/>
  <c r="H102" i="1" s="1"/>
  <c r="I82" i="1"/>
  <c r="I85" i="1" s="1"/>
  <c r="H101" i="1" s="1"/>
  <c r="H105" i="1" l="1"/>
</calcChain>
</file>

<file path=xl/sharedStrings.xml><?xml version="1.0" encoding="utf-8"?>
<sst xmlns="http://schemas.openxmlformats.org/spreadsheetml/2006/main" count="244" uniqueCount="124">
  <si>
    <t>stavebné úpravy, vysprávky</t>
  </si>
  <si>
    <t>Umiest.</t>
  </si>
  <si>
    <t>Položka</t>
  </si>
  <si>
    <t>Mn.</t>
  </si>
  <si>
    <t>M.j.</t>
  </si>
  <si>
    <t>Typ</t>
  </si>
  <si>
    <t>Popis</t>
  </si>
  <si>
    <t>Pozn.</t>
  </si>
  <si>
    <t>ks</t>
  </si>
  <si>
    <t>MP
spolu</t>
  </si>
  <si>
    <t>MP
jedn. cena</t>
  </si>
  <si>
    <t>MM
spolu</t>
  </si>
  <si>
    <t>MM
jedn. cena</t>
  </si>
  <si>
    <t>m</t>
  </si>
  <si>
    <t>M+M</t>
  </si>
  <si>
    <t>ŠTÍTOK</t>
  </si>
  <si>
    <t>Káblový štítok</t>
  </si>
  <si>
    <t>Svorka pripájacia</t>
  </si>
  <si>
    <t>Svorka spojovacia</t>
  </si>
  <si>
    <t>353-4</t>
  </si>
  <si>
    <t>Svorka Bernard na potrubie</t>
  </si>
  <si>
    <t>353-5</t>
  </si>
  <si>
    <t>Pásik k svorke Bernard</t>
  </si>
  <si>
    <t>kg</t>
  </si>
  <si>
    <t>FZ</t>
  </si>
  <si>
    <t>Farba základná</t>
  </si>
  <si>
    <t>FV</t>
  </si>
  <si>
    <t>Farba vrchná</t>
  </si>
  <si>
    <t>l</t>
  </si>
  <si>
    <t>Riedidlo</t>
  </si>
  <si>
    <t>Vodič zelenožltý bezhalogénový</t>
  </si>
  <si>
    <t>N2XH-J 1x6</t>
  </si>
  <si>
    <t>Príchytka bezhalogénová</t>
  </si>
  <si>
    <t>Bezhalogénová trubka plastová, ohybná, 320N</t>
  </si>
  <si>
    <t>kmp</t>
  </si>
  <si>
    <t>D+M</t>
  </si>
  <si>
    <t xml:space="preserve"> </t>
  </si>
  <si>
    <t>MONTÁŽNY MATERIÁL</t>
  </si>
  <si>
    <t>Rekapitulácia</t>
  </si>
  <si>
    <t>REVÍZIE</t>
  </si>
  <si>
    <t>SPOLU</t>
  </si>
  <si>
    <r>
      <t xml:space="preserve"> </t>
    </r>
    <r>
      <rPr>
        <sz val="10"/>
        <rFont val="Arial"/>
        <family val="2"/>
      </rPr>
      <t xml:space="preserve"> </t>
    </r>
  </si>
  <si>
    <t>MON</t>
  </si>
  <si>
    <t xml:space="preserve">Káblové trasy </t>
  </si>
  <si>
    <t>Káblové štítky</t>
  </si>
  <si>
    <t>Káble</t>
  </si>
  <si>
    <t>Ukončenia káblov</t>
  </si>
  <si>
    <t>Ostatné zariadenia</t>
  </si>
  <si>
    <t>M</t>
  </si>
  <si>
    <t>Zásuvky, vypínače</t>
  </si>
  <si>
    <t>10% z MP</t>
  </si>
  <si>
    <t>Podružný nešpecifikovaný materiál</t>
  </si>
  <si>
    <t>6% z MM</t>
  </si>
  <si>
    <t>Prodiel pridružených výkonov</t>
  </si>
  <si>
    <t>MONTÁŽNY MATERIÁL CELKOM</t>
  </si>
  <si>
    <t>MONTÁŽNE PRÁCE CELKOM</t>
  </si>
  <si>
    <t>Bezhalogénový kábel, odolný voči šíreniu plameňa</t>
  </si>
  <si>
    <t>stavebný materiál</t>
  </si>
  <si>
    <t>hod</t>
  </si>
  <si>
    <t>ROZVÁDZAČE</t>
  </si>
  <si>
    <t>Ukončenie Cu a Al drôtov a lán včítane zapojenie, jedna žila</t>
  </si>
  <si>
    <t>N2XH-J 1x25</t>
  </si>
  <si>
    <t>N2XH EFK-J 3x2,5</t>
  </si>
  <si>
    <t>HFCL 25</t>
  </si>
  <si>
    <t>HFX 25 IES</t>
  </si>
  <si>
    <t>Rozvádzač oceľoplechový</t>
  </si>
  <si>
    <t>ochrana samočinným odpojením napájania, krytie IP40/IP20</t>
  </si>
  <si>
    <t>prívod : zhora</t>
  </si>
  <si>
    <t>vývody : hore</t>
  </si>
  <si>
    <t>Vnútorná výplň rozvádzača podľa jednopólovej schémy rozvádzača</t>
  </si>
  <si>
    <t>Rozvádzač RMP</t>
  </si>
  <si>
    <t>v-2000 mm, š-600 mm, hĺ-400 mm + SOKEL 100mm</t>
  </si>
  <si>
    <t>N2XH EFK-J 5x120</t>
  </si>
  <si>
    <t>N2XH EFK-J 5x50</t>
  </si>
  <si>
    <t>N2XH EFK-J 5x2,5</t>
  </si>
  <si>
    <t>N2XH EFK-J 5x6</t>
  </si>
  <si>
    <t>N2XH EFK-J 5x4</t>
  </si>
  <si>
    <t>Káblový žľab (60 x 200 x 3000 v x š x d), komplet aj s vekom, kolenami, "T" kusmi, prepážkami, spojkami so skrutkami a maticami + uchytenie žľabu</t>
  </si>
  <si>
    <t>Káblový žľab (60 x 300 x 3000 v x š x d), komplet aj s vekom, kolenami, "T" kusmi, prepážkami, spojkami so skrutkami a maticami + uchytenie žľabu</t>
  </si>
  <si>
    <t>HFIRM 32 IEC</t>
  </si>
  <si>
    <t>Bezhalogénová trubka pevná, 320N</t>
  </si>
  <si>
    <t>HFCL 32</t>
  </si>
  <si>
    <t>HFX 32 IES</t>
  </si>
  <si>
    <t>HFIRM 25 IEC</t>
  </si>
  <si>
    <t>Zásuvka 400V/16A</t>
  </si>
  <si>
    <t>Zásuvka 400V/32A</t>
  </si>
  <si>
    <t>Zásuvka 230V/16A IP44 na povrch</t>
  </si>
  <si>
    <t>WDE000542</t>
  </si>
  <si>
    <t>IZN 1653</t>
  </si>
  <si>
    <t>IZN 3253</t>
  </si>
  <si>
    <t>Vačkový vypínač ON-OFF 160A 3P+N, v krabici IP65</t>
  </si>
  <si>
    <t>Vačkový vypínač ON-OFF 16A 3P+N, v krabici IP65</t>
  </si>
  <si>
    <t>Vačkový vypínač ON-OFF 32A 3P+N, v krabici IP65</t>
  </si>
  <si>
    <t>Vačkový vypínač ON-OFF 16A 1P+N, v krabici IP65</t>
  </si>
  <si>
    <t>Prípojnica potenciálového vyrovnania</t>
  </si>
  <si>
    <t>osadenie rozvádzača</t>
  </si>
  <si>
    <t>Sekanie drážok</t>
  </si>
  <si>
    <t>Bezhalogénová lišta</t>
  </si>
  <si>
    <t>LHD 40x20HF</t>
  </si>
  <si>
    <t>Doplnenie do existujúceho rozvádzača</t>
  </si>
  <si>
    <t>NSX250F 3P ISTIČ BEZ SPÚŠTE</t>
  </si>
  <si>
    <t>MI 2.2 250A  3P3D PRE NSX250</t>
  </si>
  <si>
    <t>Pospájanie a uzemnenie</t>
  </si>
  <si>
    <t>Drát FeZn 10mm</t>
  </si>
  <si>
    <t>ZT2</t>
  </si>
  <si>
    <t>Uzemňovacia tyč</t>
  </si>
  <si>
    <t>Svorka k uzemňovacej tyči</t>
  </si>
  <si>
    <t>Protikorózna ochrana spojenia FeZn v zemi</t>
  </si>
  <si>
    <t>Zemné práce</t>
  </si>
  <si>
    <t>Vytýčenie trasy</t>
  </si>
  <si>
    <t>Výkop ryhy š. 350mm, hl. 800mm, zemina tr. 4</t>
  </si>
  <si>
    <t>Zahádzanie ryhy š. 350mm, hl. 800mm, zemina tr. 4</t>
  </si>
  <si>
    <r>
      <t>m</t>
    </r>
    <r>
      <rPr>
        <vertAlign val="superscript"/>
        <sz val="9"/>
        <rFont val="Arial CE"/>
        <family val="2"/>
        <charset val="238"/>
      </rPr>
      <t>2</t>
    </r>
  </si>
  <si>
    <t>Zhutnenie zeminy</t>
  </si>
  <si>
    <t>kpl</t>
  </si>
  <si>
    <t>Úprava terénu</t>
  </si>
  <si>
    <t>Zabezpečenie staveniska, podružné práce</t>
  </si>
  <si>
    <t>SPOLU - zemné práce:</t>
  </si>
  <si>
    <t>ZEMNÉ PRÁCE CELKOM</t>
  </si>
  <si>
    <t>Prestup cez stenu</t>
  </si>
  <si>
    <t>Utesnenie prestupu</t>
  </si>
  <si>
    <t>Svorka skúšobná</t>
  </si>
  <si>
    <t>Dodávka</t>
  </si>
  <si>
    <t>Rekonštrukcia kuchyne pekárenskej a cukrárenskej výučby                                                                    SOŠ Pod Bánošom Banská Bystrica                                                                                                                   Časť: Praktická pekárska učebňa                                                                               Elektroinštalácia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</si>
</sst>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&quot;Sk&quot;_-;\-* #,##0.00\ &quot;Sk&quot;_-;_-* &quot;-&quot;??\ &quot;Sk&quot;_-;_-@_-"/>
    <numFmt numFmtId="165" formatCode="#,##0.00\ [$€-1]"/>
    <numFmt numFmtId="166" formatCode="#,##0.0000\ [$€-1]"/>
    <numFmt numFmtId="167" formatCode="#,##0.00\ [$€-407]"/>
    <numFmt numFmtId="168" formatCode="0.0"/>
  </numFmts>
  <fonts count="24">
    <font>
      <sz val="10"/>
      <name val="Arial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Helv"/>
    </font>
    <font>
      <sz val="9"/>
      <name val="Arial CE"/>
      <charset val="238"/>
    </font>
    <font>
      <b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9"/>
      <color indexed="9"/>
      <name val="Arial CE"/>
      <family val="2"/>
      <charset val="238"/>
    </font>
    <font>
      <sz val="11"/>
      <name val="Arial"/>
      <family val="2"/>
      <charset val="238"/>
    </font>
    <font>
      <sz val="10"/>
      <color indexed="8"/>
      <name val="MS Sans Serif"/>
      <family val="2"/>
      <charset val="238"/>
    </font>
    <font>
      <sz val="12"/>
      <name val="Arial CE"/>
      <family val="2"/>
      <charset val="238"/>
    </font>
    <font>
      <b/>
      <sz val="9"/>
      <color indexed="8"/>
      <name val="Arial CE"/>
      <family val="2"/>
      <charset val="238"/>
    </font>
    <font>
      <b/>
      <sz val="18"/>
      <color indexed="10"/>
      <name val="Albertus Extra Bold"/>
      <family val="2"/>
      <charset val="238"/>
    </font>
    <font>
      <b/>
      <sz val="11"/>
      <name val="Arial CE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</font>
    <font>
      <b/>
      <sz val="9"/>
      <name val="Arial CE"/>
      <charset val="238"/>
    </font>
    <font>
      <sz val="9"/>
      <color indexed="5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vertAlign val="superscript"/>
      <sz val="9"/>
      <name val="Arial CE"/>
      <family val="2"/>
      <charset val="238"/>
    </font>
    <font>
      <b/>
      <sz val="10"/>
      <name val="Arial CE"/>
      <charset val="238"/>
    </font>
    <font>
      <b/>
      <sz val="18"/>
      <name val="Albertus Extra Bold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0" fontId="3" fillId="0" borderId="0"/>
    <xf numFmtId="0" fontId="18" fillId="0" borderId="0"/>
    <xf numFmtId="43" fontId="1" fillId="0" borderId="0" applyFont="0" applyFill="0" applyBorder="0" applyAlignment="0" applyProtection="0"/>
  </cellStyleXfs>
  <cellXfs count="160">
    <xf numFmtId="0" fontId="0" fillId="0" borderId="0" xfId="0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 applyProtection="1">
      <alignment horizontal="center" vertical="top" wrapText="1"/>
      <protection locked="0"/>
    </xf>
    <xf numFmtId="4" fontId="2" fillId="0" borderId="0" xfId="0" applyNumberFormat="1" applyFont="1" applyBorder="1" applyAlignment="1" applyProtection="1">
      <alignment vertical="top"/>
      <protection locked="0"/>
    </xf>
    <xf numFmtId="4" fontId="6" fillId="0" borderId="0" xfId="0" applyNumberFormat="1" applyFont="1" applyBorder="1" applyAlignment="1" applyProtection="1">
      <alignment vertical="top"/>
      <protection locked="0"/>
    </xf>
    <xf numFmtId="4" fontId="2" fillId="0" borderId="0" xfId="0" applyNumberFormat="1" applyFont="1" applyFill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4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/>
      <protection locked="0"/>
    </xf>
    <xf numFmtId="4" fontId="2" fillId="0" borderId="0" xfId="0" applyNumberFormat="1" applyFont="1" applyAlignment="1" applyProtection="1">
      <alignment vertical="top"/>
      <protection locked="0"/>
    </xf>
    <xf numFmtId="4" fontId="2" fillId="0" borderId="0" xfId="0" applyNumberFormat="1" applyFont="1" applyFill="1" applyAlignment="1" applyProtection="1">
      <alignment vertical="top"/>
      <protection locked="0"/>
    </xf>
    <xf numFmtId="4" fontId="6" fillId="0" borderId="0" xfId="0" applyNumberFormat="1" applyFont="1" applyAlignment="1" applyProtection="1">
      <alignment vertical="top"/>
      <protection locked="0"/>
    </xf>
    <xf numFmtId="0" fontId="3" fillId="0" borderId="0" xfId="0" applyFont="1"/>
    <xf numFmtId="0" fontId="4" fillId="0" borderId="0" xfId="0" applyFont="1" applyBorder="1"/>
    <xf numFmtId="0" fontId="0" fillId="3" borderId="0" xfId="0" applyFill="1" applyBorder="1"/>
    <xf numFmtId="0" fontId="2" fillId="0" borderId="0" xfId="0" applyFont="1" applyAlignment="1" applyProtection="1">
      <alignment vertical="top"/>
      <protection locked="0"/>
    </xf>
    <xf numFmtId="4" fontId="2" fillId="0" borderId="1" xfId="0" applyNumberFormat="1" applyFont="1" applyFill="1" applyBorder="1" applyAlignment="1" applyProtection="1">
      <alignment horizontal="center" vertical="top" wrapText="1"/>
      <protection locked="0"/>
    </xf>
    <xf numFmtId="4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4" xfId="0" applyFont="1" applyBorder="1"/>
    <xf numFmtId="0" fontId="2" fillId="0" borderId="5" xfId="0" applyFont="1" applyFill="1" applyBorder="1" applyAlignment="1" applyProtection="1">
      <alignment vertical="top"/>
      <protection locked="0"/>
    </xf>
    <xf numFmtId="1" fontId="2" fillId="0" borderId="5" xfId="0" applyNumberFormat="1" applyFont="1" applyFill="1" applyBorder="1" applyAlignment="1" applyProtection="1">
      <alignment horizontal="right" vertical="top"/>
      <protection locked="0"/>
    </xf>
    <xf numFmtId="4" fontId="2" fillId="0" borderId="5" xfId="0" applyNumberFormat="1" applyFont="1" applyFill="1" applyBorder="1" applyAlignment="1" applyProtection="1">
      <alignment horizontal="center" vertical="top" wrapText="1"/>
      <protection locked="0"/>
    </xf>
    <xf numFmtId="0" fontId="2" fillId="0" borderId="5" xfId="0" applyFont="1" applyFill="1" applyBorder="1" applyAlignment="1" applyProtection="1">
      <alignment vertical="top" wrapText="1"/>
      <protection locked="0"/>
    </xf>
    <xf numFmtId="0" fontId="5" fillId="5" borderId="5" xfId="0" applyFont="1" applyFill="1" applyBorder="1" applyAlignment="1" applyProtection="1">
      <alignment vertical="top" wrapText="1"/>
      <protection locked="0"/>
    </xf>
    <xf numFmtId="1" fontId="2" fillId="0" borderId="5" xfId="0" applyNumberFormat="1" applyFont="1" applyBorder="1" applyAlignment="1">
      <alignment wrapText="1"/>
    </xf>
    <xf numFmtId="0" fontId="2" fillId="0" borderId="5" xfId="0" applyFont="1" applyFill="1" applyBorder="1" applyAlignment="1" applyProtection="1">
      <alignment horizontal="right" vertical="top"/>
      <protection locked="0"/>
    </xf>
    <xf numFmtId="0" fontId="2" fillId="0" borderId="5" xfId="0" applyFont="1" applyBorder="1" applyAlignment="1" applyProtection="1">
      <alignment horizontal="center" vertical="top"/>
      <protection locked="0"/>
    </xf>
    <xf numFmtId="0" fontId="2" fillId="0" borderId="5" xfId="0" applyFont="1" applyBorder="1" applyAlignment="1" applyProtection="1">
      <alignment vertical="top" wrapText="1"/>
      <protection locked="0"/>
    </xf>
    <xf numFmtId="0" fontId="11" fillId="4" borderId="5" xfId="0" applyFont="1" applyFill="1" applyBorder="1" applyAlignment="1" applyProtection="1">
      <alignment vertical="top" wrapText="1"/>
      <protection locked="0"/>
    </xf>
    <xf numFmtId="0" fontId="2" fillId="0" borderId="5" xfId="0" applyFont="1" applyBorder="1" applyAlignment="1" applyProtection="1">
      <alignment horizontal="right" vertical="top"/>
      <protection locked="0"/>
    </xf>
    <xf numFmtId="0" fontId="2" fillId="0" borderId="5" xfId="0" applyFont="1" applyBorder="1" applyAlignment="1" applyProtection="1">
      <alignment vertical="top"/>
      <protection locked="0"/>
    </xf>
    <xf numFmtId="1" fontId="2" fillId="0" borderId="5" xfId="0" applyNumberFormat="1" applyFont="1" applyBorder="1" applyAlignment="1">
      <alignment vertical="top" wrapText="1"/>
    </xf>
    <xf numFmtId="4" fontId="2" fillId="0" borderId="4" xfId="0" applyNumberFormat="1" applyFont="1" applyFill="1" applyBorder="1" applyAlignment="1" applyProtection="1">
      <alignment horizontal="center" vertical="top" wrapText="1"/>
      <protection locked="0"/>
    </xf>
    <xf numFmtId="4" fontId="10" fillId="0" borderId="4" xfId="0" applyNumberFormat="1" applyFont="1" applyFill="1" applyBorder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vertical="top"/>
      <protection locked="0"/>
    </xf>
    <xf numFmtId="1" fontId="2" fillId="0" borderId="5" xfId="0" applyNumberFormat="1" applyFont="1" applyBorder="1" applyAlignment="1">
      <alignment horizontal="left" vertical="top"/>
    </xf>
    <xf numFmtId="49" fontId="2" fillId="0" borderId="5" xfId="0" applyNumberFormat="1" applyFont="1" applyBorder="1" applyAlignment="1" applyProtection="1">
      <alignment vertical="top" wrapText="1"/>
    </xf>
    <xf numFmtId="1" fontId="2" fillId="0" borderId="5" xfId="0" applyNumberFormat="1" applyFont="1" applyBorder="1"/>
    <xf numFmtId="49" fontId="4" fillId="0" borderId="5" xfId="0" applyNumberFormat="1" applyFont="1" applyBorder="1" applyAlignment="1">
      <alignment horizontal="left" vertical="top"/>
    </xf>
    <xf numFmtId="165" fontId="2" fillId="0" borderId="5" xfId="0" applyNumberFormat="1" applyFont="1" applyFill="1" applyBorder="1" applyAlignment="1" applyProtection="1">
      <alignment vertical="top"/>
      <protection locked="0"/>
    </xf>
    <xf numFmtId="4" fontId="2" fillId="0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vertical="top"/>
    </xf>
    <xf numFmtId="1" fontId="2" fillId="0" borderId="5" xfId="0" applyNumberFormat="1" applyFont="1" applyBorder="1" applyProtection="1"/>
    <xf numFmtId="0" fontId="3" fillId="0" borderId="5" xfId="0" applyFont="1" applyBorder="1" applyAlignment="1"/>
    <xf numFmtId="0" fontId="15" fillId="0" borderId="5" xfId="0" applyFont="1" applyBorder="1" applyAlignment="1">
      <alignment horizontal="right" vertical="top" wrapText="1"/>
    </xf>
    <xf numFmtId="0" fontId="4" fillId="0" borderId="5" xfId="0" applyFont="1" applyFill="1" applyBorder="1" applyAlignment="1" applyProtection="1">
      <alignment vertical="top"/>
      <protection locked="0"/>
    </xf>
    <xf numFmtId="0" fontId="2" fillId="0" borderId="5" xfId="0" applyFont="1" applyFill="1" applyBorder="1" applyAlignment="1">
      <alignment vertical="top"/>
    </xf>
    <xf numFmtId="49" fontId="2" fillId="0" borderId="5" xfId="0" applyNumberFormat="1" applyFont="1" applyFill="1" applyBorder="1" applyAlignment="1" applyProtection="1">
      <alignment vertical="top" wrapText="1"/>
    </xf>
    <xf numFmtId="1" fontId="2" fillId="0" borderId="5" xfId="0" applyNumberFormat="1" applyFont="1" applyBorder="1" applyAlignment="1" applyProtection="1">
      <alignment vertical="top"/>
    </xf>
    <xf numFmtId="49" fontId="2" fillId="0" borderId="5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 applyProtection="1">
      <alignment horizontal="left" vertical="top" wrapText="1"/>
      <protection locked="0"/>
    </xf>
    <xf numFmtId="0" fontId="3" fillId="0" borderId="5" xfId="0" applyFont="1" applyBorder="1"/>
    <xf numFmtId="1" fontId="17" fillId="0" borderId="5" xfId="0" applyNumberFormat="1" applyFont="1" applyFill="1" applyBorder="1" applyAlignment="1" applyProtection="1">
      <alignment horizontal="right" vertical="top"/>
      <protection locked="0"/>
    </xf>
    <xf numFmtId="0" fontId="2" fillId="0" borderId="5" xfId="0" applyFont="1" applyFill="1" applyBorder="1" applyAlignment="1" applyProtection="1">
      <alignment vertical="top"/>
    </xf>
    <xf numFmtId="1" fontId="2" fillId="0" borderId="5" xfId="0" applyNumberFormat="1" applyFont="1" applyFill="1" applyBorder="1" applyAlignment="1" applyProtection="1">
      <alignment horizontal="right" vertical="top"/>
    </xf>
    <xf numFmtId="0" fontId="4" fillId="0" borderId="5" xfId="0" applyFont="1" applyBorder="1" applyAlignment="1" applyProtection="1">
      <alignment vertical="top"/>
    </xf>
    <xf numFmtId="1" fontId="2" fillId="0" borderId="5" xfId="0" applyNumberFormat="1" applyFont="1" applyBorder="1" applyAlignment="1" applyProtection="1">
      <alignment horizontal="left" vertical="top"/>
    </xf>
    <xf numFmtId="49" fontId="16" fillId="4" borderId="5" xfId="0" applyNumberFormat="1" applyFont="1" applyFill="1" applyBorder="1" applyAlignment="1" applyProtection="1">
      <alignment vertical="top" wrapText="1"/>
    </xf>
    <xf numFmtId="1" fontId="2" fillId="0" borderId="5" xfId="0" applyNumberFormat="1" applyFont="1" applyFill="1" applyBorder="1" applyAlignment="1">
      <alignment vertical="top" wrapText="1"/>
    </xf>
    <xf numFmtId="0" fontId="7" fillId="0" borderId="5" xfId="0" applyFont="1" applyBorder="1" applyAlignment="1" applyProtection="1">
      <alignment vertical="top"/>
      <protection locked="0"/>
    </xf>
    <xf numFmtId="4" fontId="2" fillId="0" borderId="4" xfId="0" applyNumberFormat="1" applyFont="1" applyFill="1" applyBorder="1" applyAlignment="1" applyProtection="1">
      <alignment horizontal="center" vertical="top" wrapText="1"/>
    </xf>
    <xf numFmtId="9" fontId="4" fillId="0" borderId="5" xfId="0" applyNumberFormat="1" applyFont="1" applyBorder="1" applyAlignment="1" applyProtection="1">
      <alignment vertical="top"/>
      <protection locked="0"/>
    </xf>
    <xf numFmtId="0" fontId="2" fillId="0" borderId="4" xfId="0" applyFont="1" applyBorder="1" applyAlignment="1" applyProtection="1">
      <alignment vertical="top"/>
      <protection locked="0"/>
    </xf>
    <xf numFmtId="49" fontId="2" fillId="0" borderId="5" xfId="0" applyNumberFormat="1" applyFont="1" applyBorder="1" applyAlignment="1" applyProtection="1">
      <alignment vertical="top" wrapText="1"/>
      <protection locked="0"/>
    </xf>
    <xf numFmtId="1" fontId="2" fillId="0" borderId="5" xfId="0" applyNumberFormat="1" applyFont="1" applyBorder="1" applyAlignment="1" applyProtection="1">
      <alignment horizontal="right" vertical="top"/>
      <protection locked="0"/>
    </xf>
    <xf numFmtId="49" fontId="2" fillId="0" borderId="5" xfId="0" applyNumberFormat="1" applyFont="1" applyBorder="1" applyAlignment="1" applyProtection="1">
      <alignment vertical="top"/>
      <protection locked="0"/>
    </xf>
    <xf numFmtId="0" fontId="5" fillId="6" borderId="5" xfId="0" applyFont="1" applyFill="1" applyBorder="1" applyAlignment="1" applyProtection="1">
      <alignment vertical="top"/>
      <protection locked="0"/>
    </xf>
    <xf numFmtId="49" fontId="2" fillId="6" borderId="5" xfId="0" applyNumberFormat="1" applyFont="1" applyFill="1" applyBorder="1" applyAlignment="1" applyProtection="1">
      <alignment vertical="top"/>
      <protection locked="0"/>
    </xf>
    <xf numFmtId="0" fontId="0" fillId="0" borderId="5" xfId="0" applyBorder="1"/>
    <xf numFmtId="0" fontId="0" fillId="3" borderId="4" xfId="0" applyFill="1" applyBorder="1" applyAlignment="1">
      <alignment horizontal="left" vertical="top" wrapText="1"/>
    </xf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14" fillId="0" borderId="8" xfId="0" applyFont="1" applyBorder="1"/>
    <xf numFmtId="165" fontId="2" fillId="0" borderId="6" xfId="0" applyNumberFormat="1" applyFont="1" applyFill="1" applyBorder="1" applyAlignment="1" applyProtection="1">
      <alignment vertical="top"/>
      <protection locked="0"/>
    </xf>
    <xf numFmtId="4" fontId="2" fillId="0" borderId="5" xfId="0" applyNumberFormat="1" applyFont="1" applyFill="1" applyBorder="1" applyAlignment="1" applyProtection="1">
      <alignment vertical="top"/>
      <protection locked="0"/>
    </xf>
    <xf numFmtId="4" fontId="2" fillId="0" borderId="6" xfId="0" applyNumberFormat="1" applyFont="1" applyFill="1" applyBorder="1" applyAlignment="1" applyProtection="1">
      <alignment vertical="top"/>
      <protection locked="0"/>
    </xf>
    <xf numFmtId="49" fontId="2" fillId="0" borderId="5" xfId="0" applyNumberFormat="1" applyFont="1" applyBorder="1" applyAlignment="1">
      <alignment horizontal="left" vertical="top"/>
    </xf>
    <xf numFmtId="0" fontId="19" fillId="0" borderId="0" xfId="0" applyFont="1"/>
    <xf numFmtId="0" fontId="18" fillId="0" borderId="0" xfId="0" applyFont="1"/>
    <xf numFmtId="4" fontId="2" fillId="0" borderId="4" xfId="0" applyNumberFormat="1" applyFont="1" applyBorder="1" applyAlignment="1" applyProtection="1">
      <alignment horizontal="center" vertical="top" wrapText="1"/>
      <protection locked="0"/>
    </xf>
    <xf numFmtId="0" fontId="2" fillId="2" borderId="0" xfId="0" applyFont="1" applyFill="1" applyAlignment="1" applyProtection="1">
      <alignment horizontal="center" vertical="top" wrapText="1"/>
      <protection locked="0"/>
    </xf>
    <xf numFmtId="4" fontId="2" fillId="0" borderId="0" xfId="0" applyNumberFormat="1" applyFont="1" applyAlignment="1" applyProtection="1">
      <alignment horizontal="center" vertical="top" wrapText="1"/>
      <protection locked="0"/>
    </xf>
    <xf numFmtId="4" fontId="2" fillId="0" borderId="5" xfId="0" applyNumberFormat="1" applyFont="1" applyBorder="1" applyAlignment="1" applyProtection="1">
      <alignment horizontal="center" vertical="top" wrapText="1"/>
      <protection locked="0"/>
    </xf>
    <xf numFmtId="4" fontId="2" fillId="0" borderId="5" xfId="0" applyNumberFormat="1" applyFont="1" applyBorder="1" applyAlignment="1" applyProtection="1">
      <alignment vertical="top"/>
      <protection locked="0"/>
    </xf>
    <xf numFmtId="49" fontId="2" fillId="0" borderId="5" xfId="0" applyNumberFormat="1" applyFont="1" applyBorder="1" applyAlignment="1" applyProtection="1">
      <alignment horizontal="center" vertical="top" wrapText="1"/>
      <protection locked="0"/>
    </xf>
    <xf numFmtId="4" fontId="6" fillId="0" borderId="0" xfId="0" applyNumberFormat="1" applyFont="1" applyAlignment="1" applyProtection="1">
      <alignment horizontal="center" vertical="top" wrapText="1"/>
      <protection locked="0"/>
    </xf>
    <xf numFmtId="49" fontId="2" fillId="0" borderId="5" xfId="0" applyNumberFormat="1" applyFont="1" applyBorder="1" applyAlignment="1">
      <alignment vertical="top" wrapText="1"/>
    </xf>
    <xf numFmtId="1" fontId="2" fillId="0" borderId="5" xfId="0" applyNumberFormat="1" applyFont="1" applyBorder="1" applyAlignment="1">
      <alignment vertical="top"/>
    </xf>
    <xf numFmtId="0" fontId="2" fillId="0" borderId="0" xfId="0" applyFont="1"/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vertical="top"/>
    </xf>
    <xf numFmtId="1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 wrapText="1"/>
    </xf>
    <xf numFmtId="1" fontId="2" fillId="0" borderId="0" xfId="0" applyNumberFormat="1" applyFont="1" applyAlignment="1">
      <alignment vertical="top" wrapText="1"/>
    </xf>
    <xf numFmtId="0" fontId="18" fillId="0" borderId="10" xfId="0" applyFont="1" applyBorder="1" applyAlignment="1" applyProtection="1">
      <alignment horizontal="left" vertical="center"/>
      <protection locked="0"/>
    </xf>
    <xf numFmtId="1" fontId="2" fillId="0" borderId="0" xfId="5" applyNumberFormat="1" applyFont="1" applyAlignment="1">
      <alignment horizontal="left"/>
    </xf>
    <xf numFmtId="49" fontId="2" fillId="0" borderId="0" xfId="5" applyNumberFormat="1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0" fillId="0" borderId="0" xfId="0" applyFont="1" applyAlignment="1">
      <alignment vertical="top"/>
    </xf>
    <xf numFmtId="4" fontId="2" fillId="0" borderId="5" xfId="0" applyNumberFormat="1" applyFont="1" applyBorder="1" applyAlignment="1" applyProtection="1">
      <alignment horizontal="left" vertical="top" wrapText="1"/>
      <protection locked="0"/>
    </xf>
    <xf numFmtId="1" fontId="2" fillId="0" borderId="0" xfId="0" applyNumberFormat="1" applyFont="1" applyAlignment="1" applyProtection="1">
      <alignment horizontal="right" vertical="top"/>
      <protection locked="0"/>
    </xf>
    <xf numFmtId="4" fontId="2" fillId="0" borderId="0" xfId="0" applyNumberFormat="1" applyFont="1" applyAlignment="1" applyProtection="1">
      <alignment horizontal="left" vertical="top" wrapText="1"/>
      <protection locked="0"/>
    </xf>
    <xf numFmtId="1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 applyProtection="1">
      <alignment vertical="top"/>
      <protection locked="0"/>
    </xf>
    <xf numFmtId="1" fontId="2" fillId="0" borderId="0" xfId="0" applyNumberFormat="1" applyFont="1" applyAlignment="1">
      <alignment vertical="top"/>
    </xf>
    <xf numFmtId="1" fontId="2" fillId="0" borderId="0" xfId="0" applyNumberFormat="1" applyFont="1"/>
    <xf numFmtId="168" fontId="2" fillId="0" borderId="0" xfId="0" applyNumberFormat="1" applyFont="1" applyAlignment="1" applyProtection="1">
      <alignment horizontal="right" vertical="top"/>
      <protection locked="0"/>
    </xf>
    <xf numFmtId="9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>
      <alignment horizontal="right" vertical="top"/>
    </xf>
    <xf numFmtId="49" fontId="5" fillId="0" borderId="0" xfId="0" applyNumberFormat="1" applyFont="1" applyAlignment="1">
      <alignment vertical="top" wrapText="1"/>
    </xf>
    <xf numFmtId="49" fontId="2" fillId="0" borderId="0" xfId="6" applyNumberFormat="1" applyFont="1" applyBorder="1" applyAlignment="1">
      <alignment horizontal="left" vertical="top"/>
    </xf>
    <xf numFmtId="0" fontId="7" fillId="0" borderId="0" xfId="0" applyFont="1" applyAlignment="1" applyProtection="1">
      <alignment vertical="top"/>
      <protection locked="0"/>
    </xf>
    <xf numFmtId="4" fontId="2" fillId="0" borderId="11" xfId="0" applyNumberFormat="1" applyFont="1" applyBorder="1" applyAlignment="1" applyProtection="1">
      <alignment horizontal="center" vertical="top" wrapText="1"/>
      <protection locked="0"/>
    </xf>
    <xf numFmtId="4" fontId="2" fillId="0" borderId="12" xfId="0" applyNumberFormat="1" applyFont="1" applyBorder="1" applyAlignment="1" applyProtection="1">
      <alignment horizontal="center" vertical="top" wrapText="1"/>
      <protection locked="0"/>
    </xf>
    <xf numFmtId="4" fontId="22" fillId="0" borderId="12" xfId="0" applyNumberFormat="1" applyFont="1" applyBorder="1" applyAlignment="1" applyProtection="1">
      <alignment horizontal="left" vertical="top" wrapText="1"/>
      <protection locked="0"/>
    </xf>
    <xf numFmtId="4" fontId="16" fillId="0" borderId="12" xfId="0" applyNumberFormat="1" applyFont="1" applyBorder="1" applyAlignment="1" applyProtection="1">
      <alignment horizontal="left" vertical="center" wrapText="1"/>
      <protection locked="0"/>
    </xf>
    <xf numFmtId="164" fontId="13" fillId="0" borderId="0" xfId="1" applyFont="1" applyFill="1" applyBorder="1" applyAlignment="1" applyProtection="1">
      <alignment horizontal="right" vertical="top"/>
    </xf>
    <xf numFmtId="165" fontId="13" fillId="0" borderId="5" xfId="0" applyNumberFormat="1" applyFont="1" applyFill="1" applyBorder="1" applyAlignment="1" applyProtection="1">
      <alignment horizontal="right" vertical="top"/>
    </xf>
    <xf numFmtId="0" fontId="12" fillId="3" borderId="5" xfId="0" applyFont="1" applyFill="1" applyBorder="1" applyAlignment="1">
      <alignment horizontal="center" vertical="top" wrapText="1"/>
    </xf>
    <xf numFmtId="165" fontId="13" fillId="0" borderId="8" xfId="0" applyNumberFormat="1" applyFont="1" applyFill="1" applyBorder="1" applyAlignment="1" applyProtection="1">
      <alignment horizontal="right" vertical="top"/>
    </xf>
    <xf numFmtId="4" fontId="2" fillId="0" borderId="3" xfId="0" applyNumberFormat="1" applyFont="1" applyFill="1" applyBorder="1" applyAlignment="1" applyProtection="1">
      <alignment horizontal="center" vertical="top" wrapText="1"/>
      <protection locked="0"/>
    </xf>
    <xf numFmtId="4" fontId="2" fillId="0" borderId="13" xfId="0" applyNumberFormat="1" applyFont="1" applyBorder="1" applyAlignment="1" applyProtection="1">
      <alignment horizontal="center" vertical="top" wrapText="1"/>
      <protection locked="0"/>
    </xf>
    <xf numFmtId="2" fontId="2" fillId="0" borderId="5" xfId="0" applyNumberFormat="1" applyFont="1" applyFill="1" applyBorder="1" applyAlignment="1" applyProtection="1">
      <alignment horizontal="center" vertical="top" wrapText="1"/>
      <protection locked="0"/>
    </xf>
    <xf numFmtId="2" fontId="2" fillId="0" borderId="5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5" xfId="0" applyNumberFormat="1" applyFont="1" applyBorder="1" applyAlignment="1">
      <alignment vertical="top"/>
    </xf>
    <xf numFmtId="165" fontId="2" fillId="0" borderId="6" xfId="0" applyNumberFormat="1" applyFont="1" applyBorder="1" applyAlignment="1">
      <alignment vertical="top"/>
    </xf>
    <xf numFmtId="165" fontId="2" fillId="0" borderId="5" xfId="0" applyNumberFormat="1" applyFont="1" applyBorder="1" applyAlignment="1" applyProtection="1">
      <alignment vertical="top"/>
      <protection locked="0"/>
    </xf>
    <xf numFmtId="4" fontId="2" fillId="0" borderId="6" xfId="0" applyNumberFormat="1" applyFont="1" applyBorder="1" applyAlignment="1" applyProtection="1">
      <alignment horizontal="center" vertical="top" wrapText="1"/>
      <protection locked="0"/>
    </xf>
    <xf numFmtId="2" fontId="2" fillId="0" borderId="5" xfId="0" applyNumberFormat="1" applyFont="1" applyBorder="1" applyAlignment="1" applyProtection="1">
      <alignment horizontal="center" vertical="top" wrapText="1"/>
      <protection locked="0"/>
    </xf>
    <xf numFmtId="165" fontId="2" fillId="0" borderId="5" xfId="0" applyNumberFormat="1" applyFont="1" applyFill="1" applyBorder="1" applyAlignment="1" applyProtection="1">
      <alignment vertical="top"/>
    </xf>
    <xf numFmtId="165" fontId="2" fillId="0" borderId="6" xfId="0" applyNumberFormat="1" applyFont="1" applyFill="1" applyBorder="1" applyAlignment="1" applyProtection="1">
      <alignment vertical="top"/>
    </xf>
    <xf numFmtId="166" fontId="2" fillId="0" borderId="5" xfId="0" applyNumberFormat="1" applyFont="1" applyFill="1" applyBorder="1" applyAlignment="1" applyProtection="1">
      <alignment vertical="top"/>
    </xf>
    <xf numFmtId="165" fontId="2" fillId="0" borderId="0" xfId="0" applyNumberFormat="1" applyFont="1" applyAlignment="1">
      <alignment vertical="top"/>
    </xf>
    <xf numFmtId="165" fontId="2" fillId="0" borderId="5" xfId="0" applyNumberFormat="1" applyFont="1" applyBorder="1" applyAlignment="1" applyProtection="1">
      <alignment vertical="top"/>
    </xf>
    <xf numFmtId="165" fontId="2" fillId="0" borderId="6" xfId="0" applyNumberFormat="1" applyFont="1" applyBorder="1" applyAlignment="1" applyProtection="1">
      <alignment vertical="top"/>
    </xf>
    <xf numFmtId="167" fontId="2" fillId="0" borderId="5" xfId="0" applyNumberFormat="1" applyFont="1" applyFill="1" applyBorder="1" applyAlignment="1">
      <alignment vertical="top"/>
    </xf>
    <xf numFmtId="167" fontId="2" fillId="0" borderId="6" xfId="0" applyNumberFormat="1" applyFont="1" applyFill="1" applyBorder="1" applyAlignment="1">
      <alignment vertical="top"/>
    </xf>
    <xf numFmtId="165" fontId="16" fillId="0" borderId="5" xfId="0" applyNumberFormat="1" applyFont="1" applyFill="1" applyBorder="1" applyAlignment="1" applyProtection="1">
      <alignment vertical="top"/>
    </xf>
    <xf numFmtId="4" fontId="5" fillId="0" borderId="5" xfId="0" applyNumberFormat="1" applyFont="1" applyFill="1" applyBorder="1" applyAlignment="1" applyProtection="1">
      <alignment vertical="top"/>
      <protection locked="0"/>
    </xf>
    <xf numFmtId="165" fontId="16" fillId="0" borderId="6" xfId="0" applyNumberFormat="1" applyFont="1" applyFill="1" applyBorder="1" applyAlignment="1" applyProtection="1">
      <alignment vertical="top"/>
    </xf>
    <xf numFmtId="2" fontId="2" fillId="0" borderId="5" xfId="0" applyNumberFormat="1" applyFont="1" applyFill="1" applyBorder="1" applyAlignment="1" applyProtection="1">
      <alignment vertical="top"/>
      <protection locked="0"/>
    </xf>
    <xf numFmtId="165" fontId="2" fillId="0" borderId="6" xfId="0" applyNumberFormat="1" applyFont="1" applyBorder="1" applyAlignment="1" applyProtection="1">
      <alignment vertical="top"/>
      <protection locked="0"/>
    </xf>
    <xf numFmtId="165" fontId="2" fillId="0" borderId="0" xfId="0" applyNumberFormat="1" applyFont="1" applyAlignment="1" applyProtection="1">
      <alignment vertical="top"/>
      <protection locked="0"/>
    </xf>
    <xf numFmtId="167" fontId="2" fillId="0" borderId="0" xfId="0" applyNumberFormat="1" applyFont="1" applyAlignment="1">
      <alignment vertical="top"/>
    </xf>
    <xf numFmtId="2" fontId="2" fillId="0" borderId="0" xfId="0" applyNumberFormat="1" applyFont="1" applyAlignment="1" applyProtection="1">
      <alignment horizontal="center" vertical="top" wrapText="1"/>
      <protection locked="0"/>
    </xf>
    <xf numFmtId="4" fontId="5" fillId="0" borderId="0" xfId="0" applyNumberFormat="1" applyFont="1" applyAlignment="1" applyProtection="1">
      <alignment vertical="top"/>
      <protection locked="0"/>
    </xf>
    <xf numFmtId="165" fontId="5" fillId="0" borderId="0" xfId="0" applyNumberFormat="1" applyFont="1" applyAlignment="1">
      <alignment vertical="top"/>
    </xf>
    <xf numFmtId="2" fontId="2" fillId="0" borderId="0" xfId="0" applyNumberFormat="1" applyFont="1"/>
    <xf numFmtId="4" fontId="2" fillId="0" borderId="0" xfId="0" applyNumberFormat="1" applyFont="1" applyAlignment="1">
      <alignment vertical="top"/>
    </xf>
    <xf numFmtId="0" fontId="23" fillId="0" borderId="5" xfId="0" applyFont="1" applyFill="1" applyBorder="1" applyAlignment="1">
      <alignment horizontal="center" vertical="top" wrapText="1"/>
    </xf>
    <xf numFmtId="0" fontId="23" fillId="0" borderId="6" xfId="0" applyFont="1" applyFill="1" applyBorder="1" applyAlignment="1">
      <alignment horizontal="center" vertical="top" wrapText="1"/>
    </xf>
    <xf numFmtId="49" fontId="2" fillId="0" borderId="5" xfId="4" applyNumberFormat="1" applyFont="1" applyFill="1" applyBorder="1" applyAlignment="1" applyProtection="1">
      <alignment horizontal="left" vertical="top" wrapText="1"/>
      <protection locked="0"/>
    </xf>
    <xf numFmtId="49" fontId="2" fillId="0" borderId="6" xfId="4" applyNumberFormat="1" applyFont="1" applyFill="1" applyBorder="1" applyAlignment="1" applyProtection="1">
      <alignment horizontal="left" vertical="top" wrapText="1"/>
      <protection locked="0"/>
    </xf>
    <xf numFmtId="49" fontId="2" fillId="0" borderId="8" xfId="4" applyNumberFormat="1" applyFont="1" applyFill="1" applyBorder="1" applyAlignment="1" applyProtection="1">
      <alignment horizontal="left" vertical="top" wrapText="1"/>
      <protection locked="0"/>
    </xf>
    <xf numFmtId="49" fontId="2" fillId="0" borderId="9" xfId="4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Font="1" applyFill="1" applyBorder="1"/>
  </cellXfs>
  <cellStyles count="7">
    <cellStyle name="Čiarka" xfId="6" builtinId="3"/>
    <cellStyle name="Mena" xfId="1" builtinId="4"/>
    <cellStyle name="Normálna" xfId="0" builtinId="0"/>
    <cellStyle name="Normálna 3" xfId="5" xr:uid="{00000000-0005-0000-0000-000002000000}"/>
    <cellStyle name="normální 2" xfId="2" xr:uid="{00000000-0005-0000-0000-000004000000}"/>
    <cellStyle name="normální_List1" xfId="3" xr:uid="{00000000-0005-0000-0000-000005000000}"/>
    <cellStyle name="Štýl 1" xfId="4" xr:uid="{00000000-0005-0000-0000-000006000000}"/>
  </cellStyles>
  <dxfs count="118"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05"/>
  <sheetViews>
    <sheetView tabSelected="1" view="pageBreakPreview" topLeftCell="A82" zoomScaleNormal="100" workbookViewId="0">
      <selection activeCell="J94" sqref="J94"/>
    </sheetView>
  </sheetViews>
  <sheetFormatPr defaultRowHeight="12.75"/>
  <cols>
    <col min="1" max="1" width="6.85546875" style="1" customWidth="1"/>
    <col min="2" max="2" width="7.140625" style="1" bestFit="1" customWidth="1"/>
    <col min="3" max="3" width="6.42578125" style="1" customWidth="1"/>
    <col min="4" max="4" width="4.28515625" style="1" customWidth="1"/>
    <col min="5" max="5" width="25" style="1" customWidth="1"/>
    <col min="6" max="6" width="59.28515625" style="1" bestFit="1" customWidth="1"/>
    <col min="7" max="7" width="5.28515625" style="1" customWidth="1"/>
    <col min="8" max="8" width="10" style="159" customWidth="1"/>
    <col min="9" max="9" width="11.28515625" style="159" bestFit="1" customWidth="1"/>
    <col min="10" max="10" width="9.140625" style="159"/>
    <col min="11" max="11" width="10.28515625" style="159" bestFit="1" customWidth="1"/>
    <col min="12" max="12" width="12" style="1" bestFit="1" customWidth="1"/>
    <col min="13" max="16384" width="9.140625" style="1"/>
  </cols>
  <sheetData>
    <row r="1" spans="1:39" ht="24">
      <c r="A1" s="18" t="s">
        <v>1</v>
      </c>
      <c r="B1" s="19" t="s">
        <v>2</v>
      </c>
      <c r="C1" s="19" t="s">
        <v>3</v>
      </c>
      <c r="D1" s="19" t="s">
        <v>4</v>
      </c>
      <c r="E1" s="19" t="s">
        <v>5</v>
      </c>
      <c r="F1" s="19" t="s">
        <v>6</v>
      </c>
      <c r="G1" s="19" t="s">
        <v>7</v>
      </c>
      <c r="H1" s="19" t="s">
        <v>12</v>
      </c>
      <c r="I1" s="19" t="s">
        <v>11</v>
      </c>
      <c r="J1" s="19" t="s">
        <v>10</v>
      </c>
      <c r="K1" s="123" t="s">
        <v>9</v>
      </c>
    </row>
    <row r="2" spans="1:39" customFormat="1" ht="51" customHeight="1">
      <c r="A2" s="115"/>
      <c r="B2" s="116"/>
      <c r="C2" s="116"/>
      <c r="D2" s="116"/>
      <c r="E2" s="116"/>
      <c r="F2" s="117" t="s">
        <v>123</v>
      </c>
      <c r="G2" s="116"/>
      <c r="H2" s="116"/>
      <c r="I2" s="116"/>
      <c r="J2" s="116"/>
      <c r="K2" s="124"/>
    </row>
    <row r="3" spans="1:39" customFormat="1" ht="25.5" customHeight="1">
      <c r="A3" s="115"/>
      <c r="B3" s="116"/>
      <c r="C3" s="116"/>
      <c r="D3" s="116"/>
      <c r="E3" s="116"/>
      <c r="F3" s="118" t="s">
        <v>122</v>
      </c>
      <c r="G3" s="116"/>
      <c r="H3" s="116"/>
      <c r="I3" s="116"/>
      <c r="J3" s="116"/>
      <c r="K3" s="124"/>
    </row>
    <row r="4" spans="1:39" s="14" customFormat="1">
      <c r="A4" s="20"/>
      <c r="B4" s="21"/>
      <c r="C4" s="22"/>
      <c r="D4" s="23"/>
      <c r="E4" s="24"/>
      <c r="F4" s="25" t="s">
        <v>59</v>
      </c>
      <c r="G4" s="26"/>
      <c r="H4" s="125"/>
      <c r="I4" s="126"/>
      <c r="J4" s="23"/>
      <c r="K4" s="127"/>
    </row>
    <row r="5" spans="1:39" s="10" customFormat="1">
      <c r="A5" s="20"/>
      <c r="B5" s="32"/>
      <c r="C5" s="66">
        <v>1</v>
      </c>
      <c r="D5" s="31" t="s">
        <v>8</v>
      </c>
      <c r="E5" s="32"/>
      <c r="F5" s="30" t="s">
        <v>70</v>
      </c>
      <c r="G5" s="29" t="s">
        <v>35</v>
      </c>
      <c r="H5" s="128"/>
      <c r="I5" s="128">
        <f>H5*C5</f>
        <v>0</v>
      </c>
      <c r="J5" s="128"/>
      <c r="K5" s="129"/>
      <c r="L5" s="84"/>
      <c r="M5" s="84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</row>
    <row r="6" spans="1:39" s="10" customFormat="1">
      <c r="A6" s="20"/>
      <c r="B6" s="32"/>
      <c r="C6" s="66"/>
      <c r="D6" s="31"/>
      <c r="E6" s="32"/>
      <c r="F6" s="29" t="s">
        <v>65</v>
      </c>
      <c r="G6" s="29"/>
      <c r="H6" s="130"/>
      <c r="I6" s="130"/>
      <c r="J6" s="85"/>
      <c r="K6" s="131"/>
      <c r="L6" s="84"/>
      <c r="M6" s="84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</row>
    <row r="7" spans="1:39" s="10" customFormat="1">
      <c r="A7" s="20"/>
      <c r="B7" s="32"/>
      <c r="C7" s="66"/>
      <c r="D7" s="31"/>
      <c r="E7" s="32"/>
      <c r="F7" s="29" t="s">
        <v>71</v>
      </c>
      <c r="G7" s="29"/>
      <c r="H7" s="130"/>
      <c r="I7" s="130"/>
      <c r="J7" s="85"/>
      <c r="K7" s="131"/>
      <c r="L7" s="84"/>
      <c r="M7" s="84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</row>
    <row r="8" spans="1:39" s="10" customFormat="1">
      <c r="A8" s="20"/>
      <c r="B8" s="32"/>
      <c r="C8" s="66"/>
      <c r="D8" s="31"/>
      <c r="E8" s="32"/>
      <c r="F8" s="29" t="s">
        <v>66</v>
      </c>
      <c r="G8" s="29"/>
      <c r="H8" s="130"/>
      <c r="I8" s="130"/>
      <c r="J8" s="85"/>
      <c r="K8" s="131"/>
      <c r="L8" s="84"/>
      <c r="M8" s="84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</row>
    <row r="9" spans="1:39" s="10" customFormat="1">
      <c r="A9" s="20"/>
      <c r="B9" s="32"/>
      <c r="C9" s="66"/>
      <c r="D9" s="31"/>
      <c r="E9" s="32"/>
      <c r="F9" s="29" t="s">
        <v>67</v>
      </c>
      <c r="G9" s="29"/>
      <c r="H9" s="130"/>
      <c r="I9" s="130"/>
      <c r="J9" s="85"/>
      <c r="K9" s="131"/>
      <c r="L9" s="84"/>
      <c r="M9" s="84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</row>
    <row r="10" spans="1:39" s="10" customFormat="1">
      <c r="A10" s="20"/>
      <c r="B10" s="32"/>
      <c r="C10" s="66"/>
      <c r="D10" s="31"/>
      <c r="E10" s="32"/>
      <c r="F10" s="29" t="s">
        <v>68</v>
      </c>
      <c r="G10" s="29"/>
      <c r="H10" s="130"/>
      <c r="I10" s="130"/>
      <c r="J10" s="85"/>
      <c r="K10" s="131"/>
      <c r="L10" s="84"/>
      <c r="M10" s="84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</row>
    <row r="11" spans="1:39" s="10" customFormat="1">
      <c r="A11" s="20"/>
      <c r="B11" s="32"/>
      <c r="C11" s="66"/>
      <c r="D11" s="85"/>
      <c r="E11" s="86"/>
      <c r="F11" s="33" t="s">
        <v>69</v>
      </c>
      <c r="G11" s="87"/>
      <c r="H11" s="132"/>
      <c r="I11" s="85"/>
      <c r="J11" s="85"/>
      <c r="K11" s="131"/>
      <c r="L11" s="84"/>
      <c r="M11" s="84"/>
      <c r="N11" s="88"/>
      <c r="O11" s="84"/>
      <c r="P11" s="84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</row>
    <row r="12" spans="1:39" s="10" customFormat="1">
      <c r="A12" s="20"/>
      <c r="B12" s="32"/>
      <c r="C12" s="66"/>
      <c r="D12" s="31"/>
      <c r="E12" s="28"/>
      <c r="F12" s="32"/>
      <c r="G12" s="29"/>
      <c r="H12" s="130"/>
      <c r="I12" s="130"/>
      <c r="J12" s="85"/>
      <c r="K12" s="131"/>
      <c r="L12" s="84"/>
      <c r="M12" s="84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</row>
    <row r="13" spans="1:39" s="10" customFormat="1">
      <c r="A13" s="20"/>
      <c r="B13" s="32"/>
      <c r="C13" s="66"/>
      <c r="D13" s="31"/>
      <c r="E13" s="28"/>
      <c r="F13" s="32"/>
      <c r="G13" s="29"/>
      <c r="H13" s="130"/>
      <c r="I13" s="130"/>
      <c r="J13" s="85"/>
      <c r="K13" s="131"/>
      <c r="L13" s="84"/>
      <c r="M13" s="84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</row>
    <row r="14" spans="1:39" s="10" customFormat="1">
      <c r="A14" s="20"/>
      <c r="B14" s="32"/>
      <c r="C14" s="66">
        <v>1</v>
      </c>
      <c r="D14" s="31" t="s">
        <v>8</v>
      </c>
      <c r="E14" s="32"/>
      <c r="F14" s="30" t="s">
        <v>99</v>
      </c>
      <c r="G14" s="29" t="s">
        <v>35</v>
      </c>
      <c r="H14" s="128"/>
      <c r="I14" s="128">
        <f>H14*C14</f>
        <v>0</v>
      </c>
      <c r="J14" s="128"/>
      <c r="K14" s="129"/>
      <c r="L14" s="84"/>
      <c r="M14" s="84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</row>
    <row r="15" spans="1:39" s="10" customFormat="1">
      <c r="A15" s="20"/>
      <c r="B15" s="32"/>
      <c r="C15" s="66"/>
      <c r="D15" s="31"/>
      <c r="E15" s="32"/>
      <c r="F15" s="97" t="s">
        <v>100</v>
      </c>
      <c r="G15" s="29"/>
      <c r="H15" s="130"/>
      <c r="I15" s="130"/>
      <c r="J15" s="85"/>
      <c r="K15" s="131"/>
      <c r="L15" s="84"/>
      <c r="M15" s="84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</row>
    <row r="16" spans="1:39" s="10" customFormat="1">
      <c r="A16" s="20"/>
      <c r="B16" s="32"/>
      <c r="C16" s="66"/>
      <c r="D16" s="31"/>
      <c r="E16" s="32"/>
      <c r="F16" s="97" t="s">
        <v>101</v>
      </c>
      <c r="G16" s="29"/>
      <c r="H16" s="130"/>
      <c r="I16" s="130"/>
      <c r="J16" s="85"/>
      <c r="K16" s="131"/>
      <c r="L16" s="84"/>
      <c r="M16" s="84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</row>
    <row r="17" spans="1:36" s="10" customFormat="1">
      <c r="A17" s="20"/>
      <c r="B17" s="32"/>
      <c r="C17" s="66"/>
      <c r="D17" s="31"/>
      <c r="E17" s="28"/>
      <c r="F17" s="32"/>
      <c r="G17" s="29"/>
      <c r="H17" s="130"/>
      <c r="I17" s="130"/>
      <c r="J17" s="85"/>
      <c r="K17" s="131"/>
      <c r="L17" s="84"/>
      <c r="M17" s="84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</row>
    <row r="18" spans="1:36" s="14" customFormat="1">
      <c r="A18" s="20"/>
      <c r="B18" s="21"/>
      <c r="C18" s="22"/>
      <c r="D18" s="27"/>
      <c r="E18" s="28"/>
      <c r="F18" s="21"/>
      <c r="G18" s="29"/>
      <c r="H18" s="41"/>
      <c r="I18" s="41"/>
      <c r="J18" s="23"/>
      <c r="K18" s="127"/>
    </row>
    <row r="19" spans="1:36" s="14" customFormat="1">
      <c r="A19" s="20"/>
      <c r="B19" s="21"/>
      <c r="C19" s="22"/>
      <c r="D19" s="23"/>
      <c r="E19" s="24"/>
      <c r="F19" s="25" t="s">
        <v>37</v>
      </c>
      <c r="G19" s="26"/>
      <c r="H19" s="125"/>
      <c r="I19" s="126"/>
      <c r="J19" s="23"/>
      <c r="K19" s="127"/>
    </row>
    <row r="20" spans="1:36" s="14" customFormat="1">
      <c r="A20" s="20"/>
      <c r="B20" s="21"/>
      <c r="C20" s="22"/>
      <c r="D20" s="39"/>
      <c r="E20" s="40"/>
      <c r="F20" s="38"/>
      <c r="G20" s="26"/>
      <c r="H20" s="41"/>
      <c r="I20" s="41"/>
      <c r="J20" s="41"/>
      <c r="K20" s="76"/>
    </row>
    <row r="21" spans="1:36" s="14" customFormat="1">
      <c r="A21" s="20"/>
      <c r="B21" s="22"/>
      <c r="C21" s="22"/>
      <c r="D21" s="42" t="s">
        <v>36</v>
      </c>
      <c r="E21" s="43" t="s">
        <v>41</v>
      </c>
      <c r="F21" s="30" t="s">
        <v>45</v>
      </c>
      <c r="G21" s="26"/>
      <c r="H21" s="41"/>
      <c r="I21" s="41"/>
      <c r="J21" s="41"/>
      <c r="K21" s="76"/>
    </row>
    <row r="22" spans="1:36" s="14" customFormat="1">
      <c r="A22" s="34"/>
      <c r="B22" s="21"/>
      <c r="C22" s="22">
        <v>320</v>
      </c>
      <c r="D22" s="39" t="s">
        <v>13</v>
      </c>
      <c r="E22" s="80" t="s">
        <v>62</v>
      </c>
      <c r="F22" s="38" t="s">
        <v>56</v>
      </c>
      <c r="G22" s="39" t="s">
        <v>14</v>
      </c>
      <c r="H22" s="133"/>
      <c r="I22" s="41">
        <f t="shared" ref="I22:I24" si="0">H22*C22</f>
        <v>0</v>
      </c>
      <c r="J22" s="133"/>
      <c r="K22" s="134">
        <f t="shared" ref="K22:K24" si="1">J22*C22</f>
        <v>0</v>
      </c>
      <c r="L22" s="79"/>
      <c r="N22" s="11"/>
    </row>
    <row r="23" spans="1:36" s="14" customFormat="1">
      <c r="A23" s="34"/>
      <c r="B23" s="21"/>
      <c r="C23" s="22">
        <v>80</v>
      </c>
      <c r="D23" s="39" t="s">
        <v>13</v>
      </c>
      <c r="E23" s="80" t="s">
        <v>74</v>
      </c>
      <c r="F23" s="38" t="s">
        <v>56</v>
      </c>
      <c r="G23" s="39" t="s">
        <v>14</v>
      </c>
      <c r="H23" s="133"/>
      <c r="I23" s="41">
        <f t="shared" si="0"/>
        <v>0</v>
      </c>
      <c r="J23" s="133"/>
      <c r="K23" s="134">
        <f t="shared" si="1"/>
        <v>0</v>
      </c>
      <c r="L23" s="79"/>
      <c r="N23" s="11"/>
    </row>
    <row r="24" spans="1:36" s="14" customFormat="1">
      <c r="A24" s="34"/>
      <c r="B24" s="21"/>
      <c r="C24" s="22">
        <v>30</v>
      </c>
      <c r="D24" s="39" t="s">
        <v>13</v>
      </c>
      <c r="E24" s="80" t="s">
        <v>76</v>
      </c>
      <c r="F24" s="38" t="s">
        <v>56</v>
      </c>
      <c r="G24" s="39" t="s">
        <v>14</v>
      </c>
      <c r="H24" s="133"/>
      <c r="I24" s="41">
        <f t="shared" si="0"/>
        <v>0</v>
      </c>
      <c r="J24" s="133"/>
      <c r="K24" s="134">
        <f t="shared" si="1"/>
        <v>0</v>
      </c>
      <c r="L24" s="79"/>
      <c r="N24" s="11"/>
    </row>
    <row r="25" spans="1:36" s="14" customFormat="1">
      <c r="A25" s="34"/>
      <c r="B25" s="21"/>
      <c r="C25" s="22">
        <v>30</v>
      </c>
      <c r="D25" s="39" t="s">
        <v>13</v>
      </c>
      <c r="E25" s="80" t="s">
        <v>75</v>
      </c>
      <c r="F25" s="38" t="s">
        <v>56</v>
      </c>
      <c r="G25" s="39" t="s">
        <v>14</v>
      </c>
      <c r="H25" s="133"/>
      <c r="I25" s="41">
        <f t="shared" ref="I25:I26" si="2">H25*C25</f>
        <v>0</v>
      </c>
      <c r="J25" s="133"/>
      <c r="K25" s="134">
        <f t="shared" ref="K25:K26" si="3">J25*C25</f>
        <v>0</v>
      </c>
      <c r="L25" s="79"/>
      <c r="N25" s="11"/>
    </row>
    <row r="26" spans="1:36" s="14" customFormat="1">
      <c r="A26" s="34"/>
      <c r="B26" s="21"/>
      <c r="C26" s="22">
        <v>35</v>
      </c>
      <c r="D26" s="39" t="s">
        <v>13</v>
      </c>
      <c r="E26" s="80" t="s">
        <v>73</v>
      </c>
      <c r="F26" s="38" t="s">
        <v>56</v>
      </c>
      <c r="G26" s="39" t="s">
        <v>14</v>
      </c>
      <c r="H26" s="133"/>
      <c r="I26" s="41">
        <f t="shared" si="2"/>
        <v>0</v>
      </c>
      <c r="J26" s="133"/>
      <c r="K26" s="134">
        <f t="shared" si="3"/>
        <v>0</v>
      </c>
      <c r="L26" s="79"/>
      <c r="N26" s="11"/>
    </row>
    <row r="27" spans="1:36" s="14" customFormat="1">
      <c r="A27" s="34"/>
      <c r="B27" s="21"/>
      <c r="C27" s="22">
        <v>7</v>
      </c>
      <c r="D27" s="39" t="s">
        <v>13</v>
      </c>
      <c r="E27" s="80" t="s">
        <v>72</v>
      </c>
      <c r="F27" s="38" t="s">
        <v>56</v>
      </c>
      <c r="G27" s="39" t="s">
        <v>14</v>
      </c>
      <c r="H27" s="133"/>
      <c r="I27" s="41">
        <f t="shared" ref="I27" si="4">H27*C27</f>
        <v>0</v>
      </c>
      <c r="J27" s="133"/>
      <c r="K27" s="134">
        <f t="shared" ref="K27" si="5">J27*C27</f>
        <v>0</v>
      </c>
      <c r="L27" s="79"/>
      <c r="N27" s="11"/>
    </row>
    <row r="28" spans="1:36" s="14" customFormat="1">
      <c r="A28" s="20"/>
      <c r="B28" s="45"/>
      <c r="C28" s="46"/>
      <c r="D28" s="46" t="s">
        <v>36</v>
      </c>
      <c r="E28" s="46" t="s">
        <v>41</v>
      </c>
      <c r="F28" s="30" t="s">
        <v>44</v>
      </c>
      <c r="G28" s="26"/>
      <c r="H28" s="41"/>
      <c r="I28" s="41"/>
      <c r="J28" s="41"/>
      <c r="K28" s="76"/>
    </row>
    <row r="29" spans="1:36" s="7" customFormat="1" ht="12">
      <c r="A29" s="34"/>
      <c r="B29" s="21"/>
      <c r="C29" s="22">
        <v>28</v>
      </c>
      <c r="D29" s="36" t="s">
        <v>8</v>
      </c>
      <c r="E29" s="43" t="s">
        <v>15</v>
      </c>
      <c r="F29" s="38" t="s">
        <v>16</v>
      </c>
      <c r="G29" s="39" t="s">
        <v>14</v>
      </c>
      <c r="H29" s="133"/>
      <c r="I29" s="133">
        <f>H29*C29</f>
        <v>0</v>
      </c>
      <c r="J29" s="133"/>
      <c r="K29" s="134">
        <f>J29*C29</f>
        <v>0</v>
      </c>
    </row>
    <row r="30" spans="1:36" s="14" customFormat="1">
      <c r="A30" s="20"/>
      <c r="B30" s="21"/>
      <c r="C30" s="22"/>
      <c r="D30" s="39"/>
      <c r="E30" s="40"/>
      <c r="F30" s="38"/>
      <c r="G30" s="26"/>
      <c r="H30" s="41"/>
      <c r="I30" s="41"/>
      <c r="J30" s="41"/>
      <c r="K30" s="76"/>
    </row>
    <row r="31" spans="1:36" s="14" customFormat="1">
      <c r="A31" s="20"/>
      <c r="B31" s="22"/>
      <c r="C31" s="22"/>
      <c r="D31" s="42" t="s">
        <v>36</v>
      </c>
      <c r="E31" s="43" t="s">
        <v>41</v>
      </c>
      <c r="F31" s="30" t="s">
        <v>46</v>
      </c>
      <c r="G31" s="26"/>
      <c r="H31" s="41"/>
      <c r="I31" s="41"/>
      <c r="J31" s="41"/>
      <c r="K31" s="76"/>
    </row>
    <row r="32" spans="1:36" s="14" customFormat="1">
      <c r="A32" s="20"/>
      <c r="B32" s="21"/>
      <c r="C32" s="22">
        <v>114</v>
      </c>
      <c r="D32" s="36" t="s">
        <v>8</v>
      </c>
      <c r="E32" s="37"/>
      <c r="F32" s="38" t="s">
        <v>60</v>
      </c>
      <c r="G32" s="26" t="s">
        <v>42</v>
      </c>
      <c r="H32" s="135"/>
      <c r="I32" s="41"/>
      <c r="J32" s="133"/>
      <c r="K32" s="134">
        <f>J32*C32</f>
        <v>0</v>
      </c>
    </row>
    <row r="33" spans="1:39" s="14" customFormat="1">
      <c r="A33" s="20"/>
      <c r="B33" s="21"/>
      <c r="C33" s="22"/>
      <c r="D33" s="47"/>
      <c r="E33" s="48"/>
      <c r="F33" s="49"/>
      <c r="G33" s="26"/>
      <c r="H33" s="41"/>
      <c r="I33" s="41"/>
      <c r="J33" s="41"/>
      <c r="K33" s="76"/>
    </row>
    <row r="34" spans="1:39" s="14" customFormat="1">
      <c r="A34" s="20"/>
      <c r="B34" s="45"/>
      <c r="C34" s="46"/>
      <c r="D34" s="46" t="s">
        <v>36</v>
      </c>
      <c r="E34" s="46" t="s">
        <v>41</v>
      </c>
      <c r="F34" s="30" t="s">
        <v>43</v>
      </c>
      <c r="G34" s="26"/>
      <c r="H34" s="41"/>
      <c r="I34" s="41"/>
      <c r="J34" s="41"/>
      <c r="K34" s="76"/>
    </row>
    <row r="35" spans="1:39" s="10" customFormat="1" ht="12">
      <c r="A35" s="34"/>
      <c r="B35" s="21"/>
      <c r="C35" s="22"/>
      <c r="D35" s="32"/>
      <c r="E35" s="40"/>
      <c r="F35" s="38"/>
      <c r="G35" s="39"/>
      <c r="H35" s="135"/>
      <c r="I35" s="133"/>
      <c r="J35" s="133"/>
      <c r="K35" s="134"/>
    </row>
    <row r="36" spans="1:39" s="17" customFormat="1" ht="12">
      <c r="A36" s="82"/>
      <c r="B36" s="32"/>
      <c r="C36" s="66">
        <v>45</v>
      </c>
      <c r="D36" s="32" t="s">
        <v>13</v>
      </c>
      <c r="E36" s="92" t="s">
        <v>83</v>
      </c>
      <c r="F36" s="39" t="s">
        <v>80</v>
      </c>
      <c r="G36" s="39" t="s">
        <v>14</v>
      </c>
      <c r="H36" s="128"/>
      <c r="I36" s="128">
        <f t="shared" ref="I36" si="6">H36*C36</f>
        <v>0</v>
      </c>
      <c r="J36" s="128"/>
      <c r="K36" s="129">
        <f t="shared" ref="K36" si="7">J36*C36</f>
        <v>0</v>
      </c>
      <c r="L36" s="11"/>
      <c r="M36" s="11"/>
      <c r="N36" s="13"/>
      <c r="O36" s="11"/>
      <c r="P36" s="11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</row>
    <row r="37" spans="1:39" s="7" customFormat="1" ht="12">
      <c r="A37" s="34"/>
      <c r="B37" s="21"/>
      <c r="C37" s="22">
        <v>90</v>
      </c>
      <c r="D37" s="21" t="s">
        <v>8</v>
      </c>
      <c r="E37" s="52" t="s">
        <v>63</v>
      </c>
      <c r="F37" s="39" t="s">
        <v>32</v>
      </c>
      <c r="G37" s="39" t="s">
        <v>14</v>
      </c>
      <c r="H37" s="133"/>
      <c r="I37" s="133">
        <f t="shared" ref="I37:I44" si="8">H37*C37</f>
        <v>0</v>
      </c>
      <c r="J37" s="133"/>
      <c r="K37" s="134">
        <f t="shared" ref="K37:K45" si="9">J37*C37</f>
        <v>0</v>
      </c>
      <c r="L37" s="6"/>
      <c r="M37" s="4"/>
      <c r="N37" s="5"/>
      <c r="O37" s="6"/>
      <c r="P37" s="4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</row>
    <row r="38" spans="1:39" s="15" customFormat="1" ht="12">
      <c r="A38" s="34"/>
      <c r="B38" s="21"/>
      <c r="C38" s="22">
        <v>45</v>
      </c>
      <c r="D38" s="21" t="s">
        <v>13</v>
      </c>
      <c r="E38" s="52" t="s">
        <v>64</v>
      </c>
      <c r="F38" s="33" t="s">
        <v>33</v>
      </c>
      <c r="G38" s="39" t="s">
        <v>14</v>
      </c>
      <c r="H38" s="133"/>
      <c r="I38" s="133">
        <f t="shared" si="8"/>
        <v>0</v>
      </c>
      <c r="J38" s="133"/>
      <c r="K38" s="134">
        <f t="shared" si="9"/>
        <v>0</v>
      </c>
      <c r="L38" s="6"/>
      <c r="M38" s="4"/>
      <c r="N38" s="5"/>
      <c r="O38" s="6"/>
      <c r="P38" s="4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</row>
    <row r="39" spans="1:39" s="17" customFormat="1" ht="12">
      <c r="A39" s="82"/>
      <c r="B39" s="32"/>
      <c r="C39" s="66">
        <v>20</v>
      </c>
      <c r="D39" s="32" t="s">
        <v>13</v>
      </c>
      <c r="E39" s="92" t="s">
        <v>79</v>
      </c>
      <c r="F39" s="39" t="s">
        <v>80</v>
      </c>
      <c r="G39" s="39" t="s">
        <v>14</v>
      </c>
      <c r="H39" s="128"/>
      <c r="I39" s="128">
        <f t="shared" si="8"/>
        <v>0</v>
      </c>
      <c r="J39" s="128"/>
      <c r="K39" s="129">
        <f t="shared" si="9"/>
        <v>0</v>
      </c>
      <c r="L39" s="11"/>
      <c r="M39" s="11"/>
      <c r="N39" s="13"/>
      <c r="O39" s="11"/>
      <c r="P39" s="11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</row>
    <row r="40" spans="1:39" s="10" customFormat="1" ht="12">
      <c r="A40" s="82"/>
      <c r="B40" s="32"/>
      <c r="C40" s="66">
        <v>40</v>
      </c>
      <c r="D40" s="32" t="s">
        <v>8</v>
      </c>
      <c r="E40" s="92" t="s">
        <v>81</v>
      </c>
      <c r="F40" s="39" t="s">
        <v>32</v>
      </c>
      <c r="G40" s="39" t="s">
        <v>14</v>
      </c>
      <c r="H40" s="128"/>
      <c r="I40" s="128">
        <f t="shared" si="8"/>
        <v>0</v>
      </c>
      <c r="J40" s="128"/>
      <c r="K40" s="129">
        <f t="shared" si="9"/>
        <v>0</v>
      </c>
      <c r="L40" s="11"/>
      <c r="M40" s="11"/>
      <c r="N40" s="13"/>
      <c r="O40" s="11"/>
      <c r="P40" s="11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</row>
    <row r="41" spans="1:39" s="91" customFormat="1" ht="12">
      <c r="A41" s="82"/>
      <c r="B41" s="32"/>
      <c r="C41" s="66">
        <v>20</v>
      </c>
      <c r="D41" s="32" t="s">
        <v>13</v>
      </c>
      <c r="E41" s="92" t="s">
        <v>82</v>
      </c>
      <c r="F41" s="33" t="s">
        <v>33</v>
      </c>
      <c r="G41" s="39" t="s">
        <v>14</v>
      </c>
      <c r="H41" s="128"/>
      <c r="I41" s="128">
        <f t="shared" si="8"/>
        <v>0</v>
      </c>
      <c r="J41" s="128"/>
      <c r="K41" s="129">
        <f t="shared" si="9"/>
        <v>0</v>
      </c>
      <c r="L41" s="11"/>
      <c r="M41" s="11"/>
      <c r="N41" s="13"/>
      <c r="O41" s="11"/>
      <c r="P41" s="11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</row>
    <row r="42" spans="1:39" s="17" customFormat="1">
      <c r="A42" s="82"/>
      <c r="B42" s="32"/>
      <c r="C42" s="66">
        <v>15</v>
      </c>
      <c r="D42" s="32" t="s">
        <v>13</v>
      </c>
      <c r="E42" t="s">
        <v>98</v>
      </c>
      <c r="F42" s="39" t="s">
        <v>97</v>
      </c>
      <c r="G42" s="39" t="s">
        <v>14</v>
      </c>
      <c r="H42" s="128"/>
      <c r="I42" s="128">
        <f t="shared" si="8"/>
        <v>0</v>
      </c>
      <c r="J42" s="128"/>
      <c r="K42" s="129">
        <f t="shared" si="9"/>
        <v>0</v>
      </c>
      <c r="L42" s="11"/>
      <c r="M42" s="11"/>
      <c r="N42" s="13"/>
      <c r="O42" s="11"/>
      <c r="P42" s="11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</row>
    <row r="43" spans="1:39" s="91" customFormat="1" ht="36">
      <c r="A43" s="82"/>
      <c r="B43" s="32"/>
      <c r="C43" s="66">
        <v>40</v>
      </c>
      <c r="D43" s="43" t="s">
        <v>13</v>
      </c>
      <c r="E43" s="43"/>
      <c r="F43" s="89" t="s">
        <v>77</v>
      </c>
      <c r="G43" s="90" t="s">
        <v>14</v>
      </c>
      <c r="H43" s="128"/>
      <c r="I43" s="130">
        <f t="shared" si="8"/>
        <v>0</v>
      </c>
      <c r="J43" s="128"/>
      <c r="K43" s="129">
        <f t="shared" si="9"/>
        <v>0</v>
      </c>
      <c r="L43" s="11"/>
      <c r="M43" s="11"/>
      <c r="N43" s="13"/>
      <c r="O43" s="11"/>
      <c r="P43" s="11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</row>
    <row r="44" spans="1:39" s="91" customFormat="1" ht="36">
      <c r="A44" s="82"/>
      <c r="B44" s="32"/>
      <c r="C44" s="66">
        <v>15</v>
      </c>
      <c r="D44" s="43" t="s">
        <v>13</v>
      </c>
      <c r="E44" s="43"/>
      <c r="F44" s="89" t="s">
        <v>78</v>
      </c>
      <c r="G44" s="90" t="s">
        <v>14</v>
      </c>
      <c r="H44" s="128"/>
      <c r="I44" s="130">
        <f t="shared" si="8"/>
        <v>0</v>
      </c>
      <c r="J44" s="128"/>
      <c r="K44" s="129">
        <f t="shared" si="9"/>
        <v>0</v>
      </c>
      <c r="L44" s="11"/>
      <c r="M44" s="11"/>
      <c r="N44" s="13"/>
      <c r="O44" s="11"/>
      <c r="P44" s="11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</row>
    <row r="45" spans="1:39" s="10" customFormat="1" ht="12">
      <c r="A45" s="84"/>
      <c r="B45" s="93"/>
      <c r="C45" s="94">
        <v>60</v>
      </c>
      <c r="D45" s="93" t="s">
        <v>13</v>
      </c>
      <c r="E45" s="93"/>
      <c r="F45" s="95" t="s">
        <v>96</v>
      </c>
      <c r="G45" s="96" t="s">
        <v>14</v>
      </c>
      <c r="H45" s="136"/>
      <c r="I45" s="136"/>
      <c r="J45" s="136"/>
      <c r="K45" s="136">
        <f t="shared" si="9"/>
        <v>0</v>
      </c>
    </row>
    <row r="46" spans="1:39" s="10" customFormat="1" ht="12">
      <c r="A46" s="34"/>
      <c r="B46" s="22"/>
      <c r="C46" s="22"/>
      <c r="D46" s="32"/>
      <c r="E46" s="32"/>
      <c r="F46" s="51"/>
      <c r="G46" s="26"/>
      <c r="H46" s="41"/>
      <c r="I46" s="41"/>
      <c r="J46" s="41"/>
      <c r="K46" s="76"/>
      <c r="L46" s="11"/>
      <c r="M46" s="11"/>
      <c r="N46" s="11"/>
      <c r="O46" s="12"/>
      <c r="P46" s="11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</row>
    <row r="47" spans="1:39" s="2" customFormat="1">
      <c r="A47" s="34"/>
      <c r="B47" s="45"/>
      <c r="C47" s="46"/>
      <c r="D47" s="46" t="s">
        <v>36</v>
      </c>
      <c r="E47" s="46" t="s">
        <v>41</v>
      </c>
      <c r="F47" s="30" t="s">
        <v>49</v>
      </c>
      <c r="G47" s="53"/>
      <c r="H47" s="41"/>
      <c r="I47" s="41"/>
      <c r="J47" s="41"/>
      <c r="K47" s="76"/>
      <c r="L47" s="11"/>
      <c r="N47" s="11"/>
    </row>
    <row r="48" spans="1:39" s="7" customFormat="1" ht="12">
      <c r="A48" s="34"/>
      <c r="B48" s="21"/>
      <c r="C48" s="22"/>
      <c r="D48" s="23"/>
      <c r="E48" s="39"/>
      <c r="F48" s="39"/>
      <c r="G48" s="39"/>
      <c r="H48" s="133"/>
      <c r="I48" s="133"/>
      <c r="J48" s="133"/>
      <c r="K48" s="134"/>
    </row>
    <row r="49" spans="1:39" s="10" customFormat="1" ht="15">
      <c r="A49" s="35"/>
      <c r="B49" s="54"/>
      <c r="C49" s="22">
        <v>2</v>
      </c>
      <c r="D49" s="36" t="s">
        <v>8</v>
      </c>
      <c r="E49" t="s">
        <v>88</v>
      </c>
      <c r="F49" s="51" t="s">
        <v>84</v>
      </c>
      <c r="G49" s="26" t="s">
        <v>14</v>
      </c>
      <c r="H49" s="133"/>
      <c r="I49" s="133">
        <f t="shared" ref="I49:I55" si="10">H49*C49</f>
        <v>0</v>
      </c>
      <c r="J49" s="133"/>
      <c r="K49" s="134">
        <f t="shared" ref="K49:K55" si="11">J49*C49</f>
        <v>0</v>
      </c>
      <c r="L49" s="11"/>
      <c r="M49" s="11"/>
      <c r="N49" s="11"/>
      <c r="O49" s="12"/>
      <c r="P49" s="11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</row>
    <row r="50" spans="1:39" s="10" customFormat="1" ht="15" customHeight="1">
      <c r="A50" s="35"/>
      <c r="B50" s="54"/>
      <c r="C50" s="22">
        <v>2</v>
      </c>
      <c r="D50" s="36" t="s">
        <v>8</v>
      </c>
      <c r="E50" t="s">
        <v>89</v>
      </c>
      <c r="F50" s="51" t="s">
        <v>85</v>
      </c>
      <c r="G50" s="26" t="s">
        <v>14</v>
      </c>
      <c r="H50" s="133"/>
      <c r="I50" s="133">
        <f t="shared" si="10"/>
        <v>0</v>
      </c>
      <c r="J50" s="133"/>
      <c r="K50" s="134">
        <f t="shared" si="11"/>
        <v>0</v>
      </c>
      <c r="L50" s="11"/>
      <c r="M50" s="11"/>
      <c r="N50" s="11"/>
      <c r="O50" s="12"/>
      <c r="P50" s="11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</row>
    <row r="51" spans="1:39" s="10" customFormat="1" ht="15">
      <c r="A51" s="35"/>
      <c r="B51" s="54"/>
      <c r="C51" s="22">
        <v>8</v>
      </c>
      <c r="D51" s="36" t="s">
        <v>8</v>
      </c>
      <c r="E51" t="s">
        <v>87</v>
      </c>
      <c r="F51" s="51" t="s">
        <v>86</v>
      </c>
      <c r="G51" s="26" t="s">
        <v>14</v>
      </c>
      <c r="H51" s="133"/>
      <c r="I51" s="133">
        <f t="shared" ref="I51:I53" si="12">H51*C51</f>
        <v>0</v>
      </c>
      <c r="J51" s="133"/>
      <c r="K51" s="134">
        <f t="shared" ref="K51:K53" si="13">J51*C51</f>
        <v>0</v>
      </c>
      <c r="L51" s="11"/>
      <c r="M51" s="11"/>
      <c r="N51" s="11"/>
      <c r="O51" s="12"/>
      <c r="P51" s="11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</row>
    <row r="52" spans="1:39" s="10" customFormat="1" ht="15.75" customHeight="1">
      <c r="A52" s="35"/>
      <c r="B52" s="54"/>
      <c r="C52" s="22">
        <v>1</v>
      </c>
      <c r="D52" s="36" t="s">
        <v>8</v>
      </c>
      <c r="E52" s="39"/>
      <c r="F52" s="81" t="s">
        <v>90</v>
      </c>
      <c r="G52" s="26" t="s">
        <v>14</v>
      </c>
      <c r="H52" s="133"/>
      <c r="I52" s="133">
        <f t="shared" si="12"/>
        <v>0</v>
      </c>
      <c r="J52" s="133"/>
      <c r="K52" s="134">
        <f t="shared" si="13"/>
        <v>0</v>
      </c>
      <c r="L52" s="11"/>
      <c r="M52" s="11"/>
      <c r="N52" s="11"/>
      <c r="O52" s="12"/>
      <c r="P52" s="11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</row>
    <row r="53" spans="1:39" s="10" customFormat="1" ht="15.75" customHeight="1">
      <c r="A53" s="35"/>
      <c r="B53" s="54"/>
      <c r="C53" s="22">
        <v>2</v>
      </c>
      <c r="D53" s="36" t="s">
        <v>8</v>
      </c>
      <c r="E53"/>
      <c r="F53" s="81" t="s">
        <v>91</v>
      </c>
      <c r="G53" s="26" t="s">
        <v>14</v>
      </c>
      <c r="H53" s="133"/>
      <c r="I53" s="133">
        <f t="shared" si="12"/>
        <v>0</v>
      </c>
      <c r="J53" s="133"/>
      <c r="K53" s="134">
        <f t="shared" si="13"/>
        <v>0</v>
      </c>
      <c r="L53" s="11"/>
      <c r="M53" s="11"/>
      <c r="N53" s="11"/>
      <c r="O53" s="12"/>
      <c r="P53" s="11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</row>
    <row r="54" spans="1:39" s="10" customFormat="1" ht="15.75" customHeight="1">
      <c r="A54" s="35"/>
      <c r="B54" s="54"/>
      <c r="C54" s="22">
        <v>2</v>
      </c>
      <c r="D54" s="36" t="s">
        <v>8</v>
      </c>
      <c r="E54"/>
      <c r="F54" s="81" t="s">
        <v>92</v>
      </c>
      <c r="G54" s="26" t="s">
        <v>14</v>
      </c>
      <c r="H54" s="133"/>
      <c r="I54" s="133">
        <f t="shared" si="10"/>
        <v>0</v>
      </c>
      <c r="J54" s="133"/>
      <c r="K54" s="134">
        <f t="shared" si="11"/>
        <v>0</v>
      </c>
      <c r="L54" s="11"/>
      <c r="M54" s="11"/>
      <c r="N54" s="11"/>
      <c r="O54" s="12"/>
      <c r="P54" s="11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</row>
    <row r="55" spans="1:39" s="10" customFormat="1">
      <c r="A55" s="34"/>
      <c r="B55" s="54"/>
      <c r="C55" s="22">
        <v>9</v>
      </c>
      <c r="D55" s="36" t="s">
        <v>8</v>
      </c>
      <c r="E55"/>
      <c r="F55" s="81" t="s">
        <v>93</v>
      </c>
      <c r="G55" s="39" t="s">
        <v>14</v>
      </c>
      <c r="H55" s="133"/>
      <c r="I55" s="137">
        <f t="shared" si="10"/>
        <v>0</v>
      </c>
      <c r="J55" s="133"/>
      <c r="K55" s="138">
        <f t="shared" si="11"/>
        <v>0</v>
      </c>
      <c r="L55" s="11"/>
      <c r="M55" s="11"/>
      <c r="N55" s="11"/>
      <c r="O55" s="12"/>
      <c r="P55" s="11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</row>
    <row r="56" spans="1:39" s="7" customFormat="1" ht="12">
      <c r="A56" s="34"/>
      <c r="B56" s="21"/>
      <c r="C56" s="22"/>
      <c r="D56" s="23"/>
      <c r="E56" s="39"/>
      <c r="F56" s="39"/>
      <c r="G56" s="39"/>
      <c r="H56" s="133"/>
      <c r="I56" s="133"/>
      <c r="J56" s="133"/>
      <c r="K56" s="134"/>
    </row>
    <row r="57" spans="1:39" s="14" customFormat="1">
      <c r="A57" s="20"/>
      <c r="B57" s="45"/>
      <c r="C57" s="46"/>
      <c r="D57" s="46" t="s">
        <v>36</v>
      </c>
      <c r="E57" s="46" t="s">
        <v>41</v>
      </c>
      <c r="F57" s="30" t="s">
        <v>102</v>
      </c>
      <c r="G57" s="26"/>
      <c r="H57" s="41"/>
      <c r="I57" s="41"/>
      <c r="J57" s="41"/>
      <c r="K57" s="76"/>
    </row>
    <row r="58" spans="1:39" s="7" customFormat="1" ht="12">
      <c r="A58" s="34"/>
      <c r="B58" s="55"/>
      <c r="C58" s="56">
        <v>2</v>
      </c>
      <c r="D58" s="57" t="s">
        <v>8</v>
      </c>
      <c r="E58" s="58"/>
      <c r="F58" s="39" t="s">
        <v>94</v>
      </c>
      <c r="G58" s="50" t="s">
        <v>14</v>
      </c>
      <c r="H58" s="133"/>
      <c r="I58" s="133">
        <f t="shared" ref="I58" si="14">H58*C58</f>
        <v>0</v>
      </c>
      <c r="J58" s="133"/>
      <c r="K58" s="134">
        <f>J58*C58</f>
        <v>0</v>
      </c>
    </row>
    <row r="59" spans="1:39" s="10" customFormat="1" ht="12">
      <c r="A59" s="34"/>
      <c r="B59" s="21"/>
      <c r="C59" s="22">
        <v>230</v>
      </c>
      <c r="D59" s="36" t="s">
        <v>13</v>
      </c>
      <c r="E59" s="43" t="s">
        <v>31</v>
      </c>
      <c r="F59" s="38" t="s">
        <v>30</v>
      </c>
      <c r="G59" s="39" t="s">
        <v>14</v>
      </c>
      <c r="H59" s="133"/>
      <c r="I59" s="133">
        <f>H59*C59</f>
        <v>0</v>
      </c>
      <c r="J59" s="133"/>
      <c r="K59" s="134">
        <f t="shared" ref="K59:K68" si="15">J59*C59</f>
        <v>0</v>
      </c>
      <c r="L59" s="4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9" s="10" customFormat="1" ht="12">
      <c r="A60" s="34"/>
      <c r="B60" s="21"/>
      <c r="C60" s="22">
        <v>120</v>
      </c>
      <c r="D60" s="36" t="s">
        <v>13</v>
      </c>
      <c r="E60" s="43" t="s">
        <v>61</v>
      </c>
      <c r="F60" s="38" t="s">
        <v>30</v>
      </c>
      <c r="G60" s="39" t="s">
        <v>14</v>
      </c>
      <c r="H60" s="133"/>
      <c r="I60" s="133">
        <f t="shared" ref="I60" si="16">H60*C60</f>
        <v>0</v>
      </c>
      <c r="J60" s="133"/>
      <c r="K60" s="134">
        <f t="shared" ref="K60" si="17">J60*C60</f>
        <v>0</v>
      </c>
      <c r="L60" s="4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9" s="10" customFormat="1" ht="12">
      <c r="A61" s="34"/>
      <c r="B61" s="21"/>
      <c r="C61" s="22">
        <v>20</v>
      </c>
      <c r="D61" s="36" t="s">
        <v>13</v>
      </c>
      <c r="E61" s="98">
        <v>800310</v>
      </c>
      <c r="F61" s="99" t="s">
        <v>103</v>
      </c>
      <c r="G61" s="39" t="s">
        <v>14</v>
      </c>
      <c r="H61" s="133"/>
      <c r="I61" s="133">
        <f t="shared" ref="I61:I69" si="18">H61*C61</f>
        <v>0</v>
      </c>
      <c r="J61" s="133"/>
      <c r="K61" s="134">
        <f t="shared" si="15"/>
        <v>0</v>
      </c>
      <c r="L61" s="4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9" s="7" customFormat="1" ht="12">
      <c r="A62" s="34"/>
      <c r="B62" s="55"/>
      <c r="C62" s="56">
        <v>3</v>
      </c>
      <c r="D62" s="57" t="s">
        <v>8</v>
      </c>
      <c r="E62" s="44" t="s">
        <v>104</v>
      </c>
      <c r="F62" s="44" t="s">
        <v>105</v>
      </c>
      <c r="G62" s="44" t="s">
        <v>14</v>
      </c>
      <c r="H62" s="133"/>
      <c r="I62" s="133">
        <f t="shared" si="18"/>
        <v>0</v>
      </c>
      <c r="J62" s="133"/>
      <c r="K62" s="134">
        <f t="shared" si="15"/>
        <v>0</v>
      </c>
    </row>
    <row r="63" spans="1:39" s="7" customFormat="1" ht="12">
      <c r="A63" s="34"/>
      <c r="B63" s="55"/>
      <c r="C63" s="56">
        <v>3</v>
      </c>
      <c r="D63" s="57" t="s">
        <v>8</v>
      </c>
      <c r="E63" s="44"/>
      <c r="F63" s="44" t="s">
        <v>106</v>
      </c>
      <c r="G63" s="44" t="s">
        <v>14</v>
      </c>
      <c r="H63" s="133"/>
      <c r="I63" s="133">
        <f t="shared" si="18"/>
        <v>0</v>
      </c>
      <c r="J63" s="133"/>
      <c r="K63" s="134">
        <f t="shared" si="15"/>
        <v>0</v>
      </c>
    </row>
    <row r="64" spans="1:39" s="7" customFormat="1" ht="12">
      <c r="A64" s="34"/>
      <c r="B64" s="55"/>
      <c r="C64" s="56">
        <v>3</v>
      </c>
      <c r="D64" s="57" t="s">
        <v>8</v>
      </c>
      <c r="E64" s="44"/>
      <c r="F64" s="99" t="s">
        <v>107</v>
      </c>
      <c r="G64" s="44" t="s">
        <v>14</v>
      </c>
      <c r="H64" s="133"/>
      <c r="I64" s="133">
        <f t="shared" si="18"/>
        <v>0</v>
      </c>
      <c r="J64" s="133"/>
      <c r="K64" s="134">
        <f t="shared" si="15"/>
        <v>0</v>
      </c>
    </row>
    <row r="65" spans="1:11" s="7" customFormat="1" ht="12">
      <c r="A65" s="34"/>
      <c r="B65" s="55"/>
      <c r="C65" s="56">
        <v>8</v>
      </c>
      <c r="D65" s="57" t="s">
        <v>8</v>
      </c>
      <c r="E65" s="44"/>
      <c r="F65" s="44" t="s">
        <v>17</v>
      </c>
      <c r="G65" s="44" t="s">
        <v>14</v>
      </c>
      <c r="H65" s="133"/>
      <c r="I65" s="133">
        <f t="shared" si="18"/>
        <v>0</v>
      </c>
      <c r="J65" s="133"/>
      <c r="K65" s="134">
        <f t="shared" si="15"/>
        <v>0</v>
      </c>
    </row>
    <row r="66" spans="1:11" s="7" customFormat="1" ht="12">
      <c r="A66" s="34"/>
      <c r="B66" s="55"/>
      <c r="C66" s="56">
        <v>1</v>
      </c>
      <c r="D66" s="57" t="s">
        <v>8</v>
      </c>
      <c r="E66" s="44"/>
      <c r="F66" s="44" t="s">
        <v>121</v>
      </c>
      <c r="G66" s="44" t="s">
        <v>14</v>
      </c>
      <c r="H66" s="133"/>
      <c r="I66" s="133">
        <f t="shared" ref="I66:I67" si="19">H66*C66</f>
        <v>0</v>
      </c>
      <c r="J66" s="133"/>
      <c r="K66" s="134">
        <f t="shared" ref="K66:K67" si="20">J66*C66</f>
        <v>0</v>
      </c>
    </row>
    <row r="67" spans="1:11" s="7" customFormat="1" ht="12">
      <c r="A67" s="34"/>
      <c r="B67" s="55"/>
      <c r="C67" s="56">
        <v>16</v>
      </c>
      <c r="D67" s="57" t="s">
        <v>8</v>
      </c>
      <c r="E67" s="44"/>
      <c r="F67" s="44" t="s">
        <v>18</v>
      </c>
      <c r="G67" s="44" t="s">
        <v>14</v>
      </c>
      <c r="H67" s="133"/>
      <c r="I67" s="133">
        <f t="shared" si="19"/>
        <v>0</v>
      </c>
      <c r="J67" s="133"/>
      <c r="K67" s="134">
        <f t="shared" si="20"/>
        <v>0</v>
      </c>
    </row>
    <row r="68" spans="1:11" s="7" customFormat="1" ht="12">
      <c r="A68" s="34"/>
      <c r="B68" s="55"/>
      <c r="C68" s="56">
        <v>6</v>
      </c>
      <c r="D68" s="57" t="s">
        <v>8</v>
      </c>
      <c r="E68" s="44" t="s">
        <v>19</v>
      </c>
      <c r="F68" s="44" t="s">
        <v>20</v>
      </c>
      <c r="G68" s="44" t="s">
        <v>14</v>
      </c>
      <c r="H68" s="133"/>
      <c r="I68" s="133">
        <f t="shared" si="18"/>
        <v>0</v>
      </c>
      <c r="J68" s="133"/>
      <c r="K68" s="134">
        <f t="shared" si="15"/>
        <v>0</v>
      </c>
    </row>
    <row r="69" spans="1:11" s="7" customFormat="1" ht="12">
      <c r="A69" s="34"/>
      <c r="B69" s="55"/>
      <c r="C69" s="56">
        <v>6</v>
      </c>
      <c r="D69" s="57" t="s">
        <v>8</v>
      </c>
      <c r="E69" s="44" t="s">
        <v>21</v>
      </c>
      <c r="F69" s="44" t="s">
        <v>22</v>
      </c>
      <c r="G69" s="44" t="s">
        <v>14</v>
      </c>
      <c r="H69" s="133"/>
      <c r="I69" s="133">
        <f t="shared" si="18"/>
        <v>0</v>
      </c>
      <c r="J69" s="133"/>
      <c r="K69" s="134"/>
    </row>
    <row r="70" spans="1:11" s="10" customFormat="1" ht="15">
      <c r="A70" s="35"/>
      <c r="B70" s="21"/>
      <c r="C70" s="22">
        <v>1</v>
      </c>
      <c r="D70" s="57" t="s">
        <v>8</v>
      </c>
      <c r="E70" s="37"/>
      <c r="F70" s="38" t="s">
        <v>119</v>
      </c>
      <c r="G70" s="60" t="s">
        <v>48</v>
      </c>
      <c r="H70" s="139"/>
      <c r="I70" s="139"/>
      <c r="J70" s="139"/>
      <c r="K70" s="140">
        <f>J70*C70</f>
        <v>0</v>
      </c>
    </row>
    <row r="71" spans="1:11" s="7" customFormat="1" ht="12">
      <c r="A71" s="34"/>
      <c r="B71" s="55"/>
      <c r="C71" s="56">
        <v>1</v>
      </c>
      <c r="D71" s="57" t="s">
        <v>8</v>
      </c>
      <c r="E71" s="44"/>
      <c r="F71" s="108" t="s">
        <v>120</v>
      </c>
      <c r="G71" s="44" t="s">
        <v>14</v>
      </c>
      <c r="H71" s="133"/>
      <c r="I71" s="133">
        <f t="shared" ref="I71" si="21">H71*C71</f>
        <v>0</v>
      </c>
      <c r="J71" s="133"/>
      <c r="K71" s="134">
        <f t="shared" ref="K71" si="22">J71*C71</f>
        <v>0</v>
      </c>
    </row>
    <row r="72" spans="1:11" s="14" customFormat="1">
      <c r="A72" s="20"/>
      <c r="B72" s="22"/>
      <c r="C72" s="22"/>
      <c r="D72" s="36"/>
      <c r="E72" s="39"/>
      <c r="F72" s="39"/>
      <c r="G72" s="26"/>
      <c r="H72" s="41"/>
      <c r="I72" s="41"/>
      <c r="J72" s="41"/>
      <c r="K72" s="76"/>
    </row>
    <row r="73" spans="1:11" s="14" customFormat="1">
      <c r="A73" s="20"/>
      <c r="B73" s="21"/>
      <c r="C73" s="22"/>
      <c r="D73" s="36"/>
      <c r="E73" s="37"/>
      <c r="F73" s="59" t="s">
        <v>47</v>
      </c>
      <c r="G73" s="60"/>
      <c r="H73" s="139"/>
      <c r="I73" s="139"/>
      <c r="J73" s="139"/>
      <c r="K73" s="140"/>
    </row>
    <row r="74" spans="1:11" s="14" customFormat="1">
      <c r="A74" s="20"/>
      <c r="B74" s="21"/>
      <c r="C74" s="22">
        <v>1</v>
      </c>
      <c r="D74" s="36" t="s">
        <v>8</v>
      </c>
      <c r="E74" s="37"/>
      <c r="F74" s="38" t="s">
        <v>95</v>
      </c>
      <c r="G74" s="60" t="s">
        <v>48</v>
      </c>
      <c r="H74" s="139"/>
      <c r="I74" s="139"/>
      <c r="J74" s="133"/>
      <c r="K74" s="134">
        <f t="shared" ref="K74:K76" si="23">J74*C74</f>
        <v>0</v>
      </c>
    </row>
    <row r="75" spans="1:11" s="14" customFormat="1">
      <c r="A75" s="20"/>
      <c r="B75" s="21"/>
      <c r="C75" s="22">
        <v>1</v>
      </c>
      <c r="D75" s="36" t="s">
        <v>23</v>
      </c>
      <c r="E75" s="61" t="s">
        <v>24</v>
      </c>
      <c r="F75" s="38" t="s">
        <v>25</v>
      </c>
      <c r="G75" s="39" t="s">
        <v>14</v>
      </c>
      <c r="H75" s="133"/>
      <c r="I75" s="133">
        <f t="shared" ref="I75:I77" si="24">H75*C75</f>
        <v>0</v>
      </c>
      <c r="J75" s="133"/>
      <c r="K75" s="134">
        <f t="shared" si="23"/>
        <v>0</v>
      </c>
    </row>
    <row r="76" spans="1:11" s="14" customFormat="1">
      <c r="A76" s="20"/>
      <c r="B76" s="21"/>
      <c r="C76" s="22">
        <v>1</v>
      </c>
      <c r="D76" s="36" t="s">
        <v>23</v>
      </c>
      <c r="E76" s="61" t="s">
        <v>26</v>
      </c>
      <c r="F76" s="38" t="s">
        <v>27</v>
      </c>
      <c r="G76" s="39" t="s">
        <v>14</v>
      </c>
      <c r="H76" s="133"/>
      <c r="I76" s="133">
        <f t="shared" si="24"/>
        <v>0</v>
      </c>
      <c r="J76" s="133"/>
      <c r="K76" s="134">
        <f t="shared" si="23"/>
        <v>0</v>
      </c>
    </row>
    <row r="77" spans="1:11" s="14" customFormat="1">
      <c r="A77" s="20"/>
      <c r="B77" s="21"/>
      <c r="C77" s="22">
        <v>1</v>
      </c>
      <c r="D77" s="36" t="s">
        <v>28</v>
      </c>
      <c r="E77" s="61" t="s">
        <v>29</v>
      </c>
      <c r="F77" s="38" t="s">
        <v>29</v>
      </c>
      <c r="G77" s="39" t="s">
        <v>14</v>
      </c>
      <c r="H77" s="133"/>
      <c r="I77" s="133">
        <f t="shared" si="24"/>
        <v>0</v>
      </c>
      <c r="J77" s="133"/>
      <c r="K77" s="134" t="str">
        <f>IF(J77="","",J77*C77)</f>
        <v/>
      </c>
    </row>
    <row r="78" spans="1:11" s="10" customFormat="1" ht="15">
      <c r="A78" s="35"/>
      <c r="B78" s="21"/>
      <c r="C78" s="22">
        <v>1</v>
      </c>
      <c r="D78" s="36" t="s">
        <v>34</v>
      </c>
      <c r="E78" s="37"/>
      <c r="F78" s="38" t="s">
        <v>57</v>
      </c>
      <c r="G78" s="60" t="s">
        <v>48</v>
      </c>
      <c r="H78" s="139"/>
      <c r="I78" s="139"/>
      <c r="J78" s="139"/>
      <c r="K78" s="140">
        <f>J78*C78</f>
        <v>0</v>
      </c>
    </row>
    <row r="79" spans="1:11" s="10" customFormat="1" ht="15">
      <c r="A79" s="35"/>
      <c r="B79" s="21"/>
      <c r="C79" s="22">
        <v>6</v>
      </c>
      <c r="D79" s="36" t="s">
        <v>58</v>
      </c>
      <c r="E79" s="37"/>
      <c r="F79" s="38" t="s">
        <v>0</v>
      </c>
      <c r="G79" s="60" t="s">
        <v>48</v>
      </c>
      <c r="H79" s="139"/>
      <c r="I79" s="139"/>
      <c r="J79" s="139"/>
      <c r="K79" s="140">
        <f>J79*C79</f>
        <v>0</v>
      </c>
    </row>
    <row r="80" spans="1:11" s="7" customFormat="1" ht="12">
      <c r="A80" s="62"/>
      <c r="B80" s="21"/>
      <c r="C80" s="22"/>
      <c r="D80" s="42"/>
      <c r="E80" s="61"/>
      <c r="F80" s="38"/>
      <c r="G80" s="39"/>
      <c r="H80" s="133"/>
      <c r="I80" s="133"/>
      <c r="J80" s="133"/>
      <c r="K80" s="134"/>
    </row>
    <row r="81" spans="1:40" s="14" customFormat="1">
      <c r="A81" s="20"/>
      <c r="B81" s="22"/>
      <c r="C81" s="22"/>
      <c r="D81" s="36"/>
      <c r="E81" s="39"/>
      <c r="F81" s="39"/>
      <c r="G81" s="49"/>
      <c r="H81" s="133"/>
      <c r="I81" s="133"/>
      <c r="J81" s="133"/>
      <c r="K81" s="134"/>
    </row>
    <row r="82" spans="1:40" s="10" customFormat="1" ht="12">
      <c r="A82" s="34"/>
      <c r="B82" s="21"/>
      <c r="C82" s="22"/>
      <c r="D82" s="63"/>
      <c r="E82" s="39" t="s">
        <v>50</v>
      </c>
      <c r="F82" s="39" t="s">
        <v>51</v>
      </c>
      <c r="G82" s="39" t="s">
        <v>48</v>
      </c>
      <c r="H82" s="125"/>
      <c r="I82" s="141">
        <f>SUM(I19:I79)*0.1</f>
        <v>0</v>
      </c>
      <c r="J82" s="142"/>
      <c r="K82" s="127"/>
      <c r="L82" s="11"/>
      <c r="M82" s="12"/>
      <c r="N82" s="11"/>
      <c r="O82" s="13"/>
      <c r="P82" s="12"/>
      <c r="Q82" s="11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10" customFormat="1" ht="12">
      <c r="A83" s="34"/>
      <c r="B83" s="21"/>
      <c r="C83" s="22"/>
      <c r="D83" s="63"/>
      <c r="E83" s="39" t="s">
        <v>52</v>
      </c>
      <c r="F83" s="39" t="s">
        <v>53</v>
      </c>
      <c r="G83" s="39" t="s">
        <v>48</v>
      </c>
      <c r="H83" s="125"/>
      <c r="I83" s="142"/>
      <c r="J83" s="23"/>
      <c r="K83" s="143">
        <f>SUM(K19:K79)*0.06</f>
        <v>0</v>
      </c>
      <c r="L83" s="12"/>
      <c r="M83" s="12"/>
      <c r="N83" s="11"/>
      <c r="O83" s="13"/>
      <c r="P83" s="12"/>
      <c r="Q83" s="11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17" customFormat="1" ht="12">
      <c r="A84" s="64"/>
      <c r="B84" s="65"/>
      <c r="C84" s="66"/>
      <c r="D84" s="32"/>
      <c r="E84" s="32"/>
      <c r="F84" s="29"/>
      <c r="G84" s="67"/>
      <c r="H84" s="144"/>
      <c r="I84" s="77"/>
      <c r="J84" s="77"/>
      <c r="K84" s="78"/>
      <c r="L84" s="12"/>
      <c r="M84" s="11"/>
      <c r="N84" s="11"/>
      <c r="O84" s="13"/>
      <c r="P84" s="11"/>
      <c r="Q84" s="11"/>
    </row>
    <row r="85" spans="1:40" s="17" customFormat="1" ht="12">
      <c r="A85" s="64"/>
      <c r="B85" s="65"/>
      <c r="C85" s="22"/>
      <c r="D85" s="21"/>
      <c r="E85" s="32"/>
      <c r="F85" s="68" t="s">
        <v>54</v>
      </c>
      <c r="G85" s="69"/>
      <c r="H85" s="144"/>
      <c r="I85" s="141">
        <f>SUM(I22:I84)</f>
        <v>0</v>
      </c>
      <c r="J85" s="77"/>
      <c r="K85" s="78"/>
      <c r="L85" s="12"/>
      <c r="M85" s="11"/>
      <c r="N85" s="11"/>
      <c r="O85" s="13"/>
      <c r="P85" s="11"/>
      <c r="Q85" s="11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17" customFormat="1" ht="12">
      <c r="A86" s="64"/>
      <c r="B86" s="65"/>
      <c r="C86" s="66"/>
      <c r="D86" s="32"/>
      <c r="E86" s="32"/>
      <c r="F86" s="32"/>
      <c r="G86" s="67"/>
      <c r="H86" s="144"/>
      <c r="I86" s="77"/>
      <c r="J86" s="77"/>
      <c r="K86" s="78"/>
      <c r="L86" s="12"/>
      <c r="M86" s="11"/>
      <c r="N86" s="11"/>
      <c r="O86" s="13"/>
      <c r="P86" s="11"/>
      <c r="Q86" s="11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17" customFormat="1" ht="12">
      <c r="A87" s="64"/>
      <c r="B87" s="65"/>
      <c r="C87" s="22"/>
      <c r="D87" s="21"/>
      <c r="E87" s="32"/>
      <c r="F87" s="68" t="s">
        <v>55</v>
      </c>
      <c r="G87" s="69"/>
      <c r="H87" s="144"/>
      <c r="I87" s="21"/>
      <c r="J87" s="77"/>
      <c r="K87" s="143">
        <f>SUM(K20:K86)</f>
        <v>0</v>
      </c>
      <c r="L87" s="12"/>
      <c r="M87" s="11"/>
      <c r="N87" s="11"/>
      <c r="O87" s="13"/>
      <c r="P87" s="11"/>
      <c r="Q87" s="11"/>
      <c r="R87" s="11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17" customFormat="1" ht="12">
      <c r="A88" s="64"/>
      <c r="B88" s="65"/>
      <c r="C88" s="66"/>
      <c r="D88" s="32"/>
      <c r="E88" s="32"/>
      <c r="F88" s="32"/>
      <c r="G88" s="67"/>
      <c r="H88" s="144"/>
      <c r="I88" s="77"/>
      <c r="J88" s="77"/>
      <c r="K88" s="78"/>
      <c r="L88" s="12"/>
      <c r="M88" s="11"/>
      <c r="N88" s="11"/>
      <c r="O88" s="13"/>
      <c r="P88" s="11"/>
      <c r="Q88" s="11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14" customFormat="1">
      <c r="A89" s="100"/>
      <c r="B89" s="101"/>
      <c r="C89" s="66"/>
      <c r="D89" s="102" t="s">
        <v>36</v>
      </c>
      <c r="E89" s="43" t="s">
        <v>41</v>
      </c>
      <c r="F89" s="30" t="s">
        <v>108</v>
      </c>
      <c r="G89" s="53"/>
      <c r="H89" s="130"/>
      <c r="I89" s="130"/>
      <c r="J89" s="130"/>
      <c r="K89" s="145"/>
    </row>
    <row r="90" spans="1:40" s="14" customFormat="1">
      <c r="A90" s="100"/>
      <c r="B90" s="101"/>
      <c r="C90" s="103">
        <v>10</v>
      </c>
      <c r="D90" s="104" t="s">
        <v>13</v>
      </c>
      <c r="E90" s="105"/>
      <c r="F90" s="95" t="s">
        <v>109</v>
      </c>
      <c r="G90" s="106" t="s">
        <v>48</v>
      </c>
      <c r="H90" s="146"/>
      <c r="I90" s="146"/>
      <c r="J90" s="136"/>
      <c r="K90" s="146">
        <f t="shared" ref="K90:K94" si="25">J90*C90</f>
        <v>0</v>
      </c>
    </row>
    <row r="91" spans="1:40" s="14" customFormat="1">
      <c r="A91" s="100"/>
      <c r="B91" s="101"/>
      <c r="C91" s="103">
        <v>10</v>
      </c>
      <c r="D91" s="104" t="s">
        <v>13</v>
      </c>
      <c r="E91" s="105"/>
      <c r="F91" s="95" t="s">
        <v>110</v>
      </c>
      <c r="G91" s="106" t="s">
        <v>48</v>
      </c>
      <c r="H91" s="146"/>
      <c r="I91" s="146"/>
      <c r="J91" s="136"/>
      <c r="K91" s="146">
        <f>J91*C91</f>
        <v>0</v>
      </c>
    </row>
    <row r="92" spans="1:40" s="17" customFormat="1" ht="12">
      <c r="A92" s="84"/>
      <c r="B92" s="93"/>
      <c r="C92" s="103">
        <v>10</v>
      </c>
      <c r="D92" s="104" t="s">
        <v>13</v>
      </c>
      <c r="E92" s="105"/>
      <c r="F92" s="95" t="s">
        <v>111</v>
      </c>
      <c r="G92" s="106" t="s">
        <v>48</v>
      </c>
      <c r="H92" s="146"/>
      <c r="I92" s="146"/>
      <c r="J92" s="136"/>
      <c r="K92" s="146">
        <f>J92*C92</f>
        <v>0</v>
      </c>
      <c r="L92" s="11"/>
      <c r="M92" s="11"/>
      <c r="N92" s="11"/>
      <c r="O92" s="11"/>
      <c r="P92" s="11"/>
      <c r="Q92" s="11"/>
    </row>
    <row r="93" spans="1:40" s="17" customFormat="1" ht="13.5">
      <c r="A93" s="84"/>
      <c r="B93" s="93"/>
      <c r="C93" s="103">
        <v>10.5</v>
      </c>
      <c r="D93" s="104" t="s">
        <v>112</v>
      </c>
      <c r="E93" s="105"/>
      <c r="F93" s="95" t="s">
        <v>113</v>
      </c>
      <c r="G93" s="106" t="s">
        <v>48</v>
      </c>
      <c r="H93" s="146"/>
      <c r="I93" s="146"/>
      <c r="J93" s="136"/>
      <c r="K93" s="146">
        <f t="shared" si="25"/>
        <v>0</v>
      </c>
      <c r="L93" s="11"/>
      <c r="M93" s="11"/>
      <c r="N93" s="11"/>
      <c r="O93" s="11"/>
      <c r="P93" s="11"/>
      <c r="Q93" s="11"/>
    </row>
    <row r="94" spans="1:40" s="14" customFormat="1" ht="13.5">
      <c r="A94" s="100"/>
      <c r="B94" s="101"/>
      <c r="C94" s="109">
        <v>10</v>
      </c>
      <c r="D94" s="104" t="s">
        <v>112</v>
      </c>
      <c r="E94" s="17"/>
      <c r="F94" s="95" t="s">
        <v>115</v>
      </c>
      <c r="G94" s="108" t="s">
        <v>48</v>
      </c>
      <c r="H94" s="147"/>
      <c r="I94" s="147"/>
      <c r="J94" s="147"/>
      <c r="K94" s="147">
        <f t="shared" si="25"/>
        <v>0</v>
      </c>
    </row>
    <row r="95" spans="1:40" s="14" customFormat="1">
      <c r="A95" s="100"/>
      <c r="B95" s="101"/>
      <c r="C95" s="103">
        <v>1</v>
      </c>
      <c r="D95" s="107" t="s">
        <v>114</v>
      </c>
      <c r="E95" s="108"/>
      <c r="F95" s="108" t="s">
        <v>116</v>
      </c>
      <c r="G95" s="108"/>
      <c r="H95" s="147"/>
      <c r="I95" s="147"/>
      <c r="J95" s="147"/>
      <c r="K95" s="147">
        <v>0</v>
      </c>
    </row>
    <row r="96" spans="1:40" s="14" customFormat="1">
      <c r="A96" s="100"/>
      <c r="B96" s="101"/>
      <c r="C96" s="103"/>
      <c r="D96" s="110"/>
      <c r="E96" s="108"/>
      <c r="F96" s="108"/>
      <c r="G96" s="108"/>
      <c r="H96" s="148"/>
      <c r="I96" s="149"/>
      <c r="J96" s="84"/>
      <c r="K96" s="150"/>
    </row>
    <row r="97" spans="1:17" s="17" customFormat="1" ht="12">
      <c r="A97" s="84"/>
      <c r="B97" s="93"/>
      <c r="C97" s="111"/>
      <c r="D97" s="93"/>
      <c r="E97" s="93"/>
      <c r="F97" s="112" t="s">
        <v>117</v>
      </c>
      <c r="G97" s="93"/>
      <c r="H97" s="151"/>
      <c r="I97" s="152"/>
      <c r="J97" s="152"/>
      <c r="K97" s="150">
        <f>SUM(K90:K96)</f>
        <v>0</v>
      </c>
      <c r="L97" s="11"/>
      <c r="M97" s="11"/>
      <c r="N97" s="11"/>
      <c r="O97" s="11"/>
      <c r="P97" s="11"/>
      <c r="Q97" s="11"/>
    </row>
    <row r="98" spans="1:17" customFormat="1">
      <c r="A98" s="113"/>
      <c r="B98" s="17"/>
      <c r="C98" s="103"/>
      <c r="D98" s="104"/>
      <c r="E98" s="114"/>
      <c r="F98" s="95"/>
      <c r="G98" s="108"/>
      <c r="H98" s="136"/>
      <c r="I98" s="136"/>
      <c r="J98" s="136"/>
      <c r="K98" s="136"/>
    </row>
    <row r="99" spans="1:17" s="16" customFormat="1" ht="23.25">
      <c r="A99" s="71"/>
      <c r="B99" s="121" t="s">
        <v>38</v>
      </c>
      <c r="C99" s="121"/>
      <c r="D99" s="121"/>
      <c r="E99" s="121"/>
      <c r="F99" s="121"/>
      <c r="G99" s="121"/>
      <c r="H99" s="153"/>
      <c r="I99" s="153"/>
      <c r="J99" s="153"/>
      <c r="K99" s="154"/>
    </row>
    <row r="100" spans="1:17" s="8" customFormat="1" ht="15">
      <c r="A100" s="72"/>
      <c r="B100" s="70"/>
      <c r="C100" s="70"/>
      <c r="D100" s="70"/>
      <c r="E100" s="70"/>
      <c r="F100" s="70" t="s">
        <v>59</v>
      </c>
      <c r="G100" s="70"/>
      <c r="H100" s="120">
        <f>I5+I14</f>
        <v>0</v>
      </c>
      <c r="I100" s="120"/>
      <c r="J100" s="155"/>
      <c r="K100" s="156"/>
    </row>
    <row r="101" spans="1:17" s="8" customFormat="1" ht="15">
      <c r="A101" s="72"/>
      <c r="B101" s="70"/>
      <c r="C101" s="70"/>
      <c r="D101" s="70"/>
      <c r="E101" s="70"/>
      <c r="F101" s="70" t="s">
        <v>54</v>
      </c>
      <c r="G101" s="70"/>
      <c r="H101" s="120">
        <f>I85</f>
        <v>0</v>
      </c>
      <c r="I101" s="120"/>
      <c r="J101" s="155"/>
      <c r="K101" s="156"/>
    </row>
    <row r="102" spans="1:17" s="8" customFormat="1" ht="15">
      <c r="A102" s="72"/>
      <c r="B102" s="70"/>
      <c r="C102" s="70"/>
      <c r="D102" s="70"/>
      <c r="E102" s="70"/>
      <c r="F102" s="70" t="s">
        <v>55</v>
      </c>
      <c r="G102" s="70"/>
      <c r="H102" s="120">
        <f>K87</f>
        <v>0</v>
      </c>
      <c r="I102" s="120"/>
      <c r="J102" s="155"/>
      <c r="K102" s="156"/>
    </row>
    <row r="103" spans="1:17" s="8" customFormat="1" ht="15">
      <c r="A103" s="72"/>
      <c r="B103" s="70"/>
      <c r="C103" s="70"/>
      <c r="D103" s="70"/>
      <c r="E103" s="70"/>
      <c r="F103" s="70" t="s">
        <v>118</v>
      </c>
      <c r="G103" s="70"/>
      <c r="H103" s="120">
        <f>K97</f>
        <v>0</v>
      </c>
      <c r="I103" s="120"/>
      <c r="J103" s="155"/>
      <c r="K103" s="156"/>
    </row>
    <row r="104" spans="1:17" s="8" customFormat="1" ht="15">
      <c r="A104" s="72"/>
      <c r="B104" s="70"/>
      <c r="C104" s="70"/>
      <c r="D104" s="70"/>
      <c r="E104" s="70"/>
      <c r="F104" s="70" t="s">
        <v>39</v>
      </c>
      <c r="G104" s="70"/>
      <c r="H104" s="120">
        <v>0</v>
      </c>
      <c r="I104" s="120"/>
      <c r="J104" s="155"/>
      <c r="K104" s="156"/>
    </row>
    <row r="105" spans="1:17" s="8" customFormat="1" ht="12.75" customHeight="1" thickBot="1">
      <c r="A105" s="73"/>
      <c r="B105" s="74"/>
      <c r="C105" s="74"/>
      <c r="D105" s="74"/>
      <c r="E105" s="74"/>
      <c r="F105" s="75" t="s">
        <v>40</v>
      </c>
      <c r="G105" s="74"/>
      <c r="H105" s="122">
        <f>SUM(H100:I104)</f>
        <v>0</v>
      </c>
      <c r="I105" s="122"/>
      <c r="J105" s="157"/>
      <c r="K105" s="158"/>
    </row>
    <row r="106" spans="1:17" ht="15">
      <c r="H106" s="119"/>
      <c r="I106" s="119"/>
    </row>
    <row r="107" spans="1:17">
      <c r="A107" s="9"/>
    </row>
    <row r="108" spans="1:17">
      <c r="A108" s="9"/>
    </row>
    <row r="109" spans="1:17">
      <c r="A109" s="9"/>
    </row>
    <row r="110" spans="1:17">
      <c r="A110" s="9"/>
    </row>
    <row r="111" spans="1:17">
      <c r="A111" s="9"/>
    </row>
    <row r="112" spans="1:17">
      <c r="A112" s="9"/>
    </row>
    <row r="113" spans="1:1">
      <c r="A113" s="9"/>
    </row>
    <row r="114" spans="1:1">
      <c r="A114" s="9"/>
    </row>
    <row r="115" spans="1:1">
      <c r="A115" s="9"/>
    </row>
    <row r="116" spans="1:1">
      <c r="A116" s="9"/>
    </row>
    <row r="117" spans="1:1">
      <c r="A117" s="9"/>
    </row>
    <row r="118" spans="1:1">
      <c r="A118" s="9"/>
    </row>
    <row r="119" spans="1:1">
      <c r="A119" s="9"/>
    </row>
    <row r="120" spans="1:1">
      <c r="A120" s="9"/>
    </row>
    <row r="121" spans="1:1">
      <c r="A121" s="9"/>
    </row>
    <row r="122" spans="1:1">
      <c r="A122" s="9"/>
    </row>
    <row r="123" spans="1:1">
      <c r="A123" s="9"/>
    </row>
    <row r="124" spans="1:1">
      <c r="A124" s="9"/>
    </row>
    <row r="125" spans="1:1">
      <c r="A125" s="9"/>
    </row>
    <row r="126" spans="1:1">
      <c r="A126" s="9"/>
    </row>
    <row r="127" spans="1:1">
      <c r="A127" s="9"/>
    </row>
    <row r="128" spans="1:1">
      <c r="A128" s="9"/>
    </row>
    <row r="129" spans="1:1">
      <c r="A129" s="9"/>
    </row>
    <row r="130" spans="1:1">
      <c r="A130" s="9"/>
    </row>
    <row r="131" spans="1:1">
      <c r="A131" s="9"/>
    </row>
    <row r="132" spans="1:1">
      <c r="A132" s="9"/>
    </row>
    <row r="133" spans="1:1">
      <c r="A133" s="9"/>
    </row>
    <row r="134" spans="1:1">
      <c r="A134" s="9"/>
    </row>
    <row r="135" spans="1:1">
      <c r="A135" s="9"/>
    </row>
    <row r="136" spans="1:1">
      <c r="A136" s="9"/>
    </row>
    <row r="137" spans="1:1">
      <c r="A137" s="9"/>
    </row>
    <row r="138" spans="1:1">
      <c r="A138" s="9"/>
    </row>
    <row r="139" spans="1:1">
      <c r="A139" s="9"/>
    </row>
    <row r="140" spans="1:1">
      <c r="A140" s="9"/>
    </row>
    <row r="141" spans="1:1">
      <c r="A141" s="9"/>
    </row>
    <row r="142" spans="1:1">
      <c r="A142" s="9"/>
    </row>
    <row r="143" spans="1:1">
      <c r="A143" s="9"/>
    </row>
    <row r="144" spans="1:1">
      <c r="A144" s="9"/>
    </row>
    <row r="145" spans="1:1">
      <c r="A145" s="9"/>
    </row>
    <row r="146" spans="1:1">
      <c r="A146" s="9"/>
    </row>
    <row r="147" spans="1:1">
      <c r="A147" s="9"/>
    </row>
    <row r="148" spans="1:1">
      <c r="A148" s="9"/>
    </row>
    <row r="149" spans="1:1">
      <c r="A149" s="9"/>
    </row>
    <row r="150" spans="1:1">
      <c r="A150" s="9"/>
    </row>
    <row r="151" spans="1:1">
      <c r="A151" s="9"/>
    </row>
    <row r="152" spans="1:1">
      <c r="A152" s="9"/>
    </row>
    <row r="153" spans="1:1">
      <c r="A153" s="9"/>
    </row>
    <row r="154" spans="1:1">
      <c r="A154" s="9"/>
    </row>
    <row r="155" spans="1:1">
      <c r="A155" s="9"/>
    </row>
    <row r="156" spans="1:1">
      <c r="A156" s="9"/>
    </row>
    <row r="157" spans="1:1">
      <c r="A157" s="9"/>
    </row>
    <row r="158" spans="1:1">
      <c r="A158" s="9"/>
    </row>
    <row r="159" spans="1:1">
      <c r="A159" s="9"/>
    </row>
    <row r="160" spans="1:1">
      <c r="A160" s="9"/>
    </row>
    <row r="161" spans="1:1">
      <c r="A161" s="9"/>
    </row>
    <row r="162" spans="1:1">
      <c r="A162" s="9"/>
    </row>
    <row r="163" spans="1:1">
      <c r="A163" s="9"/>
    </row>
    <row r="164" spans="1:1">
      <c r="A164" s="9"/>
    </row>
    <row r="165" spans="1:1">
      <c r="A165" s="9"/>
    </row>
    <row r="166" spans="1:1">
      <c r="A166" s="9"/>
    </row>
    <row r="167" spans="1:1">
      <c r="A167" s="9"/>
    </row>
    <row r="168" spans="1:1">
      <c r="A168" s="9"/>
    </row>
    <row r="169" spans="1:1">
      <c r="A169" s="9"/>
    </row>
    <row r="170" spans="1:1">
      <c r="A170" s="9"/>
    </row>
    <row r="171" spans="1:1">
      <c r="A171" s="9"/>
    </row>
    <row r="172" spans="1:1">
      <c r="A172" s="9"/>
    </row>
    <row r="173" spans="1:1">
      <c r="A173" s="9"/>
    </row>
    <row r="174" spans="1:1">
      <c r="A174" s="9"/>
    </row>
    <row r="175" spans="1:1">
      <c r="A175" s="9"/>
    </row>
    <row r="176" spans="1:1">
      <c r="A176" s="9"/>
    </row>
    <row r="177" spans="1:1">
      <c r="A177" s="9"/>
    </row>
    <row r="178" spans="1:1">
      <c r="A178" s="9"/>
    </row>
    <row r="179" spans="1:1">
      <c r="A179" s="9"/>
    </row>
    <row r="180" spans="1:1">
      <c r="A180" s="9"/>
    </row>
    <row r="181" spans="1:1">
      <c r="A181" s="9"/>
    </row>
    <row r="182" spans="1:1">
      <c r="A182" s="9"/>
    </row>
    <row r="183" spans="1:1">
      <c r="A183" s="9"/>
    </row>
    <row r="184" spans="1:1">
      <c r="A184" s="9"/>
    </row>
    <row r="185" spans="1:1">
      <c r="A185" s="9"/>
    </row>
    <row r="186" spans="1:1">
      <c r="A186" s="9"/>
    </row>
    <row r="187" spans="1:1">
      <c r="A187" s="9"/>
    </row>
    <row r="188" spans="1:1">
      <c r="A188" s="9"/>
    </row>
    <row r="189" spans="1:1">
      <c r="A189" s="9"/>
    </row>
    <row r="190" spans="1:1">
      <c r="A190" s="9"/>
    </row>
    <row r="191" spans="1:1">
      <c r="A191" s="9"/>
    </row>
    <row r="192" spans="1:1">
      <c r="A192" s="9"/>
    </row>
    <row r="193" spans="1:1">
      <c r="A193" s="9"/>
    </row>
    <row r="194" spans="1:1">
      <c r="A194" s="9"/>
    </row>
    <row r="195" spans="1:1">
      <c r="A195" s="9"/>
    </row>
    <row r="196" spans="1:1">
      <c r="A196" s="9"/>
    </row>
    <row r="197" spans="1:1">
      <c r="A197" s="9"/>
    </row>
    <row r="198" spans="1:1">
      <c r="A198" s="9"/>
    </row>
    <row r="199" spans="1:1">
      <c r="A199" s="9"/>
    </row>
    <row r="200" spans="1:1">
      <c r="A200" s="9"/>
    </row>
    <row r="201" spans="1:1">
      <c r="A201" s="9"/>
    </row>
    <row r="202" spans="1:1">
      <c r="A202" s="9"/>
    </row>
    <row r="203" spans="1:1">
      <c r="A203" s="9"/>
    </row>
    <row r="204" spans="1:1">
      <c r="A204" s="9"/>
    </row>
    <row r="205" spans="1:1">
      <c r="A205" s="9"/>
    </row>
  </sheetData>
  <dataConsolidate/>
  <mergeCells count="9">
    <mergeCell ref="H106:I106"/>
    <mergeCell ref="H104:I104"/>
    <mergeCell ref="B99:G99"/>
    <mergeCell ref="H99:K99"/>
    <mergeCell ref="H101:I101"/>
    <mergeCell ref="H103:I103"/>
    <mergeCell ref="H105:I105"/>
    <mergeCell ref="H100:I100"/>
    <mergeCell ref="H102:I102"/>
  </mergeCells>
  <phoneticPr fontId="0" type="noConversion"/>
  <conditionalFormatting sqref="K87 I82 K83 I85">
    <cfRule type="expression" dxfId="117" priority="658" stopIfTrue="1">
      <formula>AND($G82="d+m",$H82=0)</formula>
    </cfRule>
  </conditionalFormatting>
  <conditionalFormatting sqref="H29:K29 H75:K77 H48:K48 J32:K32 H32 J61 H62:K63 H61 H81:H87 J74:K74 K54:K55 H54:I55 H56:K56 J78:K79 H78:H79 H35:K35 H37:K38 H49:I51 K49:K51 H80:K80 H68:K69">
    <cfRule type="expression" dxfId="116" priority="659" stopIfTrue="1">
      <formula>AND($G29="m+m",$H29=0)</formula>
    </cfRule>
    <cfRule type="expression" dxfId="115" priority="660" stopIfTrue="1">
      <formula>OR($G29="",$G29="-")</formula>
    </cfRule>
  </conditionalFormatting>
  <conditionalFormatting sqref="H101:I101 H103:I104">
    <cfRule type="cellIs" dxfId="114" priority="663" stopIfTrue="1" operator="equal">
      <formula>0</formula>
    </cfRule>
  </conditionalFormatting>
  <conditionalFormatting sqref="J59 H59">
    <cfRule type="expression" dxfId="113" priority="556" stopIfTrue="1">
      <formula>AND($G59="m+m",$H59=0)</formula>
    </cfRule>
    <cfRule type="expression" dxfId="112" priority="557" stopIfTrue="1">
      <formula>OR($G59="",$G59="-")</formula>
    </cfRule>
  </conditionalFormatting>
  <conditionalFormatting sqref="J49">
    <cfRule type="expression" dxfId="111" priority="536" stopIfTrue="1">
      <formula>AND($G49="m+m",$H49=0)</formula>
    </cfRule>
    <cfRule type="expression" dxfId="110" priority="537" stopIfTrue="1">
      <formula>OR($G49="",$G49="-")</formula>
    </cfRule>
  </conditionalFormatting>
  <conditionalFormatting sqref="J50:J51 J54:J55">
    <cfRule type="expression" dxfId="109" priority="532" stopIfTrue="1">
      <formula>AND($G50="m+m",$H50=0)</formula>
    </cfRule>
    <cfRule type="expression" dxfId="108" priority="533" stopIfTrue="1">
      <formula>OR($G50="",$G50="-")</formula>
    </cfRule>
  </conditionalFormatting>
  <conditionalFormatting sqref="J51">
    <cfRule type="expression" dxfId="107" priority="370" stopIfTrue="1">
      <formula>AND($G51="m+m",$H51=0)</formula>
    </cfRule>
    <cfRule type="expression" dxfId="106" priority="371" stopIfTrue="1">
      <formula>OR($G51="",$G51="-")</formula>
    </cfRule>
  </conditionalFormatting>
  <conditionalFormatting sqref="J54:J55">
    <cfRule type="expression" dxfId="105" priority="374" stopIfTrue="1">
      <formula>AND($G54="m+m",$H54=0)</formula>
    </cfRule>
    <cfRule type="expression" dxfId="104" priority="375" stopIfTrue="1">
      <formula>OR($G54="",$G54="-")</formula>
    </cfRule>
  </conditionalFormatting>
  <conditionalFormatting sqref="J54:J55">
    <cfRule type="expression" dxfId="103" priority="372" stopIfTrue="1">
      <formula>AND($G54="m+m",$H54=0)</formula>
    </cfRule>
    <cfRule type="expression" dxfId="102" priority="373" stopIfTrue="1">
      <formula>OR($G54="",$G54="-")</formula>
    </cfRule>
  </conditionalFormatting>
  <conditionalFormatting sqref="J51">
    <cfRule type="expression" dxfId="101" priority="368" stopIfTrue="1">
      <formula>AND($G51="m+m",$H51=0)</formula>
    </cfRule>
    <cfRule type="expression" dxfId="100" priority="369" stopIfTrue="1">
      <formula>OR($G51="",$G51="-")</formula>
    </cfRule>
  </conditionalFormatting>
  <conditionalFormatting sqref="H100:I100">
    <cfRule type="cellIs" dxfId="99" priority="347" stopIfTrue="1" operator="equal">
      <formula>0</formula>
    </cfRule>
  </conditionalFormatting>
  <conditionalFormatting sqref="I58:K58">
    <cfRule type="expression" dxfId="98" priority="325" stopIfTrue="1">
      <formula>AND($G58="m+m",$H58=0)</formula>
    </cfRule>
    <cfRule type="expression" dxfId="97" priority="326" stopIfTrue="1">
      <formula>OR($G58="",$G58="-")</formula>
    </cfRule>
  </conditionalFormatting>
  <conditionalFormatting sqref="H55:I55 K55">
    <cfRule type="expression" dxfId="96" priority="317" stopIfTrue="1">
      <formula>AND($G55="m+m",$H55=0)</formula>
    </cfRule>
    <cfRule type="expression" dxfId="95" priority="318" stopIfTrue="1">
      <formula>OR($G55="",$G55="-")</formula>
    </cfRule>
  </conditionalFormatting>
  <conditionalFormatting sqref="J55">
    <cfRule type="expression" dxfId="94" priority="315" stopIfTrue="1">
      <formula>AND($G55="m+m",$H55=0)</formula>
    </cfRule>
    <cfRule type="expression" dxfId="93" priority="316" stopIfTrue="1">
      <formula>OR($G55="",$G55="-")</formula>
    </cfRule>
  </conditionalFormatting>
  <conditionalFormatting sqref="H58">
    <cfRule type="expression" dxfId="92" priority="265" stopIfTrue="1">
      <formula>AND($G58="m+m",$H58=0)</formula>
    </cfRule>
    <cfRule type="expression" dxfId="91" priority="266" stopIfTrue="1">
      <formula>OR($G58="",$G58="-")</formula>
    </cfRule>
  </conditionalFormatting>
  <conditionalFormatting sqref="H27 K27">
    <cfRule type="expression" dxfId="90" priority="235" stopIfTrue="1">
      <formula>AND($G27="m+m",$H27=0)</formula>
    </cfRule>
    <cfRule type="expression" dxfId="89" priority="236" stopIfTrue="1">
      <formula>OR($G27="",$G27="-")</formula>
    </cfRule>
  </conditionalFormatting>
  <conditionalFormatting sqref="J27">
    <cfRule type="expression" dxfId="88" priority="233" stopIfTrue="1">
      <formula>AND($G27="m+m",$H27=0)</formula>
    </cfRule>
    <cfRule type="expression" dxfId="87" priority="234" stopIfTrue="1">
      <formula>OR($G27="",$G27="-")</formula>
    </cfRule>
  </conditionalFormatting>
  <conditionalFormatting sqref="K52 H52:I52">
    <cfRule type="expression" dxfId="86" priority="197" stopIfTrue="1">
      <formula>AND($G52="m+m",$H52=0)</formula>
    </cfRule>
    <cfRule type="expression" dxfId="85" priority="198" stopIfTrue="1">
      <formula>OR($G52="",$G52="-")</formula>
    </cfRule>
  </conditionalFormatting>
  <conditionalFormatting sqref="J52">
    <cfRule type="expression" dxfId="84" priority="195" stopIfTrue="1">
      <formula>AND($G52="m+m",$H52=0)</formula>
    </cfRule>
    <cfRule type="expression" dxfId="83" priority="196" stopIfTrue="1">
      <formula>OR($G52="",$G52="-")</formula>
    </cfRule>
  </conditionalFormatting>
  <conditionalFormatting sqref="J52">
    <cfRule type="expression" dxfId="82" priority="193" stopIfTrue="1">
      <formula>AND($G52="m+m",$H52=0)</formula>
    </cfRule>
    <cfRule type="expression" dxfId="81" priority="194" stopIfTrue="1">
      <formula>OR($G52="",$G52="-")</formula>
    </cfRule>
  </conditionalFormatting>
  <conditionalFormatting sqref="J52">
    <cfRule type="expression" dxfId="80" priority="191" stopIfTrue="1">
      <formula>AND($G52="m+m",$H52=0)</formula>
    </cfRule>
    <cfRule type="expression" dxfId="79" priority="192" stopIfTrue="1">
      <formula>OR($G52="",$G52="-")</formula>
    </cfRule>
  </conditionalFormatting>
  <conditionalFormatting sqref="J25">
    <cfRule type="expression" dxfId="78" priority="87" stopIfTrue="1">
      <formula>AND($G25="m+m",$H25=0)</formula>
    </cfRule>
    <cfRule type="expression" dxfId="77" priority="88" stopIfTrue="1">
      <formula>OR($G25="",$G25="-")</formula>
    </cfRule>
  </conditionalFormatting>
  <conditionalFormatting sqref="H25 K25">
    <cfRule type="expression" dxfId="76" priority="89" stopIfTrue="1">
      <formula>AND($G25="m+m",$H25=0)</formula>
    </cfRule>
    <cfRule type="expression" dxfId="75" priority="90" stopIfTrue="1">
      <formula>OR($G25="",$G25="-")</formula>
    </cfRule>
  </conditionalFormatting>
  <conditionalFormatting sqref="J26">
    <cfRule type="expression" dxfId="74" priority="83" stopIfTrue="1">
      <formula>AND($G26="m+m",$H26=0)</formula>
    </cfRule>
    <cfRule type="expression" dxfId="73" priority="84" stopIfTrue="1">
      <formula>OR($G26="",$G26="-")</formula>
    </cfRule>
  </conditionalFormatting>
  <conditionalFormatting sqref="H26 K26">
    <cfRule type="expression" dxfId="72" priority="85" stopIfTrue="1">
      <formula>AND($G26="m+m",$H26=0)</formula>
    </cfRule>
    <cfRule type="expression" dxfId="71" priority="86" stopIfTrue="1">
      <formula>OR($G26="",$G26="-")</formula>
    </cfRule>
  </conditionalFormatting>
  <conditionalFormatting sqref="H5:K5">
    <cfRule type="expression" dxfId="70" priority="91" stopIfTrue="1">
      <formula>AND($G5="d+m",$H5=0)</formula>
    </cfRule>
    <cfRule type="expression" dxfId="69" priority="92" stopIfTrue="1">
      <formula>OR($G5="",$G5="-")</formula>
    </cfRule>
  </conditionalFormatting>
  <conditionalFormatting sqref="H22 K22">
    <cfRule type="expression" dxfId="68" priority="81" stopIfTrue="1">
      <formula>AND($G22="m+m",$H22=0)</formula>
    </cfRule>
    <cfRule type="expression" dxfId="67" priority="82" stopIfTrue="1">
      <formula>OR($G22="",$G22="-")</formula>
    </cfRule>
  </conditionalFormatting>
  <conditionalFormatting sqref="J22">
    <cfRule type="expression" dxfId="66" priority="79" stopIfTrue="1">
      <formula>AND($G22="m+m",$H22=0)</formula>
    </cfRule>
    <cfRule type="expression" dxfId="65" priority="80" stopIfTrue="1">
      <formula>OR($G22="",$G22="-")</formula>
    </cfRule>
  </conditionalFormatting>
  <conditionalFormatting sqref="H23 K23">
    <cfRule type="expression" dxfId="64" priority="77" stopIfTrue="1">
      <formula>AND($G23="m+m",$H23=0)</formula>
    </cfRule>
    <cfRule type="expression" dxfId="63" priority="78" stopIfTrue="1">
      <formula>OR($G23="",$G23="-")</formula>
    </cfRule>
  </conditionalFormatting>
  <conditionalFormatting sqref="J23">
    <cfRule type="expression" dxfId="62" priority="75" stopIfTrue="1">
      <formula>AND($G23="m+m",$H23=0)</formula>
    </cfRule>
    <cfRule type="expression" dxfId="61" priority="76" stopIfTrue="1">
      <formula>OR($G23="",$G23="-")</formula>
    </cfRule>
  </conditionalFormatting>
  <conditionalFormatting sqref="H24 K24">
    <cfRule type="expression" dxfId="60" priority="73" stopIfTrue="1">
      <formula>AND($G24="m+m",$H24=0)</formula>
    </cfRule>
    <cfRule type="expression" dxfId="59" priority="74" stopIfTrue="1">
      <formula>OR($G24="",$G24="-")</formula>
    </cfRule>
  </conditionalFormatting>
  <conditionalFormatting sqref="J24">
    <cfRule type="expression" dxfId="58" priority="71" stopIfTrue="1">
      <formula>AND($G24="m+m",$H24=0)</formula>
    </cfRule>
    <cfRule type="expression" dxfId="57" priority="72" stopIfTrue="1">
      <formula>OR($G24="",$G24="-")</formula>
    </cfRule>
  </conditionalFormatting>
  <conditionalFormatting sqref="J44:K44 H44">
    <cfRule type="expression" dxfId="56" priority="69" stopIfTrue="1">
      <formula>AND($G44="m+m",$H44=0)</formula>
    </cfRule>
    <cfRule type="expression" dxfId="55" priority="70" stopIfTrue="1">
      <formula>OR($G44="",$G44="-")</formula>
    </cfRule>
  </conditionalFormatting>
  <conditionalFormatting sqref="J43:K43 H43">
    <cfRule type="expression" dxfId="54" priority="67" stopIfTrue="1">
      <formula>AND($G43="m+m",$H43=0)</formula>
    </cfRule>
    <cfRule type="expression" dxfId="53" priority="68" stopIfTrue="1">
      <formula>OR($G43="",$G43="-")</formula>
    </cfRule>
  </conditionalFormatting>
  <conditionalFormatting sqref="H39:K41">
    <cfRule type="expression" dxfId="52" priority="65" stopIfTrue="1">
      <formula>AND($G39="m+m",$H39=0)</formula>
    </cfRule>
    <cfRule type="expression" dxfId="51" priority="66" stopIfTrue="1">
      <formula>OR($G39="",$G39="-")</formula>
    </cfRule>
  </conditionalFormatting>
  <conditionalFormatting sqref="H36:K36">
    <cfRule type="expression" dxfId="50" priority="63" stopIfTrue="1">
      <formula>AND($G36="m+m",$H36=0)</formula>
    </cfRule>
    <cfRule type="expression" dxfId="49" priority="64" stopIfTrue="1">
      <formula>OR($G36="",$G36="-")</formula>
    </cfRule>
  </conditionalFormatting>
  <conditionalFormatting sqref="K53 H53:I53">
    <cfRule type="expression" dxfId="48" priority="61" stopIfTrue="1">
      <formula>AND($G53="m+m",$H53=0)</formula>
    </cfRule>
    <cfRule type="expression" dxfId="47" priority="62" stopIfTrue="1">
      <formula>OR($G53="",$G53="-")</formula>
    </cfRule>
  </conditionalFormatting>
  <conditionalFormatting sqref="J53">
    <cfRule type="expression" dxfId="46" priority="51" stopIfTrue="1">
      <formula>AND($G53="m+m",$H53=0)</formula>
    </cfRule>
    <cfRule type="expression" dxfId="45" priority="52" stopIfTrue="1">
      <formula>OR($G53="",$G53="-")</formula>
    </cfRule>
  </conditionalFormatting>
  <conditionalFormatting sqref="J53">
    <cfRule type="expression" dxfId="44" priority="49" stopIfTrue="1">
      <formula>AND($G53="m+m",$H53=0)</formula>
    </cfRule>
    <cfRule type="expression" dxfId="43" priority="50" stopIfTrue="1">
      <formula>OR($G53="",$G53="-")</formula>
    </cfRule>
  </conditionalFormatting>
  <conditionalFormatting sqref="J53">
    <cfRule type="expression" dxfId="42" priority="47" stopIfTrue="1">
      <formula>AND($G53="m+m",$H53=0)</formula>
    </cfRule>
    <cfRule type="expression" dxfId="41" priority="48" stopIfTrue="1">
      <formula>OR($G53="",$G53="-")</formula>
    </cfRule>
  </conditionalFormatting>
  <conditionalFormatting sqref="J54">
    <cfRule type="expression" dxfId="40" priority="53" stopIfTrue="1">
      <formula>AND($G54="m+m",$H54=0)</formula>
    </cfRule>
    <cfRule type="expression" dxfId="39" priority="54" stopIfTrue="1">
      <formula>OR($G54="",$G54="-")</formula>
    </cfRule>
  </conditionalFormatting>
  <conditionalFormatting sqref="J53">
    <cfRule type="expression" dxfId="38" priority="45" stopIfTrue="1">
      <formula>AND($G53="m+m",$H53=0)</formula>
    </cfRule>
    <cfRule type="expression" dxfId="37" priority="46" stopIfTrue="1">
      <formula>OR($G53="",$G53="-")</formula>
    </cfRule>
  </conditionalFormatting>
  <conditionalFormatting sqref="H42:K42">
    <cfRule type="expression" dxfId="36" priority="43" stopIfTrue="1">
      <formula>AND($G42="m+m",$H42=0)</formula>
    </cfRule>
    <cfRule type="expression" dxfId="35" priority="44" stopIfTrue="1">
      <formula>OR($G42="",$G42="-")</formula>
    </cfRule>
  </conditionalFormatting>
  <conditionalFormatting sqref="H14:K14">
    <cfRule type="expression" dxfId="34" priority="41" stopIfTrue="1">
      <formula>AND($G14="d+m",$H14=0)</formula>
    </cfRule>
    <cfRule type="expression" dxfId="33" priority="42" stopIfTrue="1">
      <formula>OR($G14="",$G14="-")</formula>
    </cfRule>
  </conditionalFormatting>
  <conditionalFormatting sqref="J60 H60">
    <cfRule type="expression" dxfId="32" priority="39" stopIfTrue="1">
      <formula>AND($G60="m+m",$H60=0)</formula>
    </cfRule>
    <cfRule type="expression" dxfId="31" priority="40" stopIfTrue="1">
      <formula>OR($G60="",$G60="-")</formula>
    </cfRule>
  </conditionalFormatting>
  <conditionalFormatting sqref="H66:K67">
    <cfRule type="expression" dxfId="30" priority="37" stopIfTrue="1">
      <formula>AND($G66="m+m",$H66=0)</formula>
    </cfRule>
    <cfRule type="expression" dxfId="29" priority="38" stopIfTrue="1">
      <formula>OR($G66="",$G66="-")</formula>
    </cfRule>
  </conditionalFormatting>
  <conditionalFormatting sqref="H64:K64">
    <cfRule type="expression" dxfId="28" priority="35" stopIfTrue="1">
      <formula>AND($G64="m+m",$H64=0)</formula>
    </cfRule>
    <cfRule type="expression" dxfId="27" priority="36" stopIfTrue="1">
      <formula>OR($G64="",$G64="-")</formula>
    </cfRule>
  </conditionalFormatting>
  <conditionalFormatting sqref="H65:K65">
    <cfRule type="expression" dxfId="26" priority="33" stopIfTrue="1">
      <formula>AND($G65="m+m",$H65=0)</formula>
    </cfRule>
    <cfRule type="expression" dxfId="25" priority="34" stopIfTrue="1">
      <formula>OR($G65="",$G65="-")</formula>
    </cfRule>
  </conditionalFormatting>
  <conditionalFormatting sqref="B89:B90 B94:B96">
    <cfRule type="expression" dxfId="24" priority="32" stopIfTrue="1">
      <formula>AND($G89="d+m",$H89=0)</formula>
    </cfRule>
  </conditionalFormatting>
  <conditionalFormatting sqref="K96">
    <cfRule type="expression" dxfId="23" priority="29" stopIfTrue="1">
      <formula>AND($G96="d+m",$H96=0)</formula>
    </cfRule>
  </conditionalFormatting>
  <conditionalFormatting sqref="H96">
    <cfRule type="expression" dxfId="22" priority="30" stopIfTrue="1">
      <formula>AND($G96="m+m",$H96=0)</formula>
    </cfRule>
    <cfRule type="expression" dxfId="21" priority="31" stopIfTrue="1">
      <formula>OR($G96="",$G96="-")</formula>
    </cfRule>
  </conditionalFormatting>
  <conditionalFormatting sqref="H89:K89">
    <cfRule type="expression" dxfId="20" priority="27" stopIfTrue="1">
      <formula>AND($G89="m+m",$H89=0)</formula>
    </cfRule>
    <cfRule type="expression" dxfId="19" priority="28" stopIfTrue="1">
      <formula>OR($G89="",$G89="-")</formula>
    </cfRule>
  </conditionalFormatting>
  <conditionalFormatting sqref="J90">
    <cfRule type="expression" dxfId="18" priority="25" stopIfTrue="1">
      <formula>AND($G90="m+m",$H90=0)</formula>
    </cfRule>
    <cfRule type="expression" dxfId="17" priority="26" stopIfTrue="1">
      <formula>OR($G90="",$G90="-")</formula>
    </cfRule>
  </conditionalFormatting>
  <conditionalFormatting sqref="J93">
    <cfRule type="expression" dxfId="16" priority="20" stopIfTrue="1">
      <formula>AND($G93="m+m",$H93=0)</formula>
    </cfRule>
    <cfRule type="expression" dxfId="15" priority="21" stopIfTrue="1">
      <formula>OR($G93="",$G93="-")</formula>
    </cfRule>
  </conditionalFormatting>
  <conditionalFormatting sqref="C97:K97">
    <cfRule type="expression" dxfId="14" priority="24" stopIfTrue="1">
      <formula>AND($G97="d+m",$H97=0)</formula>
    </cfRule>
  </conditionalFormatting>
  <conditionalFormatting sqref="H98:K98">
    <cfRule type="expression" dxfId="13" priority="18" stopIfTrue="1">
      <formula>AND($G98="m+m",$H98=0)</formula>
    </cfRule>
    <cfRule type="expression" dxfId="12" priority="19" stopIfTrue="1">
      <formula>OR($G98="",$G98="-")</formula>
    </cfRule>
  </conditionalFormatting>
  <conditionalFormatting sqref="B91">
    <cfRule type="expression" dxfId="11" priority="12" stopIfTrue="1">
      <formula>AND($G91="d+m",$H91=0)</formula>
    </cfRule>
  </conditionalFormatting>
  <conditionalFormatting sqref="J91">
    <cfRule type="expression" dxfId="10" priority="10" stopIfTrue="1">
      <formula>AND($G91="m+m",$H91=0)</formula>
    </cfRule>
    <cfRule type="expression" dxfId="9" priority="11" stopIfTrue="1">
      <formula>OR($G91="",$G91="-")</formula>
    </cfRule>
  </conditionalFormatting>
  <conditionalFormatting sqref="J92">
    <cfRule type="expression" dxfId="8" priority="8" stopIfTrue="1">
      <formula>AND($G92="m+m",$H92=0)</formula>
    </cfRule>
    <cfRule type="expression" dxfId="7" priority="9" stopIfTrue="1">
      <formula>OR($G92="",$G92="-")</formula>
    </cfRule>
  </conditionalFormatting>
  <conditionalFormatting sqref="H88">
    <cfRule type="expression" dxfId="6" priority="6" stopIfTrue="1">
      <formula>AND($G88="m+m",$H88=0)</formula>
    </cfRule>
    <cfRule type="expression" dxfId="5" priority="7" stopIfTrue="1">
      <formula>OR($G88="",$G88="-")</formula>
    </cfRule>
  </conditionalFormatting>
  <conditionalFormatting sqref="H102:I102">
    <cfRule type="cellIs" dxfId="4" priority="5" stopIfTrue="1" operator="equal">
      <formula>0</formula>
    </cfRule>
  </conditionalFormatting>
  <conditionalFormatting sqref="J70:K70 H70">
    <cfRule type="expression" dxfId="3" priority="3" stopIfTrue="1">
      <formula>AND($G70="m+m",$H70=0)</formula>
    </cfRule>
    <cfRule type="expression" dxfId="2" priority="4" stopIfTrue="1">
      <formula>OR($G70="",$G70="-")</formula>
    </cfRule>
  </conditionalFormatting>
  <conditionalFormatting sqref="H71:K71">
    <cfRule type="expression" dxfId="1" priority="1" stopIfTrue="1">
      <formula>AND($G71="m+m",$H71=0)</formula>
    </cfRule>
    <cfRule type="expression" dxfId="0" priority="2" stopIfTrue="1">
      <formula>OR($G71="",$G71="-")</formula>
    </cfRule>
  </conditionalFormatting>
  <pageMargins left="0.78740157480314965" right="0.78740157480314965" top="0.59055118110236227" bottom="0.59055118110236227" header="0.51181102362204722" footer="0.31496062992125984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rozpočet</vt:lpstr>
      <vt:lpstr>rozpočet!Oblasť_tlače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Sedliaková Katarína</cp:lastModifiedBy>
  <cp:lastPrinted>2022-07-06T07:28:57Z</cp:lastPrinted>
  <dcterms:created xsi:type="dcterms:W3CDTF">2009-06-03T09:21:44Z</dcterms:created>
  <dcterms:modified xsi:type="dcterms:W3CDTF">2022-07-06T07:29:00Z</dcterms:modified>
</cp:coreProperties>
</file>