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8" documentId="8_{917292AE-48D0-4099-83E1-B1E9AEBEB66C}" xr6:coauthVersionLast="47" xr6:coauthVersionMax="47" xr10:uidLastSave="{6811CAA8-A28C-4286-945C-06270F274718}"/>
  <bookViews>
    <workbookView xWindow="-120" yWindow="-120" windowWidth="29040" windowHeight="15840" xr2:uid="{00000000-000D-0000-FFFF-FFFF00000000}"/>
  </bookViews>
  <sheets>
    <sheet name="Návrh na plnenie kritérií" sheetId="1" r:id="rId1"/>
    <sheet name="Hárok1" sheetId="2" r:id="rId2"/>
  </sheets>
  <definedNames>
    <definedName name="_xlnm.Print_Area" localSheetId="0">'Návrh na plnenie kritérií'!$B$2:$I$58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6" i="1"/>
  <c r="I22" i="1"/>
  <c r="G27" i="1" l="1"/>
  <c r="H27" i="1" s="1"/>
  <c r="I27" i="1"/>
  <c r="I35" i="1"/>
  <c r="I36" i="1"/>
  <c r="I37" i="1"/>
  <c r="I34" i="1"/>
  <c r="E23" i="1"/>
  <c r="G23" i="1" s="1"/>
  <c r="H23" i="1" s="1"/>
  <c r="I23" i="1"/>
  <c r="E24" i="1"/>
  <c r="G24" i="1" s="1"/>
  <c r="H24" i="1" s="1"/>
  <c r="I24" i="1"/>
  <c r="E25" i="1"/>
  <c r="G25" i="1" s="1"/>
  <c r="H25" i="1" s="1"/>
  <c r="I25" i="1"/>
  <c r="G26" i="1"/>
  <c r="H26" i="1" s="1"/>
  <c r="I26" i="1"/>
  <c r="E22" i="1"/>
  <c r="G22" i="1" s="1"/>
  <c r="H22" i="1" s="1"/>
  <c r="I39" i="1" l="1"/>
  <c r="E19" i="1" l="1"/>
  <c r="G19" i="1" s="1"/>
  <c r="H19" i="1" s="1"/>
  <c r="I19" i="1"/>
  <c r="E14" i="1"/>
  <c r="G14" i="1" s="1"/>
  <c r="E15" i="1"/>
  <c r="E16" i="1"/>
  <c r="G16" i="1" s="1"/>
  <c r="H16" i="1" s="1"/>
  <c r="E17" i="1"/>
  <c r="E18" i="1"/>
  <c r="I16" i="1"/>
  <c r="H25" i="2" a="1"/>
  <c r="H25" i="2" s="1"/>
  <c r="G25" i="2" a="1"/>
  <c r="G25" i="2" s="1"/>
  <c r="F25" i="2" a="1"/>
  <c r="F25" i="2" s="1"/>
  <c r="J24" i="2" s="1"/>
  <c r="H23" i="2" a="1"/>
  <c r="H23" i="2" s="1"/>
  <c r="G23" i="2" a="1"/>
  <c r="G23" i="2" s="1"/>
  <c r="F23" i="2" a="1"/>
  <c r="F23" i="2" s="1"/>
  <c r="J22" i="2" s="1"/>
  <c r="H21" i="2" a="1"/>
  <c r="H21" i="2" s="1"/>
  <c r="G21" i="2" a="1"/>
  <c r="G21" i="2" s="1"/>
  <c r="F21" i="2" a="1"/>
  <c r="F21" i="2" s="1"/>
  <c r="H19" i="2" a="1"/>
  <c r="H19" i="2" s="1"/>
  <c r="G19" i="2" a="1"/>
  <c r="G19" i="2" s="1"/>
  <c r="F19" i="2" a="1"/>
  <c r="F19" i="2" s="1"/>
  <c r="J18" i="2" s="1"/>
  <c r="H17" i="2"/>
  <c r="H17" i="2" a="1"/>
  <c r="G17" i="2"/>
  <c r="G17" i="2" a="1"/>
  <c r="F17" i="2" a="1"/>
  <c r="F17" i="2" s="1"/>
  <c r="J16" i="2" s="1"/>
  <c r="H15" i="2" a="1"/>
  <c r="H15" i="2" s="1"/>
  <c r="G15" i="2" a="1"/>
  <c r="G15" i="2" s="1"/>
  <c r="F15" i="2" a="1"/>
  <c r="F15" i="2" s="1"/>
  <c r="J14" i="2" s="1"/>
  <c r="J20" i="2" l="1"/>
  <c r="J26" i="2" s="1"/>
  <c r="G15" i="1" l="1"/>
  <c r="G17" i="1"/>
  <c r="H17" i="1" s="1"/>
  <c r="G18" i="1"/>
  <c r="H18" i="1" s="1"/>
  <c r="E20" i="1"/>
  <c r="G20" i="1" s="1"/>
  <c r="H20" i="1" s="1"/>
  <c r="H14" i="1"/>
  <c r="I15" i="1"/>
  <c r="I17" i="1"/>
  <c r="I18" i="1"/>
  <c r="I20" i="1"/>
  <c r="I14" i="1"/>
  <c r="G28" i="1" l="1"/>
  <c r="H28" i="1" s="1"/>
  <c r="I28" i="1"/>
  <c r="I30" i="1" s="1"/>
  <c r="I40" i="1" s="1"/>
  <c r="H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9" authorId="0" shapeId="0" xr:uid="{451B3CB1-C734-4E5F-93AA-99B4B4A20E00}">
      <text>
        <r>
          <rPr>
            <sz val="9"/>
            <color indexed="81"/>
            <rFont val="Segoe UI"/>
            <family val="2"/>
            <charset val="238"/>
          </rPr>
          <t>Jeden autorizovaný architekt alebo hosťujúci architekt,  a zároveň jeden autorizovaný stavebný inžinier s odborným zameraním Pozemné stavby alebo hosťujúci stavebný inžinier s odborným zameraním Pozemné stavby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<sst xmlns="http://schemas.openxmlformats.org/spreadsheetml/2006/main" count="134" uniqueCount="89">
  <si>
    <t xml:space="preserve">Obchodné meno uchádzača: </t>
  </si>
  <si>
    <t xml:space="preserve">Sídlo uchádzača: </t>
  </si>
  <si>
    <t>štatutárny zástupca:</t>
  </si>
  <si>
    <t>IČO:</t>
  </si>
  <si>
    <t>IČ DPH:</t>
  </si>
  <si>
    <t>P.č.</t>
  </si>
  <si>
    <t>Prvok mobiliáru</t>
  </si>
  <si>
    <t>Počet kusov</t>
  </si>
  <si>
    <t>Jednotková cena v EUR bez DPH</t>
  </si>
  <si>
    <t>Cena celkom v EUR bez DPH</t>
  </si>
  <si>
    <t>výška DPH</t>
  </si>
  <si>
    <t>Cena celkom v EUR s DPH</t>
  </si>
  <si>
    <t>1.</t>
  </si>
  <si>
    <t>2.</t>
  </si>
  <si>
    <t>Cena celkom za celý predmet zákazky</t>
  </si>
  <si>
    <t>Jednotková cena v EUR s DPH</t>
  </si>
  <si>
    <t xml:space="preserve"> </t>
  </si>
  <si>
    <t xml:space="preserve">Príloha č. 2 - Návrh na plnenie kritérií "Nákup mestského mobiliáru" </t>
  </si>
  <si>
    <t>Príloha č. 2 - Návrh na plnenie kritérií (Zabezpečenie služieb architektov a projektantov)</t>
  </si>
  <si>
    <t>Uchádzač vypĺňa iba modré bunky</t>
  </si>
  <si>
    <t>Tel. číslo</t>
  </si>
  <si>
    <t>email</t>
  </si>
  <si>
    <t>Platca DPH</t>
  </si>
  <si>
    <t>Názov a popis realizovanej stavby / projektu</t>
  </si>
  <si>
    <t>Osoba určená na plnenie zmluvy - meno</t>
  </si>
  <si>
    <t>Hodnotená zákazka</t>
  </si>
  <si>
    <t>Realizácia stavby bola dokončená/skolaudovaná najneskôr ku dňu predkladania ponúk</t>
  </si>
  <si>
    <t>Realizácia vyhrala cenu za architektúru</t>
  </si>
  <si>
    <t xml:space="preserve">Označte ocenienie </t>
  </si>
  <si>
    <t>Výsledný počet bodov</t>
  </si>
  <si>
    <t>link/kontakt</t>
  </si>
  <si>
    <t>body</t>
  </si>
  <si>
    <t>počet bodov celkom</t>
  </si>
  <si>
    <r>
      <t xml:space="preserve">Všetky údaje v referenciách 1-6 musia byť dokázateľné. V prípade, ak uchádzač nepreukáže splnenie týchto podmienok, príp. ak ich nebude možné overiť z verejne prístupných zdrojov, uchádzač získa za realizáciu 0 bodov. </t>
    </r>
    <r>
      <rPr>
        <b/>
        <sz val="11"/>
        <color theme="1"/>
        <rFont val="Calibri"/>
        <family val="2"/>
        <charset val="238"/>
        <scheme val="minor"/>
      </rPr>
      <t xml:space="preserve">Počet bodov celkom </t>
    </r>
    <r>
      <rPr>
        <sz val="11"/>
        <color theme="1"/>
        <rFont val="Calibri"/>
        <family val="2"/>
        <scheme val="minor"/>
      </rPr>
      <t>(údaj je informatívny) - uchádzač berie na vedomie, že celkový počet bodov bude závisieť od posúdenia predložených projektov komisiou. Body sú v tabuľke automaticky prideľované podľa kľúča v hárku "Kľúč k hodnoteniu K2".</t>
    </r>
  </si>
  <si>
    <t>Osoby určené na plnenie zmluvy - § 34 ods. 1 písm. g) ZVO</t>
  </si>
  <si>
    <t>Osoba určená na plnenie zmluvy (vyberte z rozbaľovacieho zoznamu)</t>
  </si>
  <si>
    <t>Označenie autorizačného osvedčenia/registračného osvedčenia (registračné číslo)</t>
  </si>
  <si>
    <t xml:space="preserve">Uchádzač uvedené preukáže predložením autorizačného osvedčenia alebo registračného osvedčenia vydaného Slovenskou komorou architektov alebo Slovenskou komorou stavebných inžinierov, prípadne ekvivalentný doklad vydaný v zahraničí. Uchádzač zároveň predloží za osobu určenú na plnenie zmluvy čestné vyhlásenie, že v prípade, ak sa uchádzač stane úspešným v tomto verejnom obstarávaní, bude sa priamo podieľať na plnení predmetu Rámcovej dohody. </t>
  </si>
  <si>
    <r>
      <t xml:space="preserve">Predložením tejto ponuky zároveň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 xml:space="preserve"> </t>
    </r>
    <r>
      <rPr>
        <u/>
        <sz val="11"/>
        <color theme="4"/>
        <rFont val="Calibri"/>
        <family val="2"/>
        <charset val="238"/>
        <scheme val="minor"/>
      </rPr>
      <t>https://www.uvo.gov.sk/eticky-kodex-zaujemcu-uchadzaca-77b.html</t>
    </r>
  </si>
  <si>
    <t>V ..........................</t>
  </si>
  <si>
    <t>dňa: ..........................</t>
  </si>
  <si>
    <t>Podpis zástupcu uchádzača</t>
  </si>
  <si>
    <t>3.</t>
  </si>
  <si>
    <t>4.</t>
  </si>
  <si>
    <t>5.</t>
  </si>
  <si>
    <t>6.</t>
  </si>
  <si>
    <t>7.</t>
  </si>
  <si>
    <t>Veľké koše na separovaný odpad</t>
  </si>
  <si>
    <t>Lavičky s operadlom </t>
  </si>
  <si>
    <t>Lavičky bez operadla </t>
  </si>
  <si>
    <t>Závesné koše </t>
  </si>
  <si>
    <t>Veľkokapacitné koše </t>
  </si>
  <si>
    <t>Cyklostojany s pätkou</t>
  </si>
  <si>
    <t>Cyklostojany  bez pätky</t>
  </si>
  <si>
    <t>K1: Cena za predmet zákazky</t>
  </si>
  <si>
    <t>maximálna cena s DPH</t>
  </si>
  <si>
    <t>K2: predĺženie záruky mobiliáru nad požadovaný rozsah</t>
  </si>
  <si>
    <t>výsledný počet bodov (K2)</t>
  </si>
  <si>
    <t>získané body</t>
  </si>
  <si>
    <t xml:space="preserve">kovové komponenty a konštrukcie diela </t>
  </si>
  <si>
    <t>36 mesiacov</t>
  </si>
  <si>
    <t>24 mesiacov</t>
  </si>
  <si>
    <t>Požadovaná záruka - materiál mobiliáru</t>
  </si>
  <si>
    <t xml:space="preserve">Požadovaná záruka - záručná doba </t>
  </si>
  <si>
    <t>Do záruky nespadajú poškodenia spôsobené vandalizmom.</t>
  </si>
  <si>
    <t>výsledný počet bodov CELKOM</t>
  </si>
  <si>
    <t>Výsledný počet bodov (K1)</t>
  </si>
  <si>
    <t xml:space="preserve">ošetrené drevené komponenty diela </t>
  </si>
  <si>
    <t>povrchová úprava kovovej konštrukcie</t>
  </si>
  <si>
    <t xml:space="preserve">poškodenie drevených komponentov diela bežným užívaním </t>
  </si>
  <si>
    <t xml:space="preserve">Predĺženie záruky nad požadovaný rozsah (v mesiacoch) </t>
  </si>
  <si>
    <t>Ľavý odliatok lavičky</t>
  </si>
  <si>
    <t>Pravý odliatok lavičky</t>
  </si>
  <si>
    <t>Stredný odliatok lavičky</t>
  </si>
  <si>
    <t>Náhradný diel mobiliáru</t>
  </si>
  <si>
    <t>Vnútorná nádoba závesného koša s objemom 50 litrov</t>
  </si>
  <si>
    <t>Vnútorná nádoba veľkokapacitného koša s objemom 100 litrov</t>
  </si>
  <si>
    <t>maximálne možné predĺženie záruky nad požadovaný rozsah</t>
  </si>
  <si>
    <t>Meno a priezvisko:</t>
  </si>
  <si>
    <t>Obchodné meno alebo názov:</t>
  </si>
  <si>
    <t>Sídlo alebo miesto podnikania:</t>
  </si>
  <si>
    <t>Identifikačné číslo, ak bolo pridelené:</t>
  </si>
  <si>
    <t xml:space="preserve">Identifikačné údaje osoby, ktorá participovala na ponuke </t>
  </si>
  <si>
    <t>Osoba č. 1</t>
  </si>
  <si>
    <t>Osoba č. 2</t>
  </si>
  <si>
    <t>Osoba č. 3</t>
  </si>
  <si>
    <t xml:space="preserve">6. </t>
  </si>
  <si>
    <t>drevené hranoly (lavička)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</si>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</sst>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6"/>
      <color theme="4" tint="-0.249977111117893"/>
      <name val="Calibri Light"/>
      <family val="2"/>
      <charset val="238"/>
      <scheme val="major"/>
    </font>
    <font>
      <sz val="14"/>
      <color rgb="FFFF0000"/>
      <name val="Calibri Light"/>
      <family val="2"/>
      <charset val="238"/>
      <scheme val="major"/>
    </font>
    <font>
      <sz val="15"/>
      <color theme="4" tint="-0.249977111117893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8"/>
      <name val="Calibri"/>
      <family val="2"/>
      <scheme val="minor"/>
    </font>
    <font>
      <sz val="11"/>
      <color rgb="FF26262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5"/>
      <name val="Calibri Light"/>
      <family val="2"/>
      <charset val="238"/>
      <scheme val="major"/>
    </font>
    <font>
      <sz val="16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1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53">
    <xf numFmtId="0" fontId="0" fillId="0" borderId="0" xfId="0"/>
    <xf numFmtId="0" fontId="5" fillId="0" borderId="0" xfId="0" applyFont="1"/>
    <xf numFmtId="0" fontId="7" fillId="0" borderId="0" xfId="0" applyFont="1"/>
    <xf numFmtId="4" fontId="7" fillId="5" borderId="18" xfId="0" applyNumberFormat="1" applyFont="1" applyFill="1" applyBorder="1" applyAlignment="1">
      <alignment horizontal="center" vertical="center" wrapText="1"/>
    </xf>
    <xf numFmtId="4" fontId="7" fillId="5" borderId="20" xfId="0" applyNumberFormat="1" applyFont="1" applyFill="1" applyBorder="1" applyAlignment="1">
      <alignment horizontal="center" vertical="center" wrapText="1"/>
    </xf>
    <xf numFmtId="4" fontId="7" fillId="5" borderId="39" xfId="0" applyNumberFormat="1" applyFont="1" applyFill="1" applyBorder="1" applyAlignment="1">
      <alignment horizontal="center" vertical="center" wrapText="1"/>
    </xf>
    <xf numFmtId="4" fontId="7" fillId="6" borderId="40" xfId="0" applyNumberFormat="1" applyFont="1" applyFill="1" applyBorder="1" applyAlignment="1">
      <alignment horizontal="center" vertical="center" wrapText="1"/>
    </xf>
    <xf numFmtId="4" fontId="7" fillId="5" borderId="2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 applyProtection="1">
      <alignment wrapText="1"/>
      <protection locked="0"/>
    </xf>
    <xf numFmtId="0" fontId="4" fillId="4" borderId="42" xfId="0" applyFont="1" applyFill="1" applyBorder="1" applyAlignment="1" applyProtection="1">
      <alignment wrapText="1"/>
      <protection locked="0"/>
    </xf>
    <xf numFmtId="0" fontId="4" fillId="4" borderId="43" xfId="0" applyFont="1" applyFill="1" applyBorder="1" applyAlignment="1" applyProtection="1">
      <alignment wrapText="1"/>
      <protection locked="0"/>
    </xf>
    <xf numFmtId="0" fontId="4" fillId="4" borderId="45" xfId="0" applyFont="1" applyFill="1" applyBorder="1" applyAlignment="1" applyProtection="1">
      <alignment horizontal="center" wrapText="1"/>
      <protection locked="0"/>
    </xf>
    <xf numFmtId="0" fontId="7" fillId="5" borderId="2" xfId="0" applyFont="1" applyFill="1" applyBorder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 wrapText="1"/>
    </xf>
    <xf numFmtId="0" fontId="4" fillId="7" borderId="49" xfId="0" applyFont="1" applyFill="1" applyBorder="1" applyAlignment="1" applyProtection="1">
      <alignment horizontal="center" vertical="center" wrapText="1"/>
      <protection hidden="1"/>
    </xf>
    <xf numFmtId="0" fontId="4" fillId="4" borderId="52" xfId="0" applyFont="1" applyFill="1" applyBorder="1" applyAlignment="1" applyProtection="1">
      <alignment wrapText="1"/>
      <protection locked="0"/>
    </xf>
    <xf numFmtId="0" fontId="4" fillId="4" borderId="45" xfId="0" applyFont="1" applyFill="1" applyBorder="1" applyAlignment="1" applyProtection="1">
      <alignment wrapText="1"/>
      <protection locked="0"/>
    </xf>
    <xf numFmtId="0" fontId="4" fillId="4" borderId="53" xfId="0" applyFont="1" applyFill="1" applyBorder="1" applyAlignment="1" applyProtection="1">
      <alignment wrapText="1"/>
      <protection locked="0"/>
    </xf>
    <xf numFmtId="0" fontId="4" fillId="7" borderId="9" xfId="0" applyFont="1" applyFill="1" applyBorder="1" applyAlignment="1" applyProtection="1">
      <alignment horizontal="center" vertical="center" wrapText="1"/>
      <protection hidden="1"/>
    </xf>
    <xf numFmtId="0" fontId="4" fillId="7" borderId="9" xfId="0" applyFont="1" applyFill="1" applyBorder="1" applyAlignment="1" applyProtection="1">
      <alignment horizontal="center" wrapText="1"/>
      <protection hidden="1"/>
    </xf>
    <xf numFmtId="0" fontId="4" fillId="4" borderId="54" xfId="0" applyFont="1" applyFill="1" applyBorder="1" applyAlignment="1" applyProtection="1">
      <alignment wrapText="1"/>
      <protection locked="0"/>
    </xf>
    <xf numFmtId="0" fontId="4" fillId="7" borderId="49" xfId="0" applyFont="1" applyFill="1" applyBorder="1" applyAlignment="1" applyProtection="1">
      <alignment horizontal="center" wrapText="1"/>
      <protection hidden="1"/>
    </xf>
    <xf numFmtId="0" fontId="4" fillId="4" borderId="42" xfId="0" applyFont="1" applyFill="1" applyBorder="1" applyAlignment="1" applyProtection="1">
      <alignment horizontal="center" wrapText="1"/>
      <protection locked="0"/>
    </xf>
    <xf numFmtId="0" fontId="7" fillId="5" borderId="55" xfId="0" applyFont="1" applyFill="1" applyBorder="1" applyAlignment="1">
      <alignment horizontal="center" vertical="center" shrinkToFit="1"/>
    </xf>
    <xf numFmtId="0" fontId="7" fillId="5" borderId="56" xfId="0" applyFont="1" applyFill="1" applyBorder="1" applyAlignment="1">
      <alignment horizontal="center" vertical="center" wrapText="1"/>
    </xf>
    <xf numFmtId="0" fontId="4" fillId="7" borderId="57" xfId="0" applyFont="1" applyFill="1" applyBorder="1" applyAlignment="1" applyProtection="1">
      <alignment horizontal="center" vertical="center" wrapText="1"/>
      <protection hidden="1"/>
    </xf>
    <xf numFmtId="0" fontId="4" fillId="7" borderId="57" xfId="0" applyFont="1" applyFill="1" applyBorder="1" applyAlignment="1" applyProtection="1">
      <alignment horizontal="center" wrapText="1"/>
      <protection hidden="1"/>
    </xf>
    <xf numFmtId="0" fontId="4" fillId="7" borderId="60" xfId="0" applyFont="1" applyFill="1" applyBorder="1" applyAlignment="1" applyProtection="1">
      <alignment horizontal="center" wrapText="1"/>
      <protection hidden="1"/>
    </xf>
    <xf numFmtId="0" fontId="4" fillId="7" borderId="61" xfId="0" applyFont="1" applyFill="1" applyBorder="1" applyAlignment="1" applyProtection="1">
      <alignment horizontal="center" wrapText="1"/>
      <protection hidden="1"/>
    </xf>
    <xf numFmtId="165" fontId="7" fillId="6" borderId="63" xfId="0" applyNumberFormat="1" applyFont="1" applyFill="1" applyBorder="1" applyAlignment="1" applyProtection="1">
      <alignment horizontal="center" vertical="center" wrapText="1"/>
      <protection hidden="1"/>
    </xf>
    <xf numFmtId="4" fontId="7" fillId="8" borderId="18" xfId="0" applyNumberFormat="1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3" xfId="0" applyNumberFormat="1" applyFont="1" applyFill="1" applyBorder="1" applyAlignment="1" applyProtection="1">
      <alignment horizontal="center" vertical="center" wrapText="1"/>
      <protection hidden="1"/>
    </xf>
    <xf numFmtId="164" fontId="3" fillId="2" borderId="7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7" xfId="0" applyNumberFormat="1" applyFont="1" applyFill="1" applyBorder="1" applyAlignment="1" applyProtection="1">
      <alignment horizontal="center" vertical="center" wrapText="1"/>
      <protection hidden="1"/>
    </xf>
    <xf numFmtId="164" fontId="17" fillId="6" borderId="61" xfId="0" applyNumberFormat="1" applyFont="1" applyFill="1" applyBorder="1" applyAlignment="1" applyProtection="1">
      <alignment horizontal="center" vertical="center"/>
      <protection hidden="1"/>
    </xf>
    <xf numFmtId="164" fontId="7" fillId="2" borderId="13" xfId="0" applyNumberFormat="1" applyFont="1" applyFill="1" applyBorder="1" applyAlignment="1" applyProtection="1">
      <alignment horizontal="center" vertical="center" wrapText="1"/>
      <protection hidden="1"/>
    </xf>
    <xf numFmtId="164" fontId="7" fillId="2" borderId="46" xfId="0" applyNumberFormat="1" applyFont="1" applyFill="1" applyBorder="1" applyAlignment="1" applyProtection="1">
      <alignment horizontal="center" vertical="center" wrapText="1"/>
      <protection hidden="1"/>
    </xf>
    <xf numFmtId="164" fontId="17" fillId="6" borderId="95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164" fontId="7" fillId="12" borderId="31" xfId="0" applyNumberFormat="1" applyFont="1" applyFill="1" applyBorder="1" applyAlignment="1" applyProtection="1">
      <alignment horizontal="center" vertical="center" wrapText="1"/>
      <protection locked="0"/>
    </xf>
    <xf numFmtId="164" fontId="7" fillId="12" borderId="86" xfId="0" applyNumberFormat="1" applyFont="1" applyFill="1" applyBorder="1" applyAlignment="1" applyProtection="1">
      <alignment horizontal="center" vertical="center" wrapText="1"/>
      <protection locked="0"/>
    </xf>
    <xf numFmtId="2" fontId="21" fillId="6" borderId="59" xfId="0" applyNumberFormat="1" applyFont="1" applyFill="1" applyBorder="1" applyAlignment="1" applyProtection="1">
      <alignment horizontal="center" vertical="center" wrapText="1"/>
      <protection hidden="1"/>
    </xf>
    <xf numFmtId="164" fontId="7" fillId="12" borderId="101" xfId="0" applyNumberFormat="1" applyFont="1" applyFill="1" applyBorder="1" applyAlignment="1" applyProtection="1">
      <alignment horizontal="center" vertical="center" wrapText="1"/>
      <protection locked="0"/>
    </xf>
    <xf numFmtId="1" fontId="4" fillId="12" borderId="102" xfId="0" applyNumberFormat="1" applyFont="1" applyFill="1" applyBorder="1" applyAlignment="1" applyProtection="1">
      <alignment horizontal="center" vertical="center" wrapText="1"/>
      <protection locked="0"/>
    </xf>
    <xf numFmtId="1" fontId="4" fillId="12" borderId="24" xfId="0" applyNumberFormat="1" applyFont="1" applyFill="1" applyBorder="1" applyAlignment="1" applyProtection="1">
      <alignment horizontal="center" vertical="center" wrapText="1"/>
      <protection locked="0"/>
    </xf>
    <xf numFmtId="164" fontId="17" fillId="2" borderId="3" xfId="0" applyNumberFormat="1" applyFont="1" applyFill="1" applyBorder="1" applyAlignment="1" applyProtection="1">
      <alignment horizontal="center" vertical="center"/>
      <protection hidden="1"/>
    </xf>
    <xf numFmtId="164" fontId="17" fillId="6" borderId="62" xfId="0" applyNumberFormat="1" applyFont="1" applyFill="1" applyBorder="1" applyAlignment="1" applyProtection="1">
      <alignment horizontal="center" vertical="center"/>
      <protection hidden="1"/>
    </xf>
    <xf numFmtId="164" fontId="17" fillId="6" borderId="90" xfId="0" applyNumberFormat="1" applyFont="1" applyFill="1" applyBorder="1" applyAlignment="1" applyProtection="1">
      <alignment horizontal="center" vertical="center"/>
      <protection hidden="1"/>
    </xf>
    <xf numFmtId="0" fontId="4" fillId="12" borderId="73" xfId="0" applyFont="1" applyFill="1" applyBorder="1" applyAlignment="1" applyProtection="1">
      <alignment horizontal="center" wrapText="1"/>
      <protection locked="0"/>
    </xf>
    <xf numFmtId="0" fontId="4" fillId="12" borderId="31" xfId="0" applyFont="1" applyFill="1" applyBorder="1" applyAlignment="1" applyProtection="1">
      <alignment horizontal="center" wrapText="1"/>
      <protection locked="0"/>
    </xf>
    <xf numFmtId="0" fontId="4" fillId="12" borderId="32" xfId="0" applyFont="1" applyFill="1" applyBorder="1" applyAlignment="1" applyProtection="1">
      <alignment horizontal="center" wrapText="1"/>
      <protection locked="0"/>
    </xf>
    <xf numFmtId="0" fontId="10" fillId="2" borderId="14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0" fillId="2" borderId="2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12" borderId="28" xfId="0" applyFont="1" applyFill="1" applyBorder="1" applyAlignment="1" applyProtection="1">
      <alignment horizontal="center" wrapText="1"/>
      <protection locked="0"/>
    </xf>
    <xf numFmtId="0" fontId="4" fillId="12" borderId="29" xfId="0" applyFont="1" applyFill="1" applyBorder="1" applyAlignment="1" applyProtection="1">
      <alignment horizontal="center" wrapText="1"/>
      <protection locked="0"/>
    </xf>
    <xf numFmtId="0" fontId="4" fillId="12" borderId="30" xfId="0" applyFont="1" applyFill="1" applyBorder="1" applyAlignment="1" applyProtection="1">
      <alignment horizontal="center" wrapText="1"/>
      <protection locked="0"/>
    </xf>
    <xf numFmtId="0" fontId="4" fillId="12" borderId="35" xfId="0" applyFont="1" applyFill="1" applyBorder="1" applyAlignment="1" applyProtection="1">
      <alignment horizontal="center" wrapText="1"/>
      <protection locked="0"/>
    </xf>
    <xf numFmtId="0" fontId="4" fillId="12" borderId="36" xfId="0" applyFont="1" applyFill="1" applyBorder="1" applyAlignment="1" applyProtection="1">
      <alignment horizontal="center" wrapText="1"/>
      <protection locked="0"/>
    </xf>
    <xf numFmtId="0" fontId="4" fillId="12" borderId="37" xfId="0" applyFont="1" applyFill="1" applyBorder="1" applyAlignment="1" applyProtection="1">
      <alignment horizontal="center" wrapText="1"/>
      <protection locked="0"/>
    </xf>
    <xf numFmtId="164" fontId="17" fillId="6" borderId="60" xfId="0" applyNumberFormat="1" applyFont="1" applyFill="1" applyBorder="1" applyAlignment="1" applyProtection="1">
      <alignment horizontal="center" vertical="center"/>
      <protection hidden="1"/>
    </xf>
    <xf numFmtId="164" fontId="17" fillId="6" borderId="61" xfId="0" applyNumberFormat="1" applyFont="1" applyFill="1" applyBorder="1" applyAlignment="1" applyProtection="1">
      <alignment horizontal="center" vertical="center"/>
      <protection hidden="1"/>
    </xf>
    <xf numFmtId="164" fontId="17" fillId="2" borderId="89" xfId="0" applyNumberFormat="1" applyFont="1" applyFill="1" applyBorder="1" applyAlignment="1" applyProtection="1">
      <alignment horizontal="center" vertical="center"/>
      <protection hidden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4" fillId="4" borderId="28" xfId="0" applyFont="1" applyFill="1" applyBorder="1" applyAlignment="1" applyProtection="1">
      <alignment horizontal="center" wrapText="1"/>
      <protection locked="0"/>
    </xf>
    <xf numFmtId="0" fontId="4" fillId="4" borderId="29" xfId="0" applyFont="1" applyFill="1" applyBorder="1" applyAlignment="1" applyProtection="1">
      <alignment horizontal="center" wrapText="1"/>
      <protection locked="0"/>
    </xf>
    <xf numFmtId="0" fontId="4" fillId="4" borderId="30" xfId="0" applyFont="1" applyFill="1" applyBorder="1" applyAlignment="1" applyProtection="1">
      <alignment horizontal="center" wrapText="1"/>
      <protection locked="0"/>
    </xf>
    <xf numFmtId="0" fontId="4" fillId="4" borderId="31" xfId="0" applyFont="1" applyFill="1" applyBorder="1" applyAlignment="1" applyProtection="1">
      <alignment horizontal="center" wrapText="1"/>
      <protection locked="0"/>
    </xf>
    <xf numFmtId="0" fontId="4" fillId="4" borderId="32" xfId="0" applyFont="1" applyFill="1" applyBorder="1" applyAlignment="1" applyProtection="1">
      <alignment horizontal="center" wrapText="1"/>
      <protection locked="0"/>
    </xf>
    <xf numFmtId="0" fontId="4" fillId="4" borderId="41" xfId="0" applyFont="1" applyFill="1" applyBorder="1" applyAlignment="1" applyProtection="1">
      <alignment horizontal="center" shrinkToFit="1"/>
      <protection locked="0"/>
    </xf>
    <xf numFmtId="0" fontId="4" fillId="4" borderId="42" xfId="0" applyFont="1" applyFill="1" applyBorder="1" applyAlignment="1" applyProtection="1">
      <alignment horizontal="center" shrinkToFit="1"/>
      <protection locked="0"/>
    </xf>
    <xf numFmtId="0" fontId="4" fillId="4" borderId="34" xfId="0" applyFont="1" applyFill="1" applyBorder="1" applyAlignment="1" applyProtection="1">
      <alignment horizontal="center" shrinkToFit="1"/>
      <protection locked="0"/>
    </xf>
    <xf numFmtId="0" fontId="4" fillId="4" borderId="9" xfId="0" applyFont="1" applyFill="1" applyBorder="1" applyAlignment="1" applyProtection="1">
      <alignment horizontal="center" shrinkToFit="1"/>
      <protection locked="0"/>
    </xf>
    <xf numFmtId="165" fontId="7" fillId="6" borderId="46" xfId="0" applyNumberFormat="1" applyFont="1" applyFill="1" applyBorder="1" applyAlignment="1" applyProtection="1">
      <alignment horizontal="center" vertical="center" wrapText="1"/>
      <protection hidden="1"/>
    </xf>
    <xf numFmtId="165" fontId="7" fillId="6" borderId="51" xfId="0" applyNumberFormat="1" applyFont="1" applyFill="1" applyBorder="1" applyAlignment="1" applyProtection="1">
      <alignment horizontal="center" vertical="center" wrapText="1"/>
      <protection hidden="1"/>
    </xf>
    <xf numFmtId="0" fontId="4" fillId="4" borderId="47" xfId="0" applyFont="1" applyFill="1" applyBorder="1" applyAlignment="1" applyProtection="1">
      <alignment horizontal="center" wrapText="1"/>
      <protection locked="0"/>
    </xf>
    <xf numFmtId="0" fontId="4" fillId="4" borderId="48" xfId="0" applyFont="1" applyFill="1" applyBorder="1" applyAlignment="1" applyProtection="1">
      <alignment horizontal="center" wrapText="1"/>
      <protection locked="0"/>
    </xf>
    <xf numFmtId="0" fontId="4" fillId="3" borderId="3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4" borderId="35" xfId="0" applyFont="1" applyFill="1" applyBorder="1" applyAlignment="1" applyProtection="1">
      <alignment horizontal="center" wrapText="1"/>
      <protection locked="0"/>
    </xf>
    <xf numFmtId="0" fontId="4" fillId="4" borderId="36" xfId="0" applyFont="1" applyFill="1" applyBorder="1" applyAlignment="1" applyProtection="1">
      <alignment horizontal="center" wrapText="1"/>
      <protection locked="0"/>
    </xf>
    <xf numFmtId="0" fontId="4" fillId="4" borderId="37" xfId="0" applyFont="1" applyFill="1" applyBorder="1" applyAlignment="1" applyProtection="1">
      <alignment horizontal="center" wrapText="1"/>
      <protection locked="0"/>
    </xf>
    <xf numFmtId="4" fontId="7" fillId="5" borderId="38" xfId="0" applyNumberFormat="1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center" vertical="center" wrapText="1"/>
    </xf>
    <xf numFmtId="0" fontId="4" fillId="4" borderId="24" xfId="0" applyFont="1" applyFill="1" applyBorder="1" applyAlignment="1" applyProtection="1">
      <alignment horizontal="center" shrinkToFit="1"/>
      <protection locked="0"/>
    </xf>
    <xf numFmtId="0" fontId="4" fillId="4" borderId="44" xfId="0" applyFont="1" applyFill="1" applyBorder="1" applyAlignment="1" applyProtection="1">
      <alignment horizontal="center" shrinkToFit="1"/>
      <protection locked="0"/>
    </xf>
    <xf numFmtId="0" fontId="4" fillId="4" borderId="43" xfId="0" applyFont="1" applyFill="1" applyBorder="1" applyAlignment="1" applyProtection="1">
      <alignment horizontal="center" shrinkToFit="1"/>
      <protection locked="0"/>
    </xf>
    <xf numFmtId="0" fontId="4" fillId="4" borderId="50" xfId="0" applyFont="1" applyFill="1" applyBorder="1" applyAlignment="1" applyProtection="1">
      <alignment horizontal="center" shrinkToFit="1"/>
      <protection locked="0"/>
    </xf>
    <xf numFmtId="0" fontId="4" fillId="4" borderId="58" xfId="0" applyFont="1" applyFill="1" applyBorder="1" applyAlignment="1" applyProtection="1">
      <alignment horizontal="center" shrinkToFit="1"/>
      <protection locked="0"/>
    </xf>
    <xf numFmtId="165" fontId="7" fillId="6" borderId="59" xfId="0" applyNumberFormat="1" applyFont="1" applyFill="1" applyBorder="1" applyAlignment="1" applyProtection="1">
      <alignment horizontal="center" vertical="center" wrapText="1"/>
      <protection hidden="1"/>
    </xf>
    <xf numFmtId="0" fontId="7" fillId="7" borderId="62" xfId="0" applyFont="1" applyFill="1" applyBorder="1" applyAlignment="1" applyProtection="1">
      <alignment horizontal="center" wrapText="1"/>
      <protection hidden="1"/>
    </xf>
    <xf numFmtId="0" fontId="7" fillId="7" borderId="61" xfId="0" applyFont="1" applyFill="1" applyBorder="1" applyAlignment="1" applyProtection="1">
      <alignment horizontal="center" wrapText="1"/>
      <protection hidden="1"/>
    </xf>
    <xf numFmtId="4" fontId="0" fillId="7" borderId="10" xfId="0" applyNumberFormat="1" applyFill="1" applyBorder="1" applyAlignment="1" applyProtection="1">
      <alignment horizontal="center" vertical="center" wrapText="1"/>
      <protection hidden="1"/>
    </xf>
    <xf numFmtId="4" fontId="0" fillId="7" borderId="9" xfId="0" applyNumberFormat="1" applyFill="1" applyBorder="1" applyAlignment="1" applyProtection="1">
      <alignment horizontal="center" vertical="center" wrapText="1"/>
      <protection hidden="1"/>
    </xf>
    <xf numFmtId="4" fontId="0" fillId="7" borderId="22" xfId="0" applyNumberFormat="1" applyFill="1" applyBorder="1" applyAlignment="1" applyProtection="1">
      <alignment horizontal="center" vertical="center" wrapText="1"/>
      <protection hidden="1"/>
    </xf>
    <xf numFmtId="0" fontId="11" fillId="0" borderId="64" xfId="0" applyFont="1" applyBorder="1" applyAlignment="1">
      <alignment horizontal="center" wrapText="1"/>
    </xf>
    <xf numFmtId="0" fontId="11" fillId="0" borderId="65" xfId="0" applyFont="1" applyBorder="1" applyAlignment="1">
      <alignment horizontal="center" wrapText="1"/>
    </xf>
    <xf numFmtId="0" fontId="11" fillId="0" borderId="66" xfId="0" applyFont="1" applyBorder="1" applyAlignment="1">
      <alignment horizontal="center" wrapText="1"/>
    </xf>
    <xf numFmtId="4" fontId="7" fillId="8" borderId="14" xfId="0" applyNumberFormat="1" applyFont="1" applyFill="1" applyBorder="1" applyAlignment="1">
      <alignment horizontal="center" vertical="center" wrapText="1"/>
    </xf>
    <xf numFmtId="4" fontId="7" fillId="8" borderId="12" xfId="0" applyNumberFormat="1" applyFont="1" applyFill="1" applyBorder="1" applyAlignment="1">
      <alignment horizontal="center" vertical="center" wrapText="1"/>
    </xf>
    <xf numFmtId="4" fontId="7" fillId="8" borderId="5" xfId="0" applyNumberFormat="1" applyFont="1" applyFill="1" applyBorder="1" applyAlignment="1">
      <alignment horizontal="center" vertical="center" wrapText="1"/>
    </xf>
    <xf numFmtId="4" fontId="7" fillId="8" borderId="4" xfId="0" applyNumberFormat="1" applyFont="1" applyFill="1" applyBorder="1" applyAlignment="1">
      <alignment horizontal="center" vertical="center" wrapText="1"/>
    </xf>
    <xf numFmtId="4" fontId="7" fillId="8" borderId="23" xfId="0" applyNumberFormat="1" applyFont="1" applyFill="1" applyBorder="1" applyAlignment="1">
      <alignment horizontal="center" vertical="center" wrapText="1"/>
    </xf>
    <xf numFmtId="0" fontId="4" fillId="4" borderId="67" xfId="0" applyFont="1" applyFill="1" applyBorder="1" applyAlignment="1" applyProtection="1">
      <alignment horizontal="center" wrapText="1"/>
      <protection locked="0"/>
    </xf>
    <xf numFmtId="0" fontId="4" fillId="4" borderId="68" xfId="0" applyFont="1" applyFill="1" applyBorder="1" applyAlignment="1" applyProtection="1">
      <alignment horizontal="center" wrapText="1"/>
      <protection locked="0"/>
    </xf>
    <xf numFmtId="0" fontId="4" fillId="4" borderId="69" xfId="0" applyFont="1" applyFill="1" applyBorder="1" applyAlignment="1" applyProtection="1">
      <alignment horizontal="center" wrapText="1"/>
      <protection locked="0"/>
    </xf>
    <xf numFmtId="0" fontId="4" fillId="4" borderId="70" xfId="0" applyFont="1" applyFill="1" applyBorder="1" applyAlignment="1" applyProtection="1">
      <alignment horizontal="center" wrapText="1"/>
      <protection locked="0"/>
    </xf>
    <xf numFmtId="0" fontId="4" fillId="4" borderId="71" xfId="0" applyFont="1" applyFill="1" applyBorder="1" applyAlignment="1" applyProtection="1">
      <alignment horizontal="center" wrapText="1"/>
      <protection locked="0"/>
    </xf>
    <xf numFmtId="0" fontId="4" fillId="4" borderId="72" xfId="0" applyFont="1" applyFill="1" applyBorder="1" applyAlignment="1" applyProtection="1">
      <alignment horizontal="center" wrapText="1"/>
      <protection locked="0"/>
    </xf>
    <xf numFmtId="0" fontId="4" fillId="4" borderId="73" xfId="0" applyFont="1" applyFill="1" applyBorder="1" applyAlignment="1" applyProtection="1">
      <alignment horizontal="center" wrapText="1"/>
      <protection locked="0"/>
    </xf>
    <xf numFmtId="0" fontId="4" fillId="8" borderId="60" xfId="0" applyFont="1" applyFill="1" applyBorder="1" applyAlignment="1">
      <alignment horizontal="center" vertical="center" wrapText="1"/>
    </xf>
    <xf numFmtId="0" fontId="4" fillId="8" borderId="61" xfId="0" applyFont="1" applyFill="1" applyBorder="1" applyAlignment="1">
      <alignment horizontal="center" vertical="center" wrapText="1"/>
    </xf>
    <xf numFmtId="0" fontId="4" fillId="8" borderId="63" xfId="0" applyFont="1" applyFill="1" applyBorder="1" applyAlignment="1">
      <alignment horizontal="center" vertical="center" wrapText="1"/>
    </xf>
    <xf numFmtId="4" fontId="0" fillId="7" borderId="74" xfId="0" applyNumberFormat="1" applyFill="1" applyBorder="1" applyAlignment="1">
      <alignment horizontal="center" vertical="center" wrapText="1"/>
    </xf>
    <xf numFmtId="4" fontId="0" fillId="7" borderId="75" xfId="0" applyNumberFormat="1" applyFill="1" applyBorder="1" applyAlignment="1">
      <alignment horizontal="center" vertical="center" wrapText="1"/>
    </xf>
    <xf numFmtId="4" fontId="0" fillId="7" borderId="76" xfId="0" applyNumberFormat="1" applyFill="1" applyBorder="1" applyAlignment="1">
      <alignment horizontal="center" vertical="center" wrapText="1"/>
    </xf>
    <xf numFmtId="0" fontId="4" fillId="4" borderId="64" xfId="0" applyFont="1" applyFill="1" applyBorder="1" applyAlignment="1" applyProtection="1">
      <alignment horizontal="left" wrapText="1"/>
      <protection locked="0"/>
    </xf>
    <xf numFmtId="0" fontId="4" fillId="4" borderId="65" xfId="0" applyFont="1" applyFill="1" applyBorder="1" applyAlignment="1" applyProtection="1">
      <alignment horizontal="left" wrapText="1"/>
      <protection locked="0"/>
    </xf>
    <xf numFmtId="0" fontId="4" fillId="4" borderId="77" xfId="0" applyFont="1" applyFill="1" applyBorder="1" applyAlignment="1" applyProtection="1">
      <alignment horizontal="left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4" borderId="0" xfId="0" applyFont="1" applyFill="1" applyAlignment="1" applyProtection="1">
      <alignment horizontal="left" wrapText="1"/>
      <protection locked="0"/>
    </xf>
    <xf numFmtId="0" fontId="4" fillId="4" borderId="81" xfId="0" applyFont="1" applyFill="1" applyBorder="1" applyAlignment="1" applyProtection="1">
      <alignment horizontal="left" wrapText="1"/>
      <protection locked="0"/>
    </xf>
    <xf numFmtId="0" fontId="4" fillId="4" borderId="83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84" xfId="0" applyFont="1" applyFill="1" applyBorder="1" applyAlignment="1" applyProtection="1">
      <alignment horizontal="left" wrapText="1"/>
      <protection locked="0"/>
    </xf>
    <xf numFmtId="0" fontId="4" fillId="4" borderId="78" xfId="0" applyFont="1" applyFill="1" applyBorder="1" applyAlignment="1" applyProtection="1">
      <alignment horizontal="left" wrapText="1"/>
      <protection locked="0"/>
    </xf>
    <xf numFmtId="0" fontId="4" fillId="4" borderId="82" xfId="0" applyFont="1" applyFill="1" applyBorder="1" applyAlignment="1" applyProtection="1">
      <alignment horizontal="left" wrapText="1"/>
      <protection locked="0"/>
    </xf>
    <xf numFmtId="0" fontId="4" fillId="4" borderId="85" xfId="0" applyFont="1" applyFill="1" applyBorder="1" applyAlignment="1" applyProtection="1">
      <alignment horizontal="left" wrapText="1"/>
      <protection locked="0"/>
    </xf>
    <xf numFmtId="0" fontId="0" fillId="0" borderId="79" xfId="0" applyBorder="1" applyAlignment="1" applyProtection="1">
      <alignment horizontal="center"/>
      <protection locked="0"/>
    </xf>
    <xf numFmtId="0" fontId="0" fillId="0" borderId="8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 applyProtection="1">
      <alignment horizontal="center" vertical="center"/>
      <protection hidden="1"/>
    </xf>
    <xf numFmtId="0" fontId="4" fillId="3" borderId="92" xfId="0" applyFont="1" applyFill="1" applyBorder="1" applyAlignment="1" applyProtection="1">
      <alignment horizontal="center" vertical="center"/>
      <protection hidden="1"/>
    </xf>
    <xf numFmtId="0" fontId="4" fillId="3" borderId="87" xfId="0" applyFont="1" applyFill="1" applyBorder="1" applyAlignment="1" applyProtection="1">
      <alignment horizontal="center" vertical="center"/>
      <protection hidden="1"/>
    </xf>
    <xf numFmtId="0" fontId="4" fillId="3" borderId="88" xfId="0" applyFont="1" applyFill="1" applyBorder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10" xfId="0" applyFont="1" applyFill="1" applyBorder="1" applyAlignment="1" applyProtection="1">
      <alignment horizontal="center" vertical="center" wrapText="1"/>
      <protection hidden="1"/>
    </xf>
    <xf numFmtId="0" fontId="6" fillId="2" borderId="9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9" fillId="0" borderId="25" xfId="0" applyFont="1" applyBorder="1" applyAlignment="1" applyProtection="1">
      <alignment horizontal="center" vertical="center" wrapText="1"/>
      <protection hidden="1"/>
    </xf>
    <xf numFmtId="0" fontId="19" fillId="0" borderId="26" xfId="0" applyFont="1" applyBorder="1" applyAlignment="1" applyProtection="1">
      <alignment horizontal="center" vertical="center" wrapText="1"/>
      <protection hidden="1"/>
    </xf>
    <xf numFmtId="0" fontId="19" fillId="0" borderId="27" xfId="0" applyFont="1" applyBorder="1" applyAlignment="1" applyProtection="1">
      <alignment horizontal="center" vertical="center" wrapText="1"/>
      <protection hidden="1"/>
    </xf>
    <xf numFmtId="0" fontId="10" fillId="2" borderId="14" xfId="0" applyFont="1" applyFill="1" applyBorder="1" applyAlignment="1" applyProtection="1">
      <alignment horizontal="center" wrapText="1"/>
      <protection hidden="1"/>
    </xf>
    <xf numFmtId="0" fontId="10" fillId="2" borderId="4" xfId="0" applyFont="1" applyFill="1" applyBorder="1" applyAlignment="1" applyProtection="1">
      <alignment horizontal="center" wrapText="1"/>
      <protection hidden="1"/>
    </xf>
    <xf numFmtId="0" fontId="10" fillId="2" borderId="23" xfId="0" applyFont="1" applyFill="1" applyBorder="1" applyAlignment="1" applyProtection="1">
      <alignment horizontal="center" wrapText="1"/>
      <protection hidden="1"/>
    </xf>
    <xf numFmtId="0" fontId="18" fillId="2" borderId="60" xfId="0" applyFont="1" applyFill="1" applyBorder="1" applyAlignment="1" applyProtection="1">
      <alignment horizontal="center" vertical="center" wrapText="1"/>
      <protection hidden="1"/>
    </xf>
    <xf numFmtId="0" fontId="18" fillId="2" borderId="61" xfId="0" applyFont="1" applyFill="1" applyBorder="1" applyAlignment="1" applyProtection="1">
      <alignment horizontal="center" vertical="center" wrapText="1"/>
      <protection hidden="1"/>
    </xf>
    <xf numFmtId="0" fontId="18" fillId="2" borderId="63" xfId="0" applyFont="1" applyFill="1" applyBorder="1" applyAlignment="1" applyProtection="1">
      <alignment horizontal="center" vertical="center" wrapText="1"/>
      <protection hidden="1"/>
    </xf>
    <xf numFmtId="4" fontId="7" fillId="5" borderId="93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89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51" xfId="0" applyNumberFormat="1" applyFont="1" applyFill="1" applyBorder="1" applyAlignment="1" applyProtection="1">
      <alignment horizontal="center" vertical="center" wrapText="1"/>
      <protection hidden="1"/>
    </xf>
    <xf numFmtId="4" fontId="7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3" xfId="0" applyFont="1" applyBorder="1" applyAlignment="1" applyProtection="1">
      <alignment horizontal="center" vertical="center" wrapText="1"/>
      <protection hidden="1"/>
    </xf>
    <xf numFmtId="0" fontId="16" fillId="0" borderId="3" xfId="0" applyFont="1" applyBorder="1" applyAlignment="1" applyProtection="1">
      <alignment horizontal="center" vertical="center" wrapText="1"/>
      <protection hidden="1"/>
    </xf>
    <xf numFmtId="4" fontId="7" fillId="6" borderId="94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7" xfId="0" applyFont="1" applyBorder="1" applyAlignment="1" applyProtection="1">
      <alignment horizontal="center" vertical="center" wrapText="1"/>
      <protection hidden="1"/>
    </xf>
    <xf numFmtId="0" fontId="16" fillId="0" borderId="7" xfId="0" applyFont="1" applyBorder="1" applyAlignment="1" applyProtection="1">
      <alignment horizontal="center" vertical="center" wrapText="1"/>
      <protection hidden="1"/>
    </xf>
    <xf numFmtId="4" fontId="7" fillId="5" borderId="2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3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7" fillId="6" borderId="9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82" xfId="0" applyFont="1" applyBorder="1" applyAlignment="1" applyProtection="1">
      <alignment horizontal="center" vertical="center" wrapText="1"/>
      <protection hidden="1"/>
    </xf>
    <xf numFmtId="0" fontId="16" fillId="0" borderId="82" xfId="0" applyFont="1" applyBorder="1" applyAlignment="1" applyProtection="1">
      <alignment horizontal="center" vertical="center" wrapText="1"/>
      <protection hidden="1"/>
    </xf>
    <xf numFmtId="4" fontId="7" fillId="5" borderId="96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82" xfId="0" applyNumberFormat="1" applyFont="1" applyFill="1" applyBorder="1" applyAlignment="1" applyProtection="1">
      <alignment horizontal="center" vertical="center" wrapText="1"/>
      <protection hidden="1"/>
    </xf>
    <xf numFmtId="4" fontId="7" fillId="6" borderId="13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55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56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60" xfId="0" applyFont="1" applyFill="1" applyBorder="1" applyAlignment="1" applyProtection="1">
      <alignment horizontal="center"/>
      <protection hidden="1"/>
    </xf>
    <xf numFmtId="0" fontId="7" fillId="5" borderId="61" xfId="0" applyFont="1" applyFill="1" applyBorder="1" applyAlignment="1" applyProtection="1">
      <alignment horizontal="center"/>
      <protection hidden="1"/>
    </xf>
    <xf numFmtId="0" fontId="7" fillId="5" borderId="99" xfId="0" applyFont="1" applyFill="1" applyBorder="1" applyAlignment="1" applyProtection="1">
      <alignment horizontal="center"/>
      <protection hidden="1"/>
    </xf>
    <xf numFmtId="0" fontId="7" fillId="5" borderId="100" xfId="0" applyFont="1" applyFill="1" applyBorder="1" applyAlignment="1" applyProtection="1">
      <alignment horizontal="center"/>
      <protection hidden="1"/>
    </xf>
    <xf numFmtId="0" fontId="18" fillId="0" borderId="10" xfId="0" applyFont="1" applyBorder="1" applyAlignment="1" applyProtection="1">
      <alignment horizontal="center" vertical="center" wrapText="1"/>
      <protection hidden="1"/>
    </xf>
    <xf numFmtId="0" fontId="18" fillId="0" borderId="9" xfId="0" applyFont="1" applyBorder="1" applyAlignment="1" applyProtection="1">
      <alignment horizontal="center" vertical="center" wrapText="1"/>
      <protection hidden="1"/>
    </xf>
    <xf numFmtId="0" fontId="18" fillId="0" borderId="22" xfId="0" applyFont="1" applyBorder="1" applyAlignment="1" applyProtection="1">
      <alignment horizontal="center" vertical="center" wrapText="1"/>
      <protection hidden="1"/>
    </xf>
    <xf numFmtId="0" fontId="7" fillId="9" borderId="14" xfId="0" applyFont="1" applyFill="1" applyBorder="1" applyAlignment="1" applyProtection="1">
      <alignment horizontal="center" vertical="center" wrapText="1"/>
      <protection hidden="1"/>
    </xf>
    <xf numFmtId="0" fontId="7" fillId="9" borderId="12" xfId="0" applyFont="1" applyFill="1" applyBorder="1" applyAlignment="1" applyProtection="1">
      <alignment horizontal="center" vertical="center" wrapText="1"/>
      <protection hidden="1"/>
    </xf>
    <xf numFmtId="0" fontId="7" fillId="9" borderId="3" xfId="0" applyFont="1" applyFill="1" applyBorder="1" applyAlignment="1" applyProtection="1">
      <alignment horizontal="center" vertical="center" wrapText="1"/>
      <protection hidden="1"/>
    </xf>
    <xf numFmtId="0" fontId="7" fillId="9" borderId="5" xfId="0" applyFont="1" applyFill="1" applyBorder="1" applyAlignment="1" applyProtection="1">
      <alignment horizontal="center" vertical="center" wrapText="1"/>
      <protection hidden="1"/>
    </xf>
    <xf numFmtId="0" fontId="7" fillId="9" borderId="5" xfId="0" applyFont="1" applyFill="1" applyBorder="1" applyAlignment="1" applyProtection="1">
      <alignment horizontal="center" vertical="center" wrapText="1"/>
      <protection hidden="1"/>
    </xf>
    <xf numFmtId="0" fontId="7" fillId="9" borderId="13" xfId="0" applyFont="1" applyFill="1" applyBorder="1" applyAlignment="1" applyProtection="1">
      <alignment horizontal="center" vertical="center" wrapText="1"/>
      <protection hidden="1"/>
    </xf>
    <xf numFmtId="0" fontId="16" fillId="0" borderId="14" xfId="0" applyFont="1" applyBorder="1" applyAlignment="1" applyProtection="1">
      <alignment horizontal="center" vertical="center" wrapText="1"/>
      <protection hidden="1"/>
    </xf>
    <xf numFmtId="0" fontId="16" fillId="0" borderId="12" xfId="0" applyFont="1" applyBorder="1" applyAlignment="1" applyProtection="1">
      <alignment horizontal="center" vertical="center" wrapText="1"/>
      <protection hidden="1"/>
    </xf>
    <xf numFmtId="0" fontId="2" fillId="9" borderId="5" xfId="0" applyFont="1" applyFill="1" applyBorder="1" applyAlignment="1" applyProtection="1">
      <alignment horizontal="center" vertical="center" wrapText="1"/>
      <protection hidden="1"/>
    </xf>
    <xf numFmtId="0" fontId="3" fillId="9" borderId="12" xfId="0" applyFont="1" applyFill="1" applyBorder="1" applyAlignment="1" applyProtection="1">
      <alignment horizontal="center" vertical="center" wrapText="1"/>
      <protection hidden="1"/>
    </xf>
    <xf numFmtId="0" fontId="22" fillId="9" borderId="13" xfId="0" applyFont="1" applyFill="1" applyBorder="1" applyAlignment="1" applyProtection="1">
      <alignment horizontal="center" vertical="center" wrapText="1"/>
      <protection hidden="1"/>
    </xf>
    <xf numFmtId="0" fontId="2" fillId="9" borderId="12" xfId="0" applyFont="1" applyFill="1" applyBorder="1" applyAlignment="1" applyProtection="1">
      <alignment horizontal="center" vertical="center" wrapText="1"/>
      <protection hidden="1"/>
    </xf>
    <xf numFmtId="0" fontId="20" fillId="9" borderId="14" xfId="0" applyFont="1" applyFill="1" applyBorder="1" applyAlignment="1" applyProtection="1">
      <alignment horizontal="center" vertical="center" wrapText="1"/>
      <protection hidden="1"/>
    </xf>
    <xf numFmtId="0" fontId="20" fillId="9" borderId="4" xfId="0" applyFont="1" applyFill="1" applyBorder="1" applyAlignment="1" applyProtection="1">
      <alignment horizontal="center" vertical="center" wrapText="1"/>
      <protection hidden="1"/>
    </xf>
    <xf numFmtId="0" fontId="20" fillId="9" borderId="23" xfId="0" applyFont="1" applyFill="1" applyBorder="1" applyAlignment="1" applyProtection="1">
      <alignment horizontal="center" vertical="center" wrapText="1"/>
      <protection hidden="1"/>
    </xf>
    <xf numFmtId="0" fontId="7" fillId="10" borderId="92" xfId="0" applyFont="1" applyFill="1" applyBorder="1" applyAlignment="1" applyProtection="1">
      <alignment horizontal="center" wrapText="1"/>
      <protection hidden="1"/>
    </xf>
    <xf numFmtId="0" fontId="7" fillId="10" borderId="87" xfId="0" applyFont="1" applyFill="1" applyBorder="1" applyAlignment="1" applyProtection="1">
      <alignment horizontal="center" wrapText="1"/>
      <protection hidden="1"/>
    </xf>
    <xf numFmtId="0" fontId="7" fillId="10" borderId="88" xfId="0" applyFont="1" applyFill="1" applyBorder="1" applyAlignment="1" applyProtection="1">
      <alignment horizontal="center" wrapText="1"/>
      <protection hidden="1"/>
    </xf>
    <xf numFmtId="2" fontId="21" fillId="10" borderId="59" xfId="0" applyNumberFormat="1" applyFont="1" applyFill="1" applyBorder="1" applyAlignment="1" applyProtection="1">
      <alignment wrapText="1"/>
      <protection hidden="1"/>
    </xf>
    <xf numFmtId="0" fontId="7" fillId="11" borderId="64" xfId="0" applyFont="1" applyFill="1" applyBorder="1" applyAlignment="1" applyProtection="1">
      <alignment horizontal="center" wrapText="1"/>
      <protection hidden="1"/>
    </xf>
    <xf numFmtId="0" fontId="7" fillId="11" borderId="65" xfId="0" applyFont="1" applyFill="1" applyBorder="1" applyAlignment="1" applyProtection="1">
      <alignment horizontal="center" wrapText="1"/>
      <protection hidden="1"/>
    </xf>
    <xf numFmtId="0" fontId="7" fillId="11" borderId="77" xfId="0" applyFont="1" applyFill="1" applyBorder="1" applyAlignment="1" applyProtection="1">
      <alignment horizontal="center" wrapText="1"/>
      <protection hidden="1"/>
    </xf>
    <xf numFmtId="2" fontId="21" fillId="11" borderId="97" xfId="0" applyNumberFormat="1" applyFont="1" applyFill="1" applyBorder="1" applyAlignment="1" applyProtection="1">
      <alignment wrapText="1"/>
      <protection hidden="1"/>
    </xf>
    <xf numFmtId="0" fontId="7" fillId="8" borderId="2" xfId="0" applyFont="1" applyFill="1" applyBorder="1" applyAlignment="1" applyProtection="1">
      <alignment horizontal="center" wrapText="1"/>
      <protection hidden="1"/>
    </xf>
    <xf numFmtId="0" fontId="7" fillId="8" borderId="3" xfId="0" applyFont="1" applyFill="1" applyBorder="1" applyAlignment="1" applyProtection="1">
      <alignment horizontal="center" wrapText="1"/>
      <protection hidden="1"/>
    </xf>
    <xf numFmtId="0" fontId="7" fillId="8" borderId="7" xfId="0" applyFont="1" applyFill="1" applyBorder="1" applyAlignment="1" applyProtection="1">
      <alignment horizontal="center" wrapText="1"/>
      <protection hidden="1"/>
    </xf>
    <xf numFmtId="0" fontId="7" fillId="8" borderId="14" xfId="0" applyFont="1" applyFill="1" applyBorder="1" applyAlignment="1" applyProtection="1">
      <alignment horizontal="center" vertical="center" wrapText="1"/>
      <protection hidden="1"/>
    </xf>
    <xf numFmtId="0" fontId="7" fillId="8" borderId="4" xfId="0" applyFont="1" applyFill="1" applyBorder="1" applyAlignment="1" applyProtection="1">
      <alignment horizontal="center" vertical="center" wrapText="1"/>
      <protection hidden="1"/>
    </xf>
    <xf numFmtId="0" fontId="7" fillId="8" borderId="12" xfId="0" applyFont="1" applyFill="1" applyBorder="1" applyAlignment="1" applyProtection="1">
      <alignment horizontal="center" vertical="center" wrapText="1"/>
      <protection hidden="1"/>
    </xf>
    <xf numFmtId="0" fontId="7" fillId="8" borderId="7" xfId="0" applyFont="1" applyFill="1" applyBorder="1" applyAlignment="1" applyProtection="1">
      <alignment horizontal="center" vertical="center" wrapText="1"/>
      <protection hidden="1"/>
    </xf>
    <xf numFmtId="0" fontId="7" fillId="8" borderId="5" xfId="0" applyFont="1" applyFill="1" applyBorder="1" applyAlignment="1" applyProtection="1">
      <alignment horizontal="center" vertical="center" wrapText="1"/>
      <protection hidden="1"/>
    </xf>
    <xf numFmtId="0" fontId="7" fillId="8" borderId="23" xfId="0" applyFont="1" applyFill="1" applyBorder="1" applyAlignment="1" applyProtection="1">
      <alignment horizontal="center" vertical="center" wrapText="1"/>
      <protection hidden="1"/>
    </xf>
    <xf numFmtId="0" fontId="7" fillId="8" borderId="14" xfId="0" applyFont="1" applyFill="1" applyBorder="1" applyAlignment="1" applyProtection="1">
      <alignment horizontal="left" wrapText="1"/>
      <protection hidden="1"/>
    </xf>
    <xf numFmtId="0" fontId="7" fillId="8" borderId="4" xfId="0" applyFont="1" applyFill="1" applyBorder="1" applyAlignment="1" applyProtection="1">
      <alignment horizontal="left" wrapText="1"/>
      <protection hidden="1"/>
    </xf>
    <xf numFmtId="0" fontId="7" fillId="8" borderId="12" xfId="0" applyFont="1" applyFill="1" applyBorder="1" applyAlignment="1" applyProtection="1">
      <alignment horizontal="left" wrapText="1"/>
      <protection hidden="1"/>
    </xf>
    <xf numFmtId="0" fontId="7" fillId="8" borderId="2" xfId="0" applyFont="1" applyFill="1" applyBorder="1" applyAlignment="1" applyProtection="1">
      <alignment horizontal="left" wrapText="1"/>
      <protection hidden="1"/>
    </xf>
    <xf numFmtId="0" fontId="7" fillId="8" borderId="3" xfId="0" applyFont="1" applyFill="1" applyBorder="1" applyAlignment="1" applyProtection="1">
      <alignment horizontal="left" wrapText="1"/>
      <protection hidden="1"/>
    </xf>
    <xf numFmtId="1" fontId="4" fillId="12" borderId="46" xfId="0" applyNumberFormat="1" applyFont="1" applyFill="1" applyBorder="1" applyAlignment="1" applyProtection="1">
      <alignment horizontal="center" vertical="center" wrapText="1"/>
      <protection locked="0" hidden="1"/>
    </xf>
    <xf numFmtId="0" fontId="4" fillId="12" borderId="94" xfId="0" applyFont="1" applyFill="1" applyBorder="1" applyAlignment="1" applyProtection="1">
      <alignment horizontal="center" wrapText="1"/>
      <protection locked="0" hidden="1"/>
    </xf>
    <xf numFmtId="0" fontId="4" fillId="12" borderId="7" xfId="0" applyFont="1" applyFill="1" applyBorder="1" applyAlignment="1" applyProtection="1">
      <alignment horizontal="center" wrapText="1"/>
      <protection locked="0" hidden="1"/>
    </xf>
    <xf numFmtId="0" fontId="0" fillId="0" borderId="7" xfId="0" applyBorder="1" applyAlignment="1" applyProtection="1">
      <alignment horizontal="center"/>
      <protection locked="0" hidden="1"/>
    </xf>
    <xf numFmtId="0" fontId="0" fillId="0" borderId="46" xfId="0" applyBorder="1" applyAlignment="1" applyProtection="1">
      <alignment horizontal="center"/>
      <protection locked="0" hidden="1"/>
    </xf>
    <xf numFmtId="0" fontId="4" fillId="12" borderId="96" xfId="0" applyFont="1" applyFill="1" applyBorder="1" applyAlignment="1" applyProtection="1">
      <alignment horizontal="center" wrapText="1"/>
      <protection locked="0" hidden="1"/>
    </xf>
    <xf numFmtId="0" fontId="4" fillId="12" borderId="82" xfId="0" applyFont="1" applyFill="1" applyBorder="1" applyAlignment="1" applyProtection="1">
      <alignment horizontal="center" wrapText="1"/>
      <protection locked="0" hidden="1"/>
    </xf>
    <xf numFmtId="0" fontId="0" fillId="0" borderId="82" xfId="0" applyBorder="1" applyAlignment="1" applyProtection="1">
      <alignment horizontal="center"/>
      <protection locked="0" hidden="1"/>
    </xf>
    <xf numFmtId="0" fontId="0" fillId="0" borderId="97" xfId="0" applyBorder="1" applyAlignment="1" applyProtection="1">
      <alignment horizontal="center"/>
      <protection locked="0" hidden="1"/>
    </xf>
    <xf numFmtId="0" fontId="4" fillId="12" borderId="98" xfId="0" applyFont="1" applyFill="1" applyBorder="1" applyAlignment="1" applyProtection="1">
      <alignment horizontal="center" wrapText="1"/>
      <protection locked="0" hidden="1"/>
    </xf>
    <xf numFmtId="0" fontId="4" fillId="12" borderId="85" xfId="0" applyFont="1" applyFill="1" applyBorder="1" applyAlignment="1" applyProtection="1">
      <alignment horizontal="center" wrapText="1"/>
      <protection locked="0" hidden="1"/>
    </xf>
    <xf numFmtId="0" fontId="0" fillId="0" borderId="85" xfId="0" applyBorder="1" applyAlignment="1" applyProtection="1">
      <alignment horizontal="center"/>
      <protection locked="0" hidden="1"/>
    </xf>
    <xf numFmtId="0" fontId="0" fillId="0" borderId="91" xfId="0" applyBorder="1" applyAlignment="1" applyProtection="1">
      <alignment horizontal="center"/>
      <protection locked="0" hidden="1"/>
    </xf>
    <xf numFmtId="1" fontId="1" fillId="12" borderId="52" xfId="0" applyNumberFormat="1" applyFont="1" applyFill="1" applyBorder="1" applyAlignment="1" applyProtection="1">
      <alignment horizontal="center" vertical="center" wrapText="1"/>
      <protection locked="0" hidden="1"/>
    </xf>
    <xf numFmtId="1" fontId="4" fillId="12" borderId="45" xfId="0" applyNumberFormat="1" applyFont="1" applyFill="1" applyBorder="1" applyAlignment="1" applyProtection="1">
      <alignment horizontal="center" vertical="center" wrapText="1"/>
      <protection locked="0" hidden="1"/>
    </xf>
    <xf numFmtId="1" fontId="4" fillId="12" borderId="103" xfId="0" applyNumberFormat="1" applyFont="1" applyFill="1" applyBorder="1" applyAlignment="1" applyProtection="1">
      <alignment horizontal="center" vertical="center" wrapText="1"/>
      <protection locked="0" hidden="1"/>
    </xf>
    <xf numFmtId="1" fontId="4" fillId="12" borderId="104" xfId="0" applyNumberFormat="1" applyFont="1" applyFill="1" applyBorder="1" applyAlignment="1" applyProtection="1">
      <alignment horizontal="center" vertical="center" wrapText="1"/>
      <protection locked="0" hidden="1"/>
    </xf>
    <xf numFmtId="1" fontId="4" fillId="12" borderId="105" xfId="0" applyNumberFormat="1" applyFont="1" applyFill="1" applyBorder="1" applyAlignment="1" applyProtection="1">
      <alignment horizontal="center" vertical="center" wrapText="1"/>
      <protection locked="0" hidden="1"/>
    </xf>
    <xf numFmtId="1" fontId="4" fillId="12" borderId="106" xfId="0" applyNumberFormat="1" applyFont="1" applyFill="1" applyBorder="1" applyAlignment="1" applyProtection="1">
      <alignment horizontal="center" vertical="center" wrapText="1"/>
      <protection locked="0" hidden="1"/>
    </xf>
    <xf numFmtId="1" fontId="4" fillId="12" borderId="107" xfId="0" applyNumberFormat="1" applyFont="1" applyFill="1" applyBorder="1" applyAlignment="1" applyProtection="1">
      <alignment horizontal="center" vertical="center" wrapText="1"/>
      <protection locked="0" hidden="1"/>
    </xf>
    <xf numFmtId="1" fontId="4" fillId="12" borderId="108" xfId="0" applyNumberFormat="1" applyFont="1" applyFill="1" applyBorder="1" applyAlignment="1" applyProtection="1">
      <alignment horizontal="center" vertical="center" wrapText="1"/>
      <protection locked="0" hidden="1"/>
    </xf>
    <xf numFmtId="1" fontId="4" fillId="12" borderId="109" xfId="0" applyNumberFormat="1" applyFont="1" applyFill="1" applyBorder="1" applyAlignment="1" applyProtection="1">
      <alignment horizontal="center" vertical="center" wrapText="1"/>
      <protection locked="0" hidden="1"/>
    </xf>
    <xf numFmtId="164" fontId="7" fillId="12" borderId="102" xfId="0" applyNumberFormat="1" applyFont="1" applyFill="1" applyBorder="1" applyAlignment="1" applyProtection="1">
      <alignment horizontal="center" vertical="center" wrapText="1"/>
      <protection locked="0"/>
    </xf>
    <xf numFmtId="1" fontId="4" fillId="12" borderId="69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Mena" xfId="1" builtinId="4"/>
    <cellStyle name="Normálna" xfId="0" builtinId="0"/>
  </cellStyles>
  <dxfs count="1">
    <dxf>
      <font>
        <strike val="0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220052</xdr:colOff>
      <xdr:row>1</xdr:row>
      <xdr:rowOff>299630</xdr:rowOff>
    </xdr:from>
    <xdr:to>
      <xdr:col>2</xdr:col>
      <xdr:colOff>1355705</xdr:colOff>
      <xdr:row>1</xdr:row>
      <xdr:rowOff>684907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7E027D4-1811-4D99-A15F-8562184900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719" y="501675"/>
          <a:ext cx="1876486" cy="385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uvo.gov.sk/eticky-kodex-zaujemcu-uchadzaca-77b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topLeftCell="A36" zoomScale="99" zoomScaleNormal="99" workbookViewId="0">
      <selection activeCell="F15" sqref="F15"/>
    </sheetView>
  </sheetViews>
  <sheetFormatPr defaultColWidth="9.140625" defaultRowHeight="15" x14ac:dyDescent="0.25"/>
  <cols>
    <col min="1" max="1" width="3.140625" style="1" customWidth="1"/>
    <col min="2" max="2" width="11.140625" style="1" customWidth="1"/>
    <col min="3" max="3" width="23" style="1" customWidth="1"/>
    <col min="4" max="4" width="13.140625" style="1" customWidth="1"/>
    <col min="5" max="5" width="31.7109375" style="1" customWidth="1"/>
    <col min="6" max="6" width="12.28515625" style="1" customWidth="1"/>
    <col min="7" max="7" width="21.28515625" style="1" customWidth="1"/>
    <col min="8" max="8" width="19.140625" customWidth="1"/>
    <col min="9" max="9" width="19.85546875" customWidth="1"/>
  </cols>
  <sheetData>
    <row r="1" spans="1:10" ht="15.75" thickBot="1" x14ac:dyDescent="0.3">
      <c r="A1" s="153"/>
      <c r="B1" s="154"/>
      <c r="C1" s="154"/>
      <c r="D1" s="154"/>
      <c r="E1" s="154"/>
      <c r="F1" s="154"/>
      <c r="G1" s="154"/>
      <c r="H1" s="155"/>
      <c r="I1" s="155"/>
      <c r="J1" s="155"/>
    </row>
    <row r="2" spans="1:10" ht="56.25" customHeight="1" thickTop="1" x14ac:dyDescent="0.25">
      <c r="A2" s="153"/>
      <c r="B2" s="149"/>
      <c r="C2" s="150"/>
      <c r="D2" s="156" t="s">
        <v>17</v>
      </c>
      <c r="E2" s="157"/>
      <c r="F2" s="157"/>
      <c r="G2" s="157"/>
      <c r="H2" s="157"/>
      <c r="I2" s="158"/>
      <c r="J2" s="155"/>
    </row>
    <row r="3" spans="1:10" ht="19.5" customHeight="1" x14ac:dyDescent="0.3">
      <c r="A3" s="153"/>
      <c r="B3" s="151"/>
      <c r="C3" s="152"/>
      <c r="D3" s="159" t="s">
        <v>19</v>
      </c>
      <c r="E3" s="160"/>
      <c r="F3" s="160"/>
      <c r="G3" s="160"/>
      <c r="H3" s="160"/>
      <c r="I3" s="161"/>
      <c r="J3" s="155"/>
    </row>
    <row r="4" spans="1:10" ht="18" customHeight="1" x14ac:dyDescent="0.25">
      <c r="A4" s="153"/>
      <c r="B4" s="143" t="s">
        <v>0</v>
      </c>
      <c r="C4" s="144"/>
      <c r="D4" s="144"/>
      <c r="E4" s="145"/>
      <c r="F4" s="60"/>
      <c r="G4" s="61"/>
      <c r="H4" s="61"/>
      <c r="I4" s="62"/>
      <c r="J4" s="155"/>
    </row>
    <row r="5" spans="1:10" x14ac:dyDescent="0.25">
      <c r="A5" s="153"/>
      <c r="B5" s="143" t="s">
        <v>1</v>
      </c>
      <c r="C5" s="144"/>
      <c r="D5" s="144"/>
      <c r="E5" s="145"/>
      <c r="F5" s="51"/>
      <c r="G5" s="52"/>
      <c r="H5" s="52"/>
      <c r="I5" s="53"/>
      <c r="J5" s="155"/>
    </row>
    <row r="6" spans="1:10" x14ac:dyDescent="0.25">
      <c r="A6" s="153"/>
      <c r="B6" s="143" t="s">
        <v>2</v>
      </c>
      <c r="C6" s="144"/>
      <c r="D6" s="144"/>
      <c r="E6" s="145"/>
      <c r="F6" s="51"/>
      <c r="G6" s="52"/>
      <c r="H6" s="52"/>
      <c r="I6" s="53"/>
      <c r="J6" s="155"/>
    </row>
    <row r="7" spans="1:10" x14ac:dyDescent="0.25">
      <c r="A7" s="153"/>
      <c r="B7" s="143" t="s">
        <v>3</v>
      </c>
      <c r="C7" s="144"/>
      <c r="D7" s="144"/>
      <c r="E7" s="145"/>
      <c r="F7" s="51"/>
      <c r="G7" s="52"/>
      <c r="H7" s="52"/>
      <c r="I7" s="53"/>
      <c r="J7" s="155"/>
    </row>
    <row r="8" spans="1:10" x14ac:dyDescent="0.25">
      <c r="A8" s="153"/>
      <c r="B8" s="143" t="s">
        <v>4</v>
      </c>
      <c r="C8" s="144"/>
      <c r="D8" s="144"/>
      <c r="E8" s="145"/>
      <c r="F8" s="51"/>
      <c r="G8" s="52"/>
      <c r="H8" s="52"/>
      <c r="I8" s="53"/>
      <c r="J8" s="155"/>
    </row>
    <row r="9" spans="1:10" x14ac:dyDescent="0.25">
      <c r="A9" s="153"/>
      <c r="B9" s="143" t="s">
        <v>20</v>
      </c>
      <c r="C9" s="144"/>
      <c r="D9" s="144"/>
      <c r="E9" s="145"/>
      <c r="F9" s="51"/>
      <c r="G9" s="52"/>
      <c r="H9" s="52"/>
      <c r="I9" s="53"/>
      <c r="J9" s="155"/>
    </row>
    <row r="10" spans="1:10" x14ac:dyDescent="0.25">
      <c r="A10" s="153"/>
      <c r="B10" s="143" t="s">
        <v>21</v>
      </c>
      <c r="C10" s="144"/>
      <c r="D10" s="144"/>
      <c r="E10" s="145"/>
      <c r="F10" s="51"/>
      <c r="G10" s="52"/>
      <c r="H10" s="52"/>
      <c r="I10" s="53"/>
      <c r="J10" s="155"/>
    </row>
    <row r="11" spans="1:10" ht="15.75" thickBot="1" x14ac:dyDescent="0.3">
      <c r="A11" s="153"/>
      <c r="B11" s="146" t="s">
        <v>22</v>
      </c>
      <c r="C11" s="147"/>
      <c r="D11" s="147"/>
      <c r="E11" s="148"/>
      <c r="F11" s="63"/>
      <c r="G11" s="64"/>
      <c r="H11" s="64"/>
      <c r="I11" s="65"/>
      <c r="J11" s="155"/>
    </row>
    <row r="12" spans="1:10" ht="39" customHeight="1" thickBot="1" x14ac:dyDescent="0.3">
      <c r="A12" s="153"/>
      <c r="B12" s="162" t="s">
        <v>54</v>
      </c>
      <c r="C12" s="163"/>
      <c r="D12" s="163"/>
      <c r="E12" s="163"/>
      <c r="F12" s="163"/>
      <c r="G12" s="163"/>
      <c r="H12" s="163"/>
      <c r="I12" s="164"/>
      <c r="J12" s="155"/>
    </row>
    <row r="13" spans="1:10" ht="45.95" customHeight="1" x14ac:dyDescent="0.25">
      <c r="A13" s="153"/>
      <c r="B13" s="165" t="s">
        <v>5</v>
      </c>
      <c r="C13" s="166" t="s">
        <v>6</v>
      </c>
      <c r="D13" s="166" t="s">
        <v>7</v>
      </c>
      <c r="E13" s="166" t="s">
        <v>8</v>
      </c>
      <c r="F13" s="166" t="s">
        <v>15</v>
      </c>
      <c r="G13" s="166" t="s">
        <v>9</v>
      </c>
      <c r="H13" s="166" t="s">
        <v>10</v>
      </c>
      <c r="I13" s="167" t="s">
        <v>11</v>
      </c>
      <c r="J13" s="155"/>
    </row>
    <row r="14" spans="1:10" ht="45.95" customHeight="1" x14ac:dyDescent="0.25">
      <c r="A14" s="153"/>
      <c r="B14" s="168" t="s">
        <v>12</v>
      </c>
      <c r="C14" s="169" t="s">
        <v>48</v>
      </c>
      <c r="D14" s="170">
        <v>550</v>
      </c>
      <c r="E14" s="33">
        <f>F14/1.2</f>
        <v>0</v>
      </c>
      <c r="F14" s="42">
        <v>0</v>
      </c>
      <c r="G14" s="33">
        <f t="shared" ref="G14:G20" si="0">D14*E14</f>
        <v>0</v>
      </c>
      <c r="H14" s="34">
        <f>G14*0.2</f>
        <v>0</v>
      </c>
      <c r="I14" s="38">
        <f t="shared" ref="I14:I20" si="1">D14*F14</f>
        <v>0</v>
      </c>
      <c r="J14" s="155"/>
    </row>
    <row r="15" spans="1:10" ht="45.95" customHeight="1" x14ac:dyDescent="0.25">
      <c r="A15" s="153"/>
      <c r="B15" s="168" t="s">
        <v>13</v>
      </c>
      <c r="C15" s="169" t="s">
        <v>49</v>
      </c>
      <c r="D15" s="170">
        <v>100</v>
      </c>
      <c r="E15" s="33">
        <f t="shared" ref="E15:E22" si="2">F15/1.2</f>
        <v>0</v>
      </c>
      <c r="F15" s="42">
        <v>0</v>
      </c>
      <c r="G15" s="33">
        <f t="shared" si="0"/>
        <v>0</v>
      </c>
      <c r="H15" s="34">
        <f t="shared" ref="H15:H20" si="3">G15*0.2</f>
        <v>0</v>
      </c>
      <c r="I15" s="38">
        <f t="shared" si="1"/>
        <v>0</v>
      </c>
      <c r="J15" s="155"/>
    </row>
    <row r="16" spans="1:10" ht="45.95" customHeight="1" x14ac:dyDescent="0.25">
      <c r="A16" s="153"/>
      <c r="B16" s="168" t="s">
        <v>42</v>
      </c>
      <c r="C16" s="169" t="s">
        <v>50</v>
      </c>
      <c r="D16" s="170">
        <v>100</v>
      </c>
      <c r="E16" s="33">
        <f t="shared" si="2"/>
        <v>0</v>
      </c>
      <c r="F16" s="42">
        <v>0</v>
      </c>
      <c r="G16" s="33">
        <f t="shared" si="0"/>
        <v>0</v>
      </c>
      <c r="H16" s="34">
        <f t="shared" si="3"/>
        <v>0</v>
      </c>
      <c r="I16" s="38">
        <f t="shared" si="1"/>
        <v>0</v>
      </c>
      <c r="J16" s="155"/>
    </row>
    <row r="17" spans="1:12" ht="45.95" customHeight="1" x14ac:dyDescent="0.25">
      <c r="A17" s="153"/>
      <c r="B17" s="168" t="s">
        <v>43</v>
      </c>
      <c r="C17" s="169" t="s">
        <v>51</v>
      </c>
      <c r="D17" s="170">
        <v>100</v>
      </c>
      <c r="E17" s="33">
        <f t="shared" si="2"/>
        <v>0</v>
      </c>
      <c r="F17" s="42">
        <v>0</v>
      </c>
      <c r="G17" s="33">
        <f t="shared" si="0"/>
        <v>0</v>
      </c>
      <c r="H17" s="34">
        <f t="shared" si="3"/>
        <v>0</v>
      </c>
      <c r="I17" s="38">
        <f t="shared" si="1"/>
        <v>0</v>
      </c>
      <c r="J17" s="155"/>
    </row>
    <row r="18" spans="1:12" ht="45.95" customHeight="1" x14ac:dyDescent="0.25">
      <c r="A18" s="153"/>
      <c r="B18" s="168" t="s">
        <v>44</v>
      </c>
      <c r="C18" s="169" t="s">
        <v>47</v>
      </c>
      <c r="D18" s="170">
        <v>50</v>
      </c>
      <c r="E18" s="33">
        <f t="shared" si="2"/>
        <v>0</v>
      </c>
      <c r="F18" s="42">
        <v>0</v>
      </c>
      <c r="G18" s="33">
        <f t="shared" si="0"/>
        <v>0</v>
      </c>
      <c r="H18" s="34">
        <f t="shared" si="3"/>
        <v>0</v>
      </c>
      <c r="I18" s="38">
        <f t="shared" si="1"/>
        <v>0</v>
      </c>
      <c r="J18" s="155"/>
      <c r="L18" t="s">
        <v>16</v>
      </c>
    </row>
    <row r="19" spans="1:12" ht="45.95" customHeight="1" x14ac:dyDescent="0.25">
      <c r="A19" s="153"/>
      <c r="B19" s="168" t="s">
        <v>45</v>
      </c>
      <c r="C19" s="169" t="s">
        <v>52</v>
      </c>
      <c r="D19" s="170">
        <v>350</v>
      </c>
      <c r="E19" s="33">
        <f t="shared" si="2"/>
        <v>0</v>
      </c>
      <c r="F19" s="42">
        <v>0</v>
      </c>
      <c r="G19" s="33">
        <f t="shared" si="0"/>
        <v>0</v>
      </c>
      <c r="H19" s="34">
        <f t="shared" si="3"/>
        <v>0</v>
      </c>
      <c r="I19" s="38">
        <f t="shared" si="1"/>
        <v>0</v>
      </c>
      <c r="J19" s="155"/>
    </row>
    <row r="20" spans="1:12" ht="45.95" customHeight="1" x14ac:dyDescent="0.25">
      <c r="A20" s="153"/>
      <c r="B20" s="171" t="s">
        <v>46</v>
      </c>
      <c r="C20" s="172" t="s">
        <v>53</v>
      </c>
      <c r="D20" s="173">
        <v>350</v>
      </c>
      <c r="E20" s="35">
        <f t="shared" si="2"/>
        <v>0</v>
      </c>
      <c r="F20" s="43">
        <v>0</v>
      </c>
      <c r="G20" s="35">
        <f t="shared" si="0"/>
        <v>0</v>
      </c>
      <c r="H20" s="36">
        <f t="shared" si="3"/>
        <v>0</v>
      </c>
      <c r="I20" s="39">
        <f t="shared" si="1"/>
        <v>0</v>
      </c>
      <c r="J20" s="155"/>
    </row>
    <row r="21" spans="1:12" ht="45.95" customHeight="1" x14ac:dyDescent="0.25">
      <c r="A21" s="153"/>
      <c r="B21" s="174" t="s">
        <v>5</v>
      </c>
      <c r="C21" s="175" t="s">
        <v>74</v>
      </c>
      <c r="D21" s="175" t="s">
        <v>7</v>
      </c>
      <c r="E21" s="175" t="s">
        <v>8</v>
      </c>
      <c r="F21" s="175" t="s">
        <v>15</v>
      </c>
      <c r="G21" s="175" t="s">
        <v>9</v>
      </c>
      <c r="H21" s="175" t="s">
        <v>10</v>
      </c>
      <c r="I21" s="176" t="s">
        <v>11</v>
      </c>
      <c r="J21" s="155"/>
    </row>
    <row r="22" spans="1:12" ht="45.95" customHeight="1" x14ac:dyDescent="0.25">
      <c r="A22" s="153"/>
      <c r="B22" s="168" t="s">
        <v>12</v>
      </c>
      <c r="C22" s="169" t="s">
        <v>71</v>
      </c>
      <c r="D22" s="170">
        <v>50</v>
      </c>
      <c r="E22" s="35">
        <f t="shared" si="2"/>
        <v>0</v>
      </c>
      <c r="F22" s="43">
        <v>0</v>
      </c>
      <c r="G22" s="35">
        <f t="shared" ref="G22:G27" si="4">D22*E22</f>
        <v>0</v>
      </c>
      <c r="H22" s="36">
        <f t="shared" ref="H22" si="5">G22*0.2</f>
        <v>0</v>
      </c>
      <c r="I22" s="39">
        <f t="shared" ref="I22:I27" si="6">D22*F22</f>
        <v>0</v>
      </c>
      <c r="J22" s="155"/>
    </row>
    <row r="23" spans="1:12" ht="45.95" customHeight="1" x14ac:dyDescent="0.25">
      <c r="A23" s="153"/>
      <c r="B23" s="168" t="s">
        <v>13</v>
      </c>
      <c r="C23" s="169" t="s">
        <v>72</v>
      </c>
      <c r="D23" s="170">
        <v>50</v>
      </c>
      <c r="E23" s="35">
        <f t="shared" ref="E23:E26" si="7">F23/1.2</f>
        <v>0</v>
      </c>
      <c r="F23" s="43">
        <v>0</v>
      </c>
      <c r="G23" s="35">
        <f t="shared" si="4"/>
        <v>0</v>
      </c>
      <c r="H23" s="36">
        <f t="shared" ref="H23:H26" si="8">G23*0.2</f>
        <v>0</v>
      </c>
      <c r="I23" s="39">
        <f t="shared" si="6"/>
        <v>0</v>
      </c>
      <c r="J23" s="155"/>
    </row>
    <row r="24" spans="1:12" ht="45.95" customHeight="1" x14ac:dyDescent="0.25">
      <c r="A24" s="153"/>
      <c r="B24" s="168" t="s">
        <v>42</v>
      </c>
      <c r="C24" s="169" t="s">
        <v>73</v>
      </c>
      <c r="D24" s="170">
        <v>50</v>
      </c>
      <c r="E24" s="35">
        <f t="shared" si="7"/>
        <v>0</v>
      </c>
      <c r="F24" s="43">
        <v>0</v>
      </c>
      <c r="G24" s="35">
        <f t="shared" si="4"/>
        <v>0</v>
      </c>
      <c r="H24" s="36">
        <f t="shared" si="8"/>
        <v>0</v>
      </c>
      <c r="I24" s="39">
        <f t="shared" si="6"/>
        <v>0</v>
      </c>
      <c r="J24" s="155"/>
    </row>
    <row r="25" spans="1:12" ht="45.95" customHeight="1" x14ac:dyDescent="0.25">
      <c r="A25" s="153"/>
      <c r="B25" s="168" t="s">
        <v>43</v>
      </c>
      <c r="C25" s="169" t="s">
        <v>75</v>
      </c>
      <c r="D25" s="173">
        <v>30</v>
      </c>
      <c r="E25" s="35">
        <f t="shared" si="7"/>
        <v>0</v>
      </c>
      <c r="F25" s="43">
        <v>0</v>
      </c>
      <c r="G25" s="35">
        <f t="shared" si="4"/>
        <v>0</v>
      </c>
      <c r="H25" s="36">
        <f t="shared" si="8"/>
        <v>0</v>
      </c>
      <c r="I25" s="39">
        <f t="shared" si="6"/>
        <v>0</v>
      </c>
      <c r="J25" s="155"/>
    </row>
    <row r="26" spans="1:12" ht="45.95" customHeight="1" x14ac:dyDescent="0.25">
      <c r="A26" s="153"/>
      <c r="B26" s="168" t="s">
        <v>44</v>
      </c>
      <c r="C26" s="169" t="s">
        <v>76</v>
      </c>
      <c r="D26" s="170">
        <v>30</v>
      </c>
      <c r="E26" s="33">
        <f>F26/1.2</f>
        <v>0</v>
      </c>
      <c r="F26" s="251">
        <v>0</v>
      </c>
      <c r="G26" s="33">
        <f t="shared" si="4"/>
        <v>0</v>
      </c>
      <c r="H26" s="36">
        <f t="shared" si="8"/>
        <v>0</v>
      </c>
      <c r="I26" s="39">
        <f t="shared" si="6"/>
        <v>0</v>
      </c>
      <c r="J26" s="155"/>
    </row>
    <row r="27" spans="1:12" ht="45.95" customHeight="1" x14ac:dyDescent="0.25">
      <c r="A27" s="153"/>
      <c r="B27" s="177" t="s">
        <v>86</v>
      </c>
      <c r="C27" s="178" t="s">
        <v>87</v>
      </c>
      <c r="D27" s="179">
        <v>60</v>
      </c>
      <c r="E27" s="33">
        <f>F27/1.2</f>
        <v>0</v>
      </c>
      <c r="F27" s="45">
        <v>0</v>
      </c>
      <c r="G27" s="33">
        <f t="shared" si="4"/>
        <v>0</v>
      </c>
      <c r="H27" s="36">
        <f t="shared" ref="H27" si="9">G27*0.2</f>
        <v>0</v>
      </c>
      <c r="I27" s="39">
        <f t="shared" si="6"/>
        <v>0</v>
      </c>
      <c r="J27" s="155"/>
    </row>
    <row r="28" spans="1:12" ht="28.5" customHeight="1" x14ac:dyDescent="0.25">
      <c r="A28" s="153"/>
      <c r="B28" s="180" t="s">
        <v>14</v>
      </c>
      <c r="C28" s="181"/>
      <c r="D28" s="181"/>
      <c r="E28" s="181"/>
      <c r="F28" s="181"/>
      <c r="G28" s="68">
        <f>SUM(G14:G20,G22:G27)</f>
        <v>0</v>
      </c>
      <c r="H28" s="48">
        <f>G28*0.2</f>
        <v>0</v>
      </c>
      <c r="I28" s="182">
        <f>SUM(I14:I27)</f>
        <v>0</v>
      </c>
      <c r="J28" s="155"/>
    </row>
    <row r="29" spans="1:12" ht="18.75" customHeight="1" thickBot="1" x14ac:dyDescent="0.3">
      <c r="A29" s="153"/>
      <c r="B29" s="183"/>
      <c r="C29" s="184"/>
      <c r="D29" s="184"/>
      <c r="E29" s="184"/>
      <c r="F29" s="184"/>
      <c r="G29" s="48"/>
      <c r="H29" s="48"/>
      <c r="I29" s="182"/>
      <c r="J29" s="155"/>
    </row>
    <row r="30" spans="1:12" ht="18" thickBot="1" x14ac:dyDescent="0.3">
      <c r="A30" s="153"/>
      <c r="B30" s="185" t="s">
        <v>66</v>
      </c>
      <c r="C30" s="186"/>
      <c r="D30" s="186"/>
      <c r="E30" s="186"/>
      <c r="F30" s="186"/>
      <c r="G30" s="187"/>
      <c r="H30" s="188"/>
      <c r="I30" s="44">
        <f>96*((I31-I28)/I31)</f>
        <v>96</v>
      </c>
      <c r="J30" s="155"/>
    </row>
    <row r="31" spans="1:12" ht="15.75" thickBot="1" x14ac:dyDescent="0.3">
      <c r="A31" s="153"/>
      <c r="B31" s="66"/>
      <c r="C31" s="67"/>
      <c r="D31" s="67"/>
      <c r="E31" s="67"/>
      <c r="F31" s="37"/>
      <c r="G31" s="49" t="s">
        <v>55</v>
      </c>
      <c r="H31" s="50"/>
      <c r="I31" s="40">
        <v>750000</v>
      </c>
      <c r="J31" s="155"/>
    </row>
    <row r="32" spans="1:12" ht="39" customHeight="1" x14ac:dyDescent="0.25">
      <c r="A32" s="155"/>
      <c r="B32" s="189" t="s">
        <v>56</v>
      </c>
      <c r="C32" s="190"/>
      <c r="D32" s="190"/>
      <c r="E32" s="190"/>
      <c r="F32" s="190"/>
      <c r="G32" s="190"/>
      <c r="H32" s="190"/>
      <c r="I32" s="191"/>
      <c r="J32" s="155"/>
    </row>
    <row r="33" spans="1:14" ht="45.75" customHeight="1" x14ac:dyDescent="0.25">
      <c r="A33" s="155"/>
      <c r="B33" s="192" t="s">
        <v>62</v>
      </c>
      <c r="C33" s="193"/>
      <c r="D33" s="194" t="s">
        <v>63</v>
      </c>
      <c r="E33" s="194"/>
      <c r="F33" s="195" t="s">
        <v>77</v>
      </c>
      <c r="G33" s="193"/>
      <c r="H33" s="196" t="s">
        <v>70</v>
      </c>
      <c r="I33" s="197" t="s">
        <v>58</v>
      </c>
      <c r="J33" s="155"/>
    </row>
    <row r="34" spans="1:14" ht="30.75" customHeight="1" x14ac:dyDescent="0.25">
      <c r="A34" s="155"/>
      <c r="B34" s="198" t="s">
        <v>59</v>
      </c>
      <c r="C34" s="199"/>
      <c r="D34" s="200" t="s">
        <v>60</v>
      </c>
      <c r="E34" s="201"/>
      <c r="F34" s="200" t="s">
        <v>60</v>
      </c>
      <c r="G34" s="201"/>
      <c r="H34" s="47">
        <v>0</v>
      </c>
      <c r="I34" s="202">
        <f>H34/36</f>
        <v>0</v>
      </c>
      <c r="J34" s="155"/>
    </row>
    <row r="35" spans="1:14" ht="29.25" customHeight="1" x14ac:dyDescent="0.25">
      <c r="A35" s="155"/>
      <c r="B35" s="198" t="s">
        <v>67</v>
      </c>
      <c r="C35" s="199"/>
      <c r="D35" s="200" t="s">
        <v>60</v>
      </c>
      <c r="E35" s="201"/>
      <c r="F35" s="200" t="s">
        <v>60</v>
      </c>
      <c r="G35" s="201"/>
      <c r="H35" s="46">
        <v>0</v>
      </c>
      <c r="I35" s="202">
        <f t="shared" ref="I35:I37" si="10">H35/36</f>
        <v>0</v>
      </c>
      <c r="J35" s="155"/>
      <c r="N35" s="41"/>
    </row>
    <row r="36" spans="1:14" ht="30" customHeight="1" x14ac:dyDescent="0.25">
      <c r="A36" s="155"/>
      <c r="B36" s="198" t="s">
        <v>68</v>
      </c>
      <c r="C36" s="199"/>
      <c r="D36" s="200" t="s">
        <v>61</v>
      </c>
      <c r="E36" s="203"/>
      <c r="F36" s="200" t="s">
        <v>61</v>
      </c>
      <c r="G36" s="203"/>
      <c r="H36" s="46">
        <v>0</v>
      </c>
      <c r="I36" s="202">
        <f t="shared" si="10"/>
        <v>0</v>
      </c>
      <c r="J36" s="155"/>
    </row>
    <row r="37" spans="1:14" ht="33.75" customHeight="1" x14ac:dyDescent="0.25">
      <c r="A37" s="155"/>
      <c r="B37" s="198" t="s">
        <v>69</v>
      </c>
      <c r="C37" s="199"/>
      <c r="D37" s="200" t="s">
        <v>61</v>
      </c>
      <c r="E37" s="203"/>
      <c r="F37" s="200" t="s">
        <v>61</v>
      </c>
      <c r="G37" s="203"/>
      <c r="H37" s="252">
        <v>0</v>
      </c>
      <c r="I37" s="202">
        <f t="shared" si="10"/>
        <v>0</v>
      </c>
      <c r="J37" s="155"/>
    </row>
    <row r="38" spans="1:14" ht="18.75" customHeight="1" x14ac:dyDescent="0.25">
      <c r="A38" s="155"/>
      <c r="B38" s="204" t="s">
        <v>64</v>
      </c>
      <c r="C38" s="205"/>
      <c r="D38" s="205"/>
      <c r="E38" s="205"/>
      <c r="F38" s="205"/>
      <c r="G38" s="205"/>
      <c r="H38" s="205"/>
      <c r="I38" s="206"/>
      <c r="J38" s="155"/>
    </row>
    <row r="39" spans="1:14" ht="18" customHeight="1" thickBot="1" x14ac:dyDescent="0.35">
      <c r="A39" s="155"/>
      <c r="B39" s="207" t="s">
        <v>57</v>
      </c>
      <c r="C39" s="208"/>
      <c r="D39" s="208"/>
      <c r="E39" s="208"/>
      <c r="F39" s="208"/>
      <c r="G39" s="208"/>
      <c r="H39" s="209"/>
      <c r="I39" s="210">
        <f>SUM(I34:I37)</f>
        <v>0</v>
      </c>
      <c r="J39" s="155"/>
    </row>
    <row r="40" spans="1:14" ht="18" customHeight="1" x14ac:dyDescent="0.3">
      <c r="A40" s="155"/>
      <c r="B40" s="211" t="s">
        <v>65</v>
      </c>
      <c r="C40" s="212"/>
      <c r="D40" s="212"/>
      <c r="E40" s="212"/>
      <c r="F40" s="212"/>
      <c r="G40" s="212"/>
      <c r="H40" s="213"/>
      <c r="I40" s="214">
        <f>SUM(I30+I39)</f>
        <v>96</v>
      </c>
      <c r="J40" s="155"/>
    </row>
    <row r="41" spans="1:14" ht="61.5" customHeight="1" x14ac:dyDescent="0.25">
      <c r="A41" s="155"/>
      <c r="B41" s="215" t="s">
        <v>88</v>
      </c>
      <c r="C41" s="216"/>
      <c r="D41" s="216"/>
      <c r="E41" s="217"/>
      <c r="F41" s="217"/>
      <c r="G41" s="217"/>
      <c r="H41" s="217"/>
      <c r="I41" s="229"/>
      <c r="J41" s="155"/>
    </row>
    <row r="42" spans="1:14" ht="50.25" customHeight="1" x14ac:dyDescent="0.25">
      <c r="A42" s="155"/>
      <c r="B42" s="218" t="s">
        <v>82</v>
      </c>
      <c r="C42" s="219"/>
      <c r="D42" s="220"/>
      <c r="E42" s="221" t="s">
        <v>83</v>
      </c>
      <c r="F42" s="222" t="s">
        <v>84</v>
      </c>
      <c r="G42" s="220"/>
      <c r="H42" s="222" t="s">
        <v>85</v>
      </c>
      <c r="I42" s="223"/>
      <c r="J42" s="155"/>
    </row>
    <row r="43" spans="1:14" ht="19.5" customHeight="1" x14ac:dyDescent="0.25">
      <c r="A43" s="155"/>
      <c r="B43" s="224" t="s">
        <v>78</v>
      </c>
      <c r="C43" s="225"/>
      <c r="D43" s="226"/>
      <c r="E43" s="242"/>
      <c r="F43" s="243"/>
      <c r="G43" s="243"/>
      <c r="H43" s="243"/>
      <c r="I43" s="244"/>
      <c r="J43" s="155"/>
    </row>
    <row r="44" spans="1:14" ht="19.5" customHeight="1" x14ac:dyDescent="0.25">
      <c r="A44" s="155"/>
      <c r="B44" s="224" t="s">
        <v>79</v>
      </c>
      <c r="C44" s="225"/>
      <c r="D44" s="226"/>
      <c r="E44" s="245"/>
      <c r="F44" s="246"/>
      <c r="G44" s="246"/>
      <c r="H44" s="246"/>
      <c r="I44" s="247"/>
      <c r="J44" s="155"/>
    </row>
    <row r="45" spans="1:14" ht="19.5" customHeight="1" x14ac:dyDescent="0.25">
      <c r="A45" s="155"/>
      <c r="B45" s="224" t="s">
        <v>80</v>
      </c>
      <c r="C45" s="225"/>
      <c r="D45" s="226"/>
      <c r="E45" s="245"/>
      <c r="F45" s="246"/>
      <c r="G45" s="246"/>
      <c r="H45" s="246"/>
      <c r="I45" s="247"/>
      <c r="J45" s="155"/>
    </row>
    <row r="46" spans="1:14" ht="19.5" customHeight="1" x14ac:dyDescent="0.25">
      <c r="A46" s="155"/>
      <c r="B46" s="227" t="s">
        <v>81</v>
      </c>
      <c r="C46" s="228"/>
      <c r="D46" s="228"/>
      <c r="E46" s="248"/>
      <c r="F46" s="249"/>
      <c r="G46" s="249"/>
      <c r="H46" s="249"/>
      <c r="I46" s="250"/>
      <c r="J46" s="155"/>
    </row>
    <row r="47" spans="1:14" ht="35.25" customHeight="1" x14ac:dyDescent="0.25">
      <c r="A47" s="155"/>
      <c r="B47" s="101" t="s">
        <v>38</v>
      </c>
      <c r="C47" s="102"/>
      <c r="D47" s="102"/>
      <c r="E47" s="102"/>
      <c r="F47" s="102"/>
      <c r="G47" s="102"/>
      <c r="H47" s="102"/>
      <c r="I47" s="103"/>
      <c r="J47" s="155"/>
    </row>
    <row r="48" spans="1:14" ht="15" customHeight="1" x14ac:dyDescent="0.25">
      <c r="A48" s="155"/>
      <c r="B48" s="230" t="s">
        <v>39</v>
      </c>
      <c r="C48" s="231"/>
      <c r="D48" s="231"/>
      <c r="E48" s="231" t="s">
        <v>40</v>
      </c>
      <c r="F48" s="231"/>
      <c r="G48" s="231"/>
      <c r="H48" s="232" t="s">
        <v>41</v>
      </c>
      <c r="I48" s="233"/>
      <c r="J48" s="155"/>
    </row>
    <row r="49" spans="1:10" ht="12" customHeight="1" x14ac:dyDescent="0.25">
      <c r="A49" s="155"/>
      <c r="B49" s="234"/>
      <c r="C49" s="235"/>
      <c r="D49" s="235"/>
      <c r="E49" s="235"/>
      <c r="F49" s="235"/>
      <c r="G49" s="235"/>
      <c r="H49" s="236"/>
      <c r="I49" s="237"/>
      <c r="J49" s="155"/>
    </row>
    <row r="50" spans="1:10" ht="21" customHeight="1" thickBot="1" x14ac:dyDescent="0.3">
      <c r="A50" s="155"/>
      <c r="B50" s="238"/>
      <c r="C50" s="239"/>
      <c r="D50" s="239"/>
      <c r="E50" s="239"/>
      <c r="F50" s="239"/>
      <c r="G50" s="239"/>
      <c r="H50" s="240"/>
      <c r="I50" s="241"/>
      <c r="J50" s="155"/>
    </row>
    <row r="51" spans="1:10" ht="15.75" thickTop="1" x14ac:dyDescent="0.25">
      <c r="A51" s="153"/>
      <c r="B51" s="153"/>
      <c r="C51" s="153"/>
      <c r="D51" s="153"/>
      <c r="E51" s="153"/>
      <c r="F51" s="153"/>
      <c r="G51" s="153"/>
      <c r="H51" s="155"/>
      <c r="I51" s="155"/>
      <c r="J51" s="155"/>
    </row>
    <row r="52" spans="1:10" ht="15" customHeight="1" x14ac:dyDescent="0.25">
      <c r="A52" s="153"/>
      <c r="B52" s="153"/>
      <c r="C52" s="153"/>
      <c r="D52" s="153"/>
      <c r="E52" s="153"/>
      <c r="F52" s="153"/>
      <c r="G52" s="153"/>
      <c r="H52" s="155"/>
      <c r="I52" s="155"/>
      <c r="J52" s="155"/>
    </row>
    <row r="55" spans="1:10" x14ac:dyDescent="0.25">
      <c r="A55"/>
      <c r="B55"/>
      <c r="C55"/>
      <c r="D55"/>
      <c r="E55"/>
      <c r="F55"/>
      <c r="G55"/>
    </row>
    <row r="56" spans="1:10" x14ac:dyDescent="0.25">
      <c r="A56"/>
      <c r="B56"/>
      <c r="C56"/>
      <c r="D56"/>
      <c r="E56"/>
      <c r="F56"/>
      <c r="G56"/>
    </row>
    <row r="57" spans="1:10" x14ac:dyDescent="0.25">
      <c r="A57"/>
      <c r="B57"/>
      <c r="C57"/>
      <c r="D57"/>
      <c r="E57"/>
      <c r="F57"/>
      <c r="G57"/>
    </row>
    <row r="58" spans="1:10" x14ac:dyDescent="0.25">
      <c r="A58"/>
      <c r="B58"/>
      <c r="C58"/>
      <c r="D58"/>
      <c r="E58"/>
      <c r="F58"/>
      <c r="G58"/>
    </row>
    <row r="59" spans="1:10" x14ac:dyDescent="0.25">
      <c r="A59"/>
      <c r="B59"/>
      <c r="C59"/>
      <c r="D59"/>
      <c r="E59"/>
      <c r="F59"/>
      <c r="G59"/>
    </row>
    <row r="60" spans="1:10" x14ac:dyDescent="0.25">
      <c r="A60"/>
      <c r="B60"/>
      <c r="C60"/>
      <c r="D60"/>
      <c r="E60"/>
      <c r="F60"/>
      <c r="G60"/>
    </row>
    <row r="61" spans="1:10" x14ac:dyDescent="0.25">
      <c r="A61"/>
      <c r="B61"/>
      <c r="C61"/>
      <c r="D61"/>
      <c r="E61"/>
      <c r="F61"/>
      <c r="G61"/>
    </row>
    <row r="62" spans="1:10" x14ac:dyDescent="0.25">
      <c r="B62" s="2"/>
    </row>
  </sheetData>
  <sheetProtection algorithmName="SHA-512" hashValue="H93rcbn69xH8rWa7y92+jWpSAP5VadwLa1gu8aqXKk4Tmi22qiuCSEYMooNgYgzqjQrOMbw/iA5hruWy4qpqJA==" saltValue="724BBgn3j52cBVohlF0ghw==" spinCount="100000" sheet="1" objects="1" scenarios="1" selectLockedCells="1"/>
  <dataConsolidate/>
  <mergeCells count="67">
    <mergeCell ref="H43:I43"/>
    <mergeCell ref="H44:I44"/>
    <mergeCell ref="H46:I46"/>
    <mergeCell ref="H45:I45"/>
    <mergeCell ref="F42:G42"/>
    <mergeCell ref="B46:D46"/>
    <mergeCell ref="B43:D43"/>
    <mergeCell ref="B44:D44"/>
    <mergeCell ref="B45:D45"/>
    <mergeCell ref="B42:D42"/>
    <mergeCell ref="F43:G43"/>
    <mergeCell ref="F44:G44"/>
    <mergeCell ref="F45:G45"/>
    <mergeCell ref="F46:G46"/>
    <mergeCell ref="I28:I29"/>
    <mergeCell ref="B47:I47"/>
    <mergeCell ref="B48:D50"/>
    <mergeCell ref="F11:I11"/>
    <mergeCell ref="F10:I10"/>
    <mergeCell ref="B31:C31"/>
    <mergeCell ref="D31:E31"/>
    <mergeCell ref="B40:H40"/>
    <mergeCell ref="B38:I38"/>
    <mergeCell ref="B39:H39"/>
    <mergeCell ref="B33:C33"/>
    <mergeCell ref="B34:C34"/>
    <mergeCell ref="B41:H41"/>
    <mergeCell ref="B12:I12"/>
    <mergeCell ref="B11:E11"/>
    <mergeCell ref="G28:G29"/>
    <mergeCell ref="F9:I9"/>
    <mergeCell ref="D2:I2"/>
    <mergeCell ref="D3:I3"/>
    <mergeCell ref="B9:E9"/>
    <mergeCell ref="B10:E10"/>
    <mergeCell ref="B2:C3"/>
    <mergeCell ref="F4:I4"/>
    <mergeCell ref="F8:I8"/>
    <mergeCell ref="F7:I7"/>
    <mergeCell ref="F5:I5"/>
    <mergeCell ref="F6:I6"/>
    <mergeCell ref="B4:E4"/>
    <mergeCell ref="B5:E5"/>
    <mergeCell ref="B6:E6"/>
    <mergeCell ref="B7:E7"/>
    <mergeCell ref="B8:E8"/>
    <mergeCell ref="H28:H29"/>
    <mergeCell ref="G31:H31"/>
    <mergeCell ref="B30:H30"/>
    <mergeCell ref="D33:E33"/>
    <mergeCell ref="B28:F29"/>
    <mergeCell ref="H48:I50"/>
    <mergeCell ref="E48:G50"/>
    <mergeCell ref="B32:I32"/>
    <mergeCell ref="D34:E34"/>
    <mergeCell ref="D35:E35"/>
    <mergeCell ref="D36:E36"/>
    <mergeCell ref="D37:E37"/>
    <mergeCell ref="B35:C35"/>
    <mergeCell ref="B36:C36"/>
    <mergeCell ref="B37:C37"/>
    <mergeCell ref="F34:G34"/>
    <mergeCell ref="F35:G35"/>
    <mergeCell ref="F36:G36"/>
    <mergeCell ref="F37:G37"/>
    <mergeCell ref="F33:G33"/>
    <mergeCell ref="H42:I42"/>
  </mergeCells>
  <phoneticPr fontId="15" type="noConversion"/>
  <conditionalFormatting sqref="E43:I46">
    <cfRule type="expression" dxfId="0" priority="1">
      <formula>$I$41="nie"</formula>
    </cfRule>
  </conditionalFormatting>
  <dataValidations count="3">
    <dataValidation type="list" allowBlank="1" showInputMessage="1" showErrorMessage="1" sqref="F11" xr:uid="{04BBA819-F305-474E-8965-CE0C729EEF0D}">
      <formula1>"áno,nie"</formula1>
    </dataValidation>
    <dataValidation type="whole" errorStyle="warning" allowBlank="1" showInputMessage="1" showErrorMessage="1" errorTitle="Rozsah údajov" error="Je možné vložiť údaje v rozahu 1 - 36." sqref="H34:H37" xr:uid="{F4124BAC-4755-451A-8FFC-EE06F1A42CE0}">
      <formula1>0</formula1>
      <formula2>36</formula2>
    </dataValidation>
    <dataValidation type="list" allowBlank="1" showInputMessage="1" showErrorMessage="1" sqref="I41" xr:uid="{D33643BE-6285-42D1-846F-5B667E628A08}">
      <formula1>"áno, nie"</formula1>
    </dataValidation>
  </dataValidations>
  <pageMargins left="0.7" right="0.7" top="0.75" bottom="0.75" header="0.3" footer="0.3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DA63-32AE-4E29-921E-CA77AC4CC62C}">
  <dimension ref="A1:J37"/>
  <sheetViews>
    <sheetView topLeftCell="A14" workbookViewId="0">
      <selection activeCell="B28" sqref="B28:J36"/>
    </sheetView>
  </sheetViews>
  <sheetFormatPr defaultRowHeight="15" x14ac:dyDescent="0.25"/>
  <sheetData>
    <row r="1" spans="1:10" ht="15.75" thickBot="1" x14ac:dyDescent="0.3"/>
    <row r="2" spans="1:10" ht="21.75" thickTop="1" x14ac:dyDescent="0.25">
      <c r="A2" s="69" t="s">
        <v>18</v>
      </c>
      <c r="B2" s="70"/>
      <c r="C2" s="70"/>
      <c r="D2" s="70"/>
      <c r="E2" s="70"/>
      <c r="F2" s="70"/>
      <c r="G2" s="70"/>
      <c r="H2" s="70"/>
      <c r="I2" s="71"/>
    </row>
    <row r="3" spans="1:10" ht="18.75" x14ac:dyDescent="0.3">
      <c r="A3" s="54" t="s">
        <v>19</v>
      </c>
      <c r="B3" s="55"/>
      <c r="C3" s="55"/>
      <c r="D3" s="55"/>
      <c r="E3" s="55"/>
      <c r="F3" s="55"/>
      <c r="G3" s="55"/>
      <c r="H3" s="55"/>
      <c r="I3" s="56"/>
    </row>
    <row r="4" spans="1:10" x14ac:dyDescent="0.25">
      <c r="A4" s="57" t="s">
        <v>0</v>
      </c>
      <c r="B4" s="58"/>
      <c r="C4" s="58"/>
      <c r="D4" s="59"/>
      <c r="E4" s="72"/>
      <c r="F4" s="73"/>
      <c r="G4" s="73"/>
      <c r="H4" s="73"/>
      <c r="I4" s="74"/>
    </row>
    <row r="5" spans="1:10" x14ac:dyDescent="0.25">
      <c r="A5" s="57" t="s">
        <v>1</v>
      </c>
      <c r="B5" s="58"/>
      <c r="C5" s="58"/>
      <c r="D5" s="59"/>
      <c r="E5" s="75"/>
      <c r="F5" s="75"/>
      <c r="G5" s="75"/>
      <c r="H5" s="75"/>
      <c r="I5" s="76"/>
    </row>
    <row r="6" spans="1:10" x14ac:dyDescent="0.25">
      <c r="A6" s="57" t="s">
        <v>2</v>
      </c>
      <c r="B6" s="58"/>
      <c r="C6" s="58"/>
      <c r="D6" s="59"/>
      <c r="E6" s="75"/>
      <c r="F6" s="75"/>
      <c r="G6" s="75"/>
      <c r="H6" s="75"/>
      <c r="I6" s="76"/>
    </row>
    <row r="7" spans="1:10" x14ac:dyDescent="0.25">
      <c r="A7" s="57" t="s">
        <v>3</v>
      </c>
      <c r="B7" s="58"/>
      <c r="C7" s="58"/>
      <c r="D7" s="59"/>
      <c r="E7" s="75"/>
      <c r="F7" s="75"/>
      <c r="G7" s="75"/>
      <c r="H7" s="75"/>
      <c r="I7" s="76"/>
    </row>
    <row r="8" spans="1:10" x14ac:dyDescent="0.25">
      <c r="A8" s="57" t="s">
        <v>4</v>
      </c>
      <c r="B8" s="58"/>
      <c r="C8" s="58"/>
      <c r="D8" s="59"/>
      <c r="E8" s="75"/>
      <c r="F8" s="75"/>
      <c r="G8" s="75"/>
      <c r="H8" s="75"/>
      <c r="I8" s="76"/>
    </row>
    <row r="9" spans="1:10" x14ac:dyDescent="0.25">
      <c r="A9" s="57" t="s">
        <v>20</v>
      </c>
      <c r="B9" s="58"/>
      <c r="C9" s="58"/>
      <c r="D9" s="59"/>
      <c r="E9" s="75"/>
      <c r="F9" s="75"/>
      <c r="G9" s="75"/>
      <c r="H9" s="75"/>
      <c r="I9" s="76"/>
    </row>
    <row r="10" spans="1:10" x14ac:dyDescent="0.25">
      <c r="A10" s="57" t="s">
        <v>21</v>
      </c>
      <c r="B10" s="58"/>
      <c r="C10" s="58"/>
      <c r="D10" s="59"/>
      <c r="E10" s="75"/>
      <c r="F10" s="75"/>
      <c r="G10" s="75"/>
      <c r="H10" s="75"/>
      <c r="I10" s="76"/>
    </row>
    <row r="11" spans="1:10" ht="15.75" thickBot="1" x14ac:dyDescent="0.3">
      <c r="A11" s="85" t="s">
        <v>22</v>
      </c>
      <c r="B11" s="86"/>
      <c r="C11" s="86"/>
      <c r="D11" s="87"/>
      <c r="E11" s="88"/>
      <c r="F11" s="89"/>
      <c r="G11" s="89"/>
      <c r="H11" s="89"/>
      <c r="I11" s="90"/>
    </row>
    <row r="12" spans="1:10" ht="15.75" thickBot="1" x14ac:dyDescent="0.3"/>
    <row r="13" spans="1:10" ht="165.75" thickTop="1" x14ac:dyDescent="0.25">
      <c r="A13" s="3" t="s">
        <v>5</v>
      </c>
      <c r="B13" s="4" t="s">
        <v>23</v>
      </c>
      <c r="C13" s="4" t="s">
        <v>24</v>
      </c>
      <c r="D13" s="4" t="s">
        <v>24</v>
      </c>
      <c r="E13" s="91" t="s">
        <v>25</v>
      </c>
      <c r="F13" s="92"/>
      <c r="G13" s="4" t="s">
        <v>26</v>
      </c>
      <c r="H13" s="5" t="s">
        <v>27</v>
      </c>
      <c r="I13" s="6" t="s">
        <v>28</v>
      </c>
      <c r="J13" s="7" t="s">
        <v>29</v>
      </c>
    </row>
    <row r="14" spans="1:10" x14ac:dyDescent="0.25">
      <c r="A14" s="8">
        <v>1</v>
      </c>
      <c r="B14" s="9"/>
      <c r="C14" s="10"/>
      <c r="D14" s="11"/>
      <c r="E14" s="93"/>
      <c r="F14" s="94"/>
      <c r="G14" s="12"/>
      <c r="H14" s="12"/>
      <c r="I14" s="95"/>
      <c r="J14" s="81">
        <f>SUM(F15+G15+H15)</f>
        <v>0</v>
      </c>
    </row>
    <row r="15" spans="1:10" x14ac:dyDescent="0.25">
      <c r="A15" s="13" t="s">
        <v>30</v>
      </c>
      <c r="B15" s="83"/>
      <c r="C15" s="84"/>
      <c r="D15" s="84"/>
      <c r="E15" s="14" t="s">
        <v>31</v>
      </c>
      <c r="F15" s="15" cm="1">
        <f t="array" ref="F15">_xlfn.IFS(E14="",0,E14="výstavba bytových alebo polyfunkčných domov", "5", E14="rekonštrukcia bytových alebo polyfunkčných domov","3",E14="rekonštrukcia bytov / nebytových priestorov ","1")</f>
        <v>0</v>
      </c>
      <c r="G15" s="15" cm="1">
        <f t="array" ref="G15">_xlfn.IFS(G14="",0,AND(E14="výstavba bytových alebo polyfunkčných domov",G14="áno"),"2", AND(E14="rekonštrukcia bytových alebo polyfunkčných domov",G14="áno"),"2",AND(E14="rekonštrukcia bytov / nebytových priestorov ",G14="áno"),"1",G14="nie","0")</f>
        <v>0</v>
      </c>
      <c r="H15" s="15" cm="1">
        <f t="array" ref="H15">_xlfn.IFS(H14="",0,AND(E14="výstavba bytových alebo polyfunkčných domov",H14="áno"),"3", AND(E14="rekonštrukcia bytových alebo polyfunkčných domov",H14="áno"),"2,5",AND(E14="rekonštrukcia bytov / nebytových priestorov ",H14="áno"),"1",H14="nie","0")</f>
        <v>0</v>
      </c>
      <c r="I15" s="96"/>
      <c r="J15" s="82"/>
    </row>
    <row r="16" spans="1:10" x14ac:dyDescent="0.25">
      <c r="A16" s="8">
        <v>2</v>
      </c>
      <c r="B16" s="16"/>
      <c r="C16" s="17"/>
      <c r="D16" s="18"/>
      <c r="E16" s="77"/>
      <c r="F16" s="78"/>
      <c r="G16" s="12"/>
      <c r="H16" s="12"/>
      <c r="I16" s="79"/>
      <c r="J16" s="81">
        <f>SUM(F17+G17+H17)</f>
        <v>0</v>
      </c>
    </row>
    <row r="17" spans="1:10" x14ac:dyDescent="0.25">
      <c r="A17" s="13" t="s">
        <v>30</v>
      </c>
      <c r="B17" s="83"/>
      <c r="C17" s="84"/>
      <c r="D17" s="84"/>
      <c r="E17" s="14" t="s">
        <v>31</v>
      </c>
      <c r="F17" s="19" cm="1">
        <f t="array" ref="F17">_xlfn.IFS(E16="",0,E16="výstavba bytových alebo polyfunkčných domov", "5", E16="rekonštrukcia bytových alebo polyfunkčných domov","3",E16="rekonštrukcia bytov / nebytových priestorov ","1")</f>
        <v>0</v>
      </c>
      <c r="G17" s="20" cm="1">
        <f t="array" ref="G17">_xlfn.IFS(G16="",0,AND(E16="výstavba bytových alebo polyfunkčných domov",G16="áno"),"2", AND(E16="rekonštrukcia bytových alebo polyfunkčných domov",G16="áno"),"2",AND(E16="rekonštrukcia bytov / nebytových priestorov ",G16="áno"),"1",G16="nie","0")</f>
        <v>0</v>
      </c>
      <c r="H17" s="20" cm="1">
        <f t="array" ref="H17">_xlfn.IFS(H16="",0,AND(E16="výstavba bytových alebo polyfunkčných domov",H16="áno"),"3", AND(E16="rekonštrukcia bytových alebo polyfunkčných domov",H16="áno"),"2,5",AND(E16="rekonštrukcia bytov / nebytových priestorov ",H16="áno"),"1",H16="nie","0")</f>
        <v>0</v>
      </c>
      <c r="I17" s="80"/>
      <c r="J17" s="82"/>
    </row>
    <row r="18" spans="1:10" x14ac:dyDescent="0.25">
      <c r="A18" s="8">
        <v>3</v>
      </c>
      <c r="B18" s="16"/>
      <c r="C18" s="17"/>
      <c r="D18" s="21"/>
      <c r="E18" s="93"/>
      <c r="F18" s="94"/>
      <c r="G18" s="12"/>
      <c r="H18" s="12"/>
      <c r="I18" s="95"/>
      <c r="J18" s="81">
        <f>SUM(F19+G19+H19)</f>
        <v>0</v>
      </c>
    </row>
    <row r="19" spans="1:10" x14ac:dyDescent="0.25">
      <c r="A19" s="13" t="s">
        <v>30</v>
      </c>
      <c r="B19" s="83"/>
      <c r="C19" s="84"/>
      <c r="D19" s="84"/>
      <c r="E19" s="14" t="s">
        <v>31</v>
      </c>
      <c r="F19" s="15" cm="1">
        <f t="array" ref="F19">_xlfn.IFS(E18="",0,E18="výstavba bytových alebo polyfunkčných domov", "5", E18="rekonštrukcia bytových alebo polyfunkčných domov","3",E18="rekonštrukcia bytov / nebytových priestorov ","1")</f>
        <v>0</v>
      </c>
      <c r="G19" s="22" cm="1">
        <f t="array" ref="G19">_xlfn.IFS(G18="",0,AND(E18="výstavba bytových alebo polyfunkčných domov",G18="áno"),"2", AND(E18="rekonštrukcia bytových alebo polyfunkčných domov",G18="áno"),"2",AND(E18="rekonštrukcia bytov / nebytových priestorov ",G18="áno"),"1",G18="nie","0")</f>
        <v>0</v>
      </c>
      <c r="H19" s="22" cm="1">
        <f t="array" ref="H19">_xlfn.IFS(H18="",0,AND(E18="výstavba bytových alebo polyfunkčných domov",H18="áno"),"3", AND(E18="rekonštrukcia bytových alebo polyfunkčných domov",H18="áno"),"2,5",AND(E18="rekonštrukcia bytov / nebytových priestorov ",H18="áno"),"1",H18="nie","0")</f>
        <v>0</v>
      </c>
      <c r="I19" s="96"/>
      <c r="J19" s="82"/>
    </row>
    <row r="20" spans="1:10" x14ac:dyDescent="0.25">
      <c r="A20" s="8">
        <v>4</v>
      </c>
      <c r="B20" s="16"/>
      <c r="C20" s="17"/>
      <c r="D20" s="21"/>
      <c r="E20" s="93"/>
      <c r="F20" s="94"/>
      <c r="G20" s="12"/>
      <c r="H20" s="12"/>
      <c r="I20" s="95"/>
      <c r="J20" s="81">
        <f>SUM(F21+G21+H21)</f>
        <v>0</v>
      </c>
    </row>
    <row r="21" spans="1:10" x14ac:dyDescent="0.25">
      <c r="A21" s="13" t="s">
        <v>30</v>
      </c>
      <c r="B21" s="83"/>
      <c r="C21" s="84"/>
      <c r="D21" s="84"/>
      <c r="E21" s="14" t="s">
        <v>31</v>
      </c>
      <c r="F21" s="15" cm="1">
        <f t="array" ref="F21">_xlfn.IFS(E20="",0,E20="výstavba bytových alebo polyfunkčných domov", "5", E20="rekonštrukcia bytových alebo polyfunkčných domov","3",E20="rekonštrukcia bytov / nebytových priestorov ","1")</f>
        <v>0</v>
      </c>
      <c r="G21" s="22" cm="1">
        <f t="array" ref="G21">_xlfn.IFS(G20="",0,AND(E20="výstavba bytových alebo polyfunkčných domov",G20="áno"),"2", AND(E20="rekonštrukcia bytových alebo polyfunkčných domov",G20="áno"),"2",AND(E20="rekonštrukcia bytov / nebytových priestorov ",G20="áno"),"1",G20="nie","0")</f>
        <v>0</v>
      </c>
      <c r="H21" s="22" cm="1">
        <f t="array" ref="H21">_xlfn.IFS(H20="",0,AND(E20="výstavba bytových alebo polyfunkčných domov",H20="áno"),"3", AND(E20="rekonštrukcia bytových alebo polyfunkčných domov",H20="áno"),"2,5",AND(E20="rekonštrukcia bytov / nebytových priestorov ",H20="áno"),"1",H20="nie","0")</f>
        <v>0</v>
      </c>
      <c r="I21" s="96"/>
      <c r="J21" s="82"/>
    </row>
    <row r="22" spans="1:10" x14ac:dyDescent="0.25">
      <c r="A22" s="8">
        <v>5</v>
      </c>
      <c r="B22" s="16"/>
      <c r="C22" s="17"/>
      <c r="D22" s="21"/>
      <c r="E22" s="93"/>
      <c r="F22" s="94"/>
      <c r="G22" s="12"/>
      <c r="H22" s="12"/>
      <c r="I22" s="95"/>
      <c r="J22" s="81">
        <f>SUM(F23+G23+H23)</f>
        <v>0</v>
      </c>
    </row>
    <row r="23" spans="1:10" x14ac:dyDescent="0.25">
      <c r="A23" s="13" t="s">
        <v>30</v>
      </c>
      <c r="B23" s="83"/>
      <c r="C23" s="84"/>
      <c r="D23" s="84"/>
      <c r="E23" s="14" t="s">
        <v>31</v>
      </c>
      <c r="F23" s="15" cm="1">
        <f t="array" ref="F23">_xlfn.IFS(E22="",0,E22="výstavba bytových alebo polyfunkčných domov", "5", E22="rekonštrukcia bytových alebo polyfunkčných domov","3",E22="rekonštrukcia bytov / nebytových priestorov ","1")</f>
        <v>0</v>
      </c>
      <c r="G23" s="22" cm="1">
        <f t="array" ref="G23">_xlfn.IFS(G22="",0,AND(E22="výstavba bytových alebo polyfunkčných domov",G22="áno"),"2", AND(E22="rekonštrukcia bytových alebo polyfunkčných domov",G22="áno"),"2",AND(E22="rekonštrukcia bytov / nebytových priestorov ",G22="áno"),"1",G22="nie","0")</f>
        <v>0</v>
      </c>
      <c r="H23" s="22" cm="1">
        <f t="array" ref="H23">_xlfn.IFS(H22="",0,AND(E22="výstavba bytových alebo polyfunkčných domov",H22="áno"),"3", AND(E22="rekonštrukcia bytových alebo polyfunkčných domov",H22="áno"),"2,5",AND(E22="rekonštrukcia bytov / nebytových priestorov ",H22="áno"),"1",H22="nie","0")</f>
        <v>0</v>
      </c>
      <c r="I23" s="96"/>
      <c r="J23" s="82"/>
    </row>
    <row r="24" spans="1:10" x14ac:dyDescent="0.25">
      <c r="A24" s="8">
        <v>6</v>
      </c>
      <c r="B24" s="10"/>
      <c r="C24" s="10"/>
      <c r="D24" s="11"/>
      <c r="E24" s="93"/>
      <c r="F24" s="94"/>
      <c r="G24" s="23"/>
      <c r="H24" s="23"/>
      <c r="I24" s="95"/>
      <c r="J24" s="81">
        <f>SUM(F25+G25+H25)</f>
        <v>0</v>
      </c>
    </row>
    <row r="25" spans="1:10" ht="15.75" thickBot="1" x14ac:dyDescent="0.3">
      <c r="A25" s="24" t="s">
        <v>30</v>
      </c>
      <c r="B25" s="88"/>
      <c r="C25" s="89"/>
      <c r="D25" s="89"/>
      <c r="E25" s="25" t="s">
        <v>31</v>
      </c>
      <c r="F25" s="26" cm="1">
        <f t="array" ref="F25">_xlfn.IFS(E24="",0,E24="výstavba bytových alebo polyfunkčných domov", "5", E24="rekonštrukcia bytových alebo polyfunkčných domov","3",E24="rekonštrukcia bytov / nebytových priestorov ","1")</f>
        <v>0</v>
      </c>
      <c r="G25" s="27" cm="1">
        <f t="array" ref="G25">_xlfn.IFS(G24="",0,AND(E24="výstavba bytových alebo polyfunkčných domov",G24="áno"),"2", AND(E24="rekonštrukcia bytových alebo polyfunkčných domov",G24="áno"),"2",AND(E24="rekonštrukcia bytov / nebytových priestorov ",G24="áno"),"1",G24="nie","0")</f>
        <v>0</v>
      </c>
      <c r="H25" s="27" cm="1">
        <f t="array" ref="H25">_xlfn.IFS(H24="",0,AND(E24="výstavba bytových alebo polyfunkčných domov",H24="áno"),"3", AND(E24="rekonštrukcia bytových alebo polyfunkčných domov",H24="áno"),"2,5",AND(E24="rekonštrukcia bytov / nebytových priestorov ",H24="áno"),"1",H24="nie","0")</f>
        <v>0</v>
      </c>
      <c r="I25" s="97"/>
      <c r="J25" s="98"/>
    </row>
    <row r="26" spans="1:10" ht="15.75" thickBot="1" x14ac:dyDescent="0.3">
      <c r="B26" s="28"/>
      <c r="C26" s="29"/>
      <c r="D26" s="29"/>
      <c r="E26" s="29"/>
      <c r="F26" s="29"/>
      <c r="G26" s="29"/>
      <c r="H26" s="99" t="s">
        <v>32</v>
      </c>
      <c r="I26" s="100"/>
      <c r="J26" s="30">
        <f>SUM(J14:J25)</f>
        <v>0</v>
      </c>
    </row>
    <row r="27" spans="1:10" ht="15.75" thickBot="1" x14ac:dyDescent="0.3">
      <c r="B27" s="101" t="s">
        <v>33</v>
      </c>
      <c r="C27" s="102"/>
      <c r="D27" s="102"/>
      <c r="E27" s="102"/>
      <c r="F27" s="102"/>
      <c r="G27" s="102"/>
      <c r="H27" s="102"/>
      <c r="I27" s="102"/>
      <c r="J27" s="103"/>
    </row>
    <row r="28" spans="1:10" ht="20.25" thickBot="1" x14ac:dyDescent="0.35">
      <c r="B28" s="104" t="s">
        <v>34</v>
      </c>
      <c r="C28" s="105"/>
      <c r="D28" s="105"/>
      <c r="E28" s="105"/>
      <c r="F28" s="105"/>
      <c r="G28" s="105"/>
      <c r="H28" s="105"/>
      <c r="I28" s="105"/>
      <c r="J28" s="106"/>
    </row>
    <row r="29" spans="1:10" ht="15.75" thickTop="1" x14ac:dyDescent="0.25">
      <c r="A29" s="31" t="s">
        <v>5</v>
      </c>
      <c r="B29" s="107" t="s">
        <v>24</v>
      </c>
      <c r="C29" s="108"/>
      <c r="D29" s="109" t="s">
        <v>35</v>
      </c>
      <c r="E29" s="110"/>
      <c r="F29" s="108"/>
      <c r="G29" s="109" t="s">
        <v>36</v>
      </c>
      <c r="H29" s="110"/>
      <c r="I29" s="110"/>
      <c r="J29" s="111"/>
    </row>
    <row r="30" spans="1:10" x14ac:dyDescent="0.25">
      <c r="A30" s="32">
        <v>1</v>
      </c>
      <c r="B30" s="112"/>
      <c r="C30" s="113"/>
      <c r="D30" s="114"/>
      <c r="E30" s="115"/>
      <c r="F30" s="113"/>
      <c r="G30" s="72"/>
      <c r="H30" s="73"/>
      <c r="I30" s="73"/>
      <c r="J30" s="74"/>
    </row>
    <row r="31" spans="1:10" ht="15.75" thickBot="1" x14ac:dyDescent="0.3">
      <c r="A31" s="32">
        <v>2</v>
      </c>
      <c r="B31" s="116"/>
      <c r="C31" s="117"/>
      <c r="D31" s="114"/>
      <c r="E31" s="115"/>
      <c r="F31" s="113"/>
      <c r="G31" s="118"/>
      <c r="H31" s="75"/>
      <c r="I31" s="75"/>
      <c r="J31" s="76"/>
    </row>
    <row r="32" spans="1:10" ht="15.75" thickBot="1" x14ac:dyDescent="0.3">
      <c r="B32" s="119" t="s">
        <v>37</v>
      </c>
      <c r="C32" s="120"/>
      <c r="D32" s="120"/>
      <c r="E32" s="120"/>
      <c r="F32" s="120"/>
      <c r="G32" s="120"/>
      <c r="H32" s="120"/>
      <c r="I32" s="120"/>
      <c r="J32" s="121"/>
    </row>
    <row r="33" spans="2:10" ht="15.75" thickBot="1" x14ac:dyDescent="0.3">
      <c r="B33" s="122" t="s">
        <v>38</v>
      </c>
      <c r="C33" s="123"/>
      <c r="D33" s="123"/>
      <c r="E33" s="123"/>
      <c r="F33" s="123"/>
      <c r="G33" s="123"/>
      <c r="H33" s="123"/>
      <c r="I33" s="123"/>
      <c r="J33" s="124"/>
    </row>
    <row r="34" spans="2:10" x14ac:dyDescent="0.25">
      <c r="B34" s="125" t="s">
        <v>39</v>
      </c>
      <c r="C34" s="126"/>
      <c r="D34" s="126"/>
      <c r="E34" s="127"/>
      <c r="F34" s="134" t="s">
        <v>40</v>
      </c>
      <c r="G34" s="137" t="s">
        <v>41</v>
      </c>
      <c r="H34" s="137"/>
      <c r="I34" s="137"/>
      <c r="J34" s="138"/>
    </row>
    <row r="35" spans="2:10" x14ac:dyDescent="0.25">
      <c r="B35" s="128"/>
      <c r="C35" s="129"/>
      <c r="D35" s="129"/>
      <c r="E35" s="130"/>
      <c r="F35" s="135"/>
      <c r="G35" s="139"/>
      <c r="H35" s="139"/>
      <c r="I35" s="139"/>
      <c r="J35" s="140"/>
    </row>
    <row r="36" spans="2:10" ht="15.75" thickBot="1" x14ac:dyDescent="0.3">
      <c r="B36" s="131"/>
      <c r="C36" s="132"/>
      <c r="D36" s="132"/>
      <c r="E36" s="133"/>
      <c r="F36" s="136"/>
      <c r="G36" s="141"/>
      <c r="H36" s="141"/>
      <c r="I36" s="141"/>
      <c r="J36" s="142"/>
    </row>
    <row r="37" spans="2:10" ht="15.75" thickTop="1" x14ac:dyDescent="0.25"/>
  </sheetData>
  <mergeCells count="60">
    <mergeCell ref="B32:J32"/>
    <mergeCell ref="B33:J33"/>
    <mergeCell ref="B34:E36"/>
    <mergeCell ref="F34:F36"/>
    <mergeCell ref="G34:J36"/>
    <mergeCell ref="B30:C30"/>
    <mergeCell ref="D30:F30"/>
    <mergeCell ref="G30:J30"/>
    <mergeCell ref="B31:C31"/>
    <mergeCell ref="D31:F31"/>
    <mergeCell ref="G31:J31"/>
    <mergeCell ref="H26:I26"/>
    <mergeCell ref="B27:J27"/>
    <mergeCell ref="B28:J28"/>
    <mergeCell ref="B29:C29"/>
    <mergeCell ref="D29:F29"/>
    <mergeCell ref="G29:J29"/>
    <mergeCell ref="E22:F22"/>
    <mergeCell ref="I22:I23"/>
    <mergeCell ref="J22:J23"/>
    <mergeCell ref="B23:D23"/>
    <mergeCell ref="E24:F24"/>
    <mergeCell ref="I24:I25"/>
    <mergeCell ref="J24:J25"/>
    <mergeCell ref="B25:D25"/>
    <mergeCell ref="E18:F18"/>
    <mergeCell ref="I18:I19"/>
    <mergeCell ref="J18:J19"/>
    <mergeCell ref="B19:D19"/>
    <mergeCell ref="E20:F20"/>
    <mergeCell ref="I20:I21"/>
    <mergeCell ref="J20:J21"/>
    <mergeCell ref="B21:D21"/>
    <mergeCell ref="E16:F16"/>
    <mergeCell ref="I16:I17"/>
    <mergeCell ref="J16:J17"/>
    <mergeCell ref="B17:D17"/>
    <mergeCell ref="A9:D9"/>
    <mergeCell ref="E9:I9"/>
    <mergeCell ref="A10:D10"/>
    <mergeCell ref="E10:I10"/>
    <mergeCell ref="A11:D11"/>
    <mergeCell ref="E11:I11"/>
    <mergeCell ref="E13:F13"/>
    <mergeCell ref="E14:F14"/>
    <mergeCell ref="I14:I15"/>
    <mergeCell ref="J14:J15"/>
    <mergeCell ref="B15:D15"/>
    <mergeCell ref="A6:D6"/>
    <mergeCell ref="E6:I6"/>
    <mergeCell ref="A7:D7"/>
    <mergeCell ref="E7:I7"/>
    <mergeCell ref="A8:D8"/>
    <mergeCell ref="E8:I8"/>
    <mergeCell ref="A2:I2"/>
    <mergeCell ref="A3:I3"/>
    <mergeCell ref="A4:D4"/>
    <mergeCell ref="E4:I4"/>
    <mergeCell ref="A5:D5"/>
    <mergeCell ref="E5:I5"/>
  </mergeCells>
  <dataValidations count="4">
    <dataValidation type="list" allowBlank="1" showInputMessage="1" showErrorMessage="1" sqref="E11 G14:H14 G16:H16 G18:H18 G20:H20 G22:H22 G24:H24" xr:uid="{B714FE0B-BC22-4F2F-8FEE-DAE6A74CBFD2}">
      <formula1>"áno,nie"</formula1>
    </dataValidation>
    <dataValidation type="list" allowBlank="1" showInputMessage="1" showErrorMessage="1" sqref="D30:F31" xr:uid="{856988C4-C6EC-4A85-96A2-9FCD8B2E3FD6}">
      <formula1>"autorizovaný architekt, hosťujúci architekt, autorizovaný stavebný inžinier, hosťujúci stavebný inžinier"</formula1>
    </dataValidation>
    <dataValidation type="list" allowBlank="1" showInputMessage="1" showErrorMessage="1" sqref="E14 E16 E18 E20 E22 E24" xr:uid="{C8D4D6BF-6DD0-479D-90F5-3A9F7E51C9DF}">
      <formula1>"výstavba bytových alebo polyfunkčných domov, rekonštrukcia bytových alebo polyfunkčných domov, rekonštrukcia bytov / nebytových priestorov "</formula1>
    </dataValidation>
    <dataValidation type="list" allowBlank="1" showInputMessage="1" showErrorMessage="1" sqref="D14 D16 D18 D20 D22 D24" xr:uid="{4513839E-5ACB-49FF-9001-1EFD75E85E90}">
      <formula1>"autor, spoluautor, zodpovedný projektant"</formula1>
    </dataValidation>
  </dataValidations>
  <hyperlinks>
    <hyperlink ref="B33:J33" r:id="rId1" display="Čestné vyhlásenie: Predložením tejto ponuky zároveň čestne vyhlasujem, že postupujem v súlade s etickým kódexom uchádzača vydaným Úradom pre verejné obstarávanie: https://www.uvo.gov.sk/eticky-kodex-zaujemcu-uchadzaca-77b.html  " xr:uid="{0272D1F4-C23C-4702-BA28-BFD63623BDBF}"/>
  </hyperlinks>
  <pageMargins left="0.7" right="0.7" top="0.75" bottom="0.75" header="0.3" footer="0.3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  <Stav xmlns="bb3d1ceb-ec91-4593-ab49-8ce9533748d9">Potrebné vybaviť</Stav>
    <Stav1 xmlns="bb3d1ceb-ec91-4593-ab49-8ce9533748d9">false</Stav1>
  </documentManagement>
</p:properties>
</file>

<file path=customXml/itemProps1.xml><?xml version="1.0" encoding="utf-8"?>
<ds:datastoreItem xmlns:ds="http://schemas.openxmlformats.org/officeDocument/2006/customXml" ds:itemID="{D79046C5-AE9A-472B-BB69-6151B9DBE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8EED74-2C03-4BA1-A35F-258AB224F8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F9BAE2-8C0C-402F-AEAB-9D861910AB43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e4b31099-8163-4ac9-ab84-be06feeb7ef4"/>
    <ds:schemaRef ds:uri="bb3d1ceb-ec91-4593-ab49-8ce9533748d9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Návrh na plnenie kritérií</vt:lpstr>
      <vt:lpstr>Hárok1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2023-03-28T07:51:18Z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