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405"/>
  </bookViews>
  <sheets>
    <sheet name="Hárok1" sheetId="1" r:id="rId1"/>
  </sheets>
  <externalReferences>
    <externalReference r:id="rId2"/>
  </externalReferences>
  <calcPr calcId="152511"/>
</workbook>
</file>

<file path=xl/calcChain.xml><?xml version="1.0" encoding="utf-8"?>
<calcChain xmlns="http://schemas.openxmlformats.org/spreadsheetml/2006/main">
  <c r="E95" i="1" l="1"/>
  <c r="E96" i="1"/>
  <c r="F96" i="1" s="1"/>
  <c r="E97" i="1"/>
  <c r="E98" i="1"/>
  <c r="F98" i="1" s="1"/>
  <c r="E99" i="1"/>
  <c r="E100" i="1"/>
  <c r="F100" i="1" s="1"/>
  <c r="E101" i="1"/>
  <c r="E102" i="1"/>
  <c r="F102" i="1" s="1"/>
  <c r="E103" i="1"/>
  <c r="E104" i="1"/>
  <c r="E105" i="1"/>
  <c r="F105" i="1" s="1"/>
  <c r="E106" i="1"/>
  <c r="E107" i="1"/>
  <c r="F107" i="1" s="1"/>
  <c r="E108" i="1"/>
  <c r="F108" i="1" s="1"/>
  <c r="E109" i="1"/>
  <c r="F109" i="1" s="1"/>
  <c r="E110" i="1"/>
  <c r="E111" i="1"/>
  <c r="F111" i="1" s="1"/>
  <c r="F110" i="1"/>
  <c r="F106" i="1"/>
  <c r="F103" i="1"/>
  <c r="F101" i="1"/>
  <c r="F99" i="1"/>
  <c r="F97" i="1"/>
  <c r="F95" i="1"/>
  <c r="E83" i="1"/>
  <c r="F83" i="1" s="1"/>
  <c r="E84" i="1"/>
  <c r="F84" i="1" s="1"/>
  <c r="E85" i="1"/>
  <c r="E86" i="1"/>
  <c r="F86" i="1" s="1"/>
  <c r="E87" i="1"/>
  <c r="F87" i="1" s="1"/>
  <c r="E88" i="1"/>
  <c r="F88" i="1" s="1"/>
  <c r="E89" i="1"/>
  <c r="F89" i="1" s="1"/>
  <c r="E90" i="1"/>
  <c r="F90" i="1" s="1"/>
  <c r="E91" i="1"/>
  <c r="F91" i="1" s="1"/>
  <c r="E92" i="1"/>
  <c r="F92" i="1" s="1"/>
  <c r="E93" i="1"/>
  <c r="E94" i="1"/>
  <c r="F94" i="1" s="1"/>
  <c r="E78" i="1"/>
  <c r="F78" i="1" s="1"/>
  <c r="E79" i="1"/>
  <c r="F79" i="1" s="1"/>
  <c r="E80" i="1"/>
  <c r="E81" i="1"/>
  <c r="F81" i="1" s="1"/>
  <c r="E82" i="1"/>
  <c r="E77" i="1"/>
  <c r="F77" i="1" s="1"/>
  <c r="F93" i="1"/>
  <c r="F85" i="1"/>
  <c r="F80" i="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71" i="1"/>
  <c r="F71" i="1" s="1"/>
  <c r="E72" i="1"/>
  <c r="F72" i="1" s="1"/>
  <c r="E73" i="1"/>
  <c r="F73" i="1" s="1"/>
  <c r="E74" i="1"/>
  <c r="F74" i="1" s="1"/>
  <c r="E46" i="1"/>
  <c r="F46" i="1" s="1"/>
  <c r="F112" i="1" l="1"/>
  <c r="D112" i="1"/>
  <c r="D75" i="1" l="1"/>
  <c r="F75" i="1"/>
  <c r="C76" i="1"/>
  <c r="D76" i="1"/>
  <c r="F76" i="1"/>
  <c r="E41" i="1"/>
  <c r="F41" i="1" s="1"/>
  <c r="E42" i="1"/>
  <c r="F42" i="1" s="1"/>
  <c r="E43" i="1"/>
  <c r="F43" i="1" s="1"/>
  <c r="E38" i="1"/>
  <c r="F38" i="1" s="1"/>
  <c r="E39" i="1"/>
  <c r="F39" i="1" s="1"/>
  <c r="E40" i="1"/>
  <c r="F40" i="1" s="1"/>
  <c r="E31" i="1"/>
  <c r="F31" i="1" s="1"/>
  <c r="E32" i="1"/>
  <c r="F32" i="1" s="1"/>
  <c r="E33" i="1"/>
  <c r="F33" i="1" s="1"/>
  <c r="E34" i="1"/>
  <c r="F34" i="1" s="1"/>
  <c r="E35" i="1"/>
  <c r="F35" i="1" s="1"/>
  <c r="E36" i="1"/>
  <c r="F36" i="1" s="1"/>
  <c r="E37" i="1"/>
  <c r="F37" i="1" s="1"/>
  <c r="E27" i="1"/>
  <c r="F27" i="1" s="1"/>
  <c r="E28" i="1"/>
  <c r="F28" i="1" s="1"/>
  <c r="E29" i="1"/>
  <c r="F29" i="1" s="1"/>
  <c r="E30" i="1"/>
  <c r="F30" i="1" s="1"/>
  <c r="E20" i="1"/>
  <c r="F20" i="1" s="1"/>
  <c r="E21" i="1"/>
  <c r="F21" i="1" s="1"/>
  <c r="E22" i="1"/>
  <c r="F22" i="1" s="1"/>
  <c r="E23" i="1"/>
  <c r="F23" i="1" s="1"/>
  <c r="E24" i="1"/>
  <c r="F24" i="1" s="1"/>
  <c r="E25" i="1"/>
  <c r="F25" i="1" s="1"/>
  <c r="E26" i="1"/>
  <c r="F26" i="1" s="1"/>
  <c r="E13" i="1"/>
  <c r="F13" i="1" s="1"/>
  <c r="E14" i="1"/>
  <c r="F14" i="1" s="1"/>
  <c r="E15" i="1"/>
  <c r="F15" i="1" s="1"/>
  <c r="E16" i="1"/>
  <c r="F16" i="1" s="1"/>
  <c r="E17" i="1"/>
  <c r="F17" i="1" s="1"/>
  <c r="E18" i="1"/>
  <c r="F18" i="1" s="1"/>
  <c r="E19" i="1"/>
  <c r="F19" i="1" s="1"/>
  <c r="E4" i="1"/>
  <c r="F4" i="1" s="1"/>
  <c r="E5" i="1"/>
  <c r="F5" i="1" s="1"/>
  <c r="E6" i="1"/>
  <c r="F6" i="1" s="1"/>
  <c r="E7" i="1"/>
  <c r="F7" i="1" s="1"/>
  <c r="E8" i="1"/>
  <c r="F8" i="1" s="1"/>
  <c r="E9" i="1"/>
  <c r="F9" i="1" s="1"/>
  <c r="E10" i="1"/>
  <c r="F10" i="1" s="1"/>
  <c r="E11" i="1"/>
  <c r="F11" i="1" s="1"/>
  <c r="E12" i="1"/>
  <c r="F12" i="1" s="1"/>
  <c r="E3" i="1"/>
  <c r="F3" i="1" s="1"/>
  <c r="D44" i="1"/>
  <c r="D113" i="1" l="1"/>
  <c r="F44" i="1"/>
  <c r="F113" i="1" s="1"/>
</calcChain>
</file>

<file path=xl/sharedStrings.xml><?xml version="1.0" encoding="utf-8"?>
<sst xmlns="http://schemas.openxmlformats.org/spreadsheetml/2006/main" count="338" uniqueCount="195">
  <si>
    <t>Počet na 1 učebňu</t>
  </si>
  <si>
    <t>Jedn. cena bez DPH/ks</t>
  </si>
  <si>
    <t>Cena celkom s DPH za učebňu</t>
  </si>
  <si>
    <t>Odborná učebňa BIOLÓGIA</t>
  </si>
  <si>
    <t xml:space="preserve">Odborná učebňa CHÉMIA </t>
  </si>
  <si>
    <t>Odborná učebňa FYZIKA</t>
  </si>
  <si>
    <t>Špecifikácia</t>
  </si>
  <si>
    <t>Jednotka</t>
  </si>
  <si>
    <t>Jedn. cena s DPH/ ks</t>
  </si>
  <si>
    <t>Jedn. cena s DPH/ks</t>
  </si>
  <si>
    <t>Rozpočet pre prieskum DID.POMOCOK k žiadosti o NFP s názvom "Modernizácia učební s cieľom skvalitnenia vzdelávacieho procesu na ZŠ Jilemnického 2 v Žiari nad Hronom"</t>
  </si>
  <si>
    <t>Učiteľský biologický mikroskop</t>
  </si>
  <si>
    <t>ks</t>
  </si>
  <si>
    <t xml:space="preserve">Minimálna špecifikácia - digitálny kombinovaný mikroskop so zabudovaným CMOS senzorom s rozlíšením 1280x1024 pixelov, Binokulárna hlavica v 35° uhle s 360° rotáciou, Širokouhlový okulár WF10X/18mm, Achromatický objektív DIN 4X, 10X, 40X, 100x(olej), Hrubé a jemné zaostrovanie, Abbeho kondenzor 1,25 N.A kondenzor, Irisová clona s držiakom filtrov, Osvetlenie LED s kontrolou intenzity, Napájanie 220V-240V, USB 2.0 PC pripojenie, Operačný softvér na spracovanie obrazu s pluginovou architektúrou v slovenskom jazyku, Min. funkcie: forierová analýza, meranie, automatické vyplňovanie formulárov z databázy, importovanie mierok v reálnom rozmere, binárne funkcie v živom móde/odčítavanie dvoch obrazov/, komparácie.  Súčasťou dodávky mikroskopu má byť aj ručný microtom s minimálne sklenenou plošinou, vnútorným klipom pre upevnenie zariadenia a nožom, jednotka pre spracovanie obrazu s min. 11.6" obrazovkou, HDMI výstupom a klávesnicou pripojiteľná k mikroskopu.
</t>
  </si>
  <si>
    <t>Triedna sada nástenných biologických tabúľ</t>
  </si>
  <si>
    <t>sada</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</si>
  <si>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</si>
  <si>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</si>
  <si>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</si>
  <si>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</si>
  <si>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</si>
  <si>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Triedna sada zoologických modelov</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</si>
  <si>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</si>
  <si>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biologických modelov</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</si>
  <si>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</si>
  <si>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Resuscitačná figurína na CPR</t>
  </si>
  <si>
    <t>Model na nácvik Heimlichovho manévra</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</si>
  <si>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</si>
  <si>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Model na nácvik  CPR - novorodenec</t>
  </si>
  <si>
    <t>Minimálna špecifikácia: Figurína dieťaťa na nácvik KPR, umožňuje nácvik Heimlichovho manévra, KPR a dýchanie z úst do úst, realistické anatomické znaky ako ohryzok, krčná tepna, pupok, hrudný kôš.</t>
  </si>
  <si>
    <t>Kostra človeka - model</t>
  </si>
  <si>
    <t>Triedna sada pre simuláciu úrazov</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</si>
  <si>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</si>
  <si>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Sada mikropreparátov - učiteľská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</si>
  <si>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</si>
  <si>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Sada preparačných nástrojov s príslušenstvom </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</si>
  <si>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</si>
  <si>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Lupa na pozorovanie prírody</t>
  </si>
  <si>
    <t xml:space="preserve">Lupa na pozorovanie prírody pre učiteľa s minimálne dvojnásobným zväčšením, možnosťou pripojenia nádobky s otvormi na vetranie, s priemerom min. 50 mm. na pozorovanie drobného hmyzu, rastlín a hornín. 
</t>
  </si>
  <si>
    <t>Ochranné prostriedky pre učiteľa</t>
  </si>
  <si>
    <t xml:space="preserve">Sada ochranných prostriedkov pre prácu v biochemickej učebni. Sada má obsahovať minimálne tieto ochranné prostriedky spĺňajúce minimálne tieto požiadavky: 1 ks ochranných okuliarov - polykarbonátové, s nastaviteľnými bočnicami a spĺňajúce požiadavky EN 166 a EN 170, 1ks pracovný plášť biely s dlhým rukávom, tromi vreckami a vzadu s nastaviteľným opaskom, veľkosť min. XL,  1 balenie (min. 100ks) ochranných rukavíc vinylových, spĺňajúcich požiadavky normy EN 420. </t>
  </si>
  <si>
    <t>Kľúče na určovanie - učiteľ</t>
  </si>
  <si>
    <t xml:space="preserve">Základná sada kľúčov na určovanie biologických druhov - rastlín, zvierat, nerastov a pod. </t>
  </si>
  <si>
    <t>Spotrebný materiál a vybavenie - učiteľ</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</si>
  <si>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</si>
  <si>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Interfejs na zber dát - biochémia</t>
  </si>
  <si>
    <t xml:space="preserve">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t>
  </si>
  <si>
    <t>SW k iterfejsu - multilicencia</t>
  </si>
  <si>
    <t>Sada senzorov pre biochémiu - učiteľ</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</si>
  <si>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</si>
  <si>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</si>
  <si>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</si>
  <si>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Laboratórny stojan s príslušenstvom</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</si>
  <si>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</si>
  <si>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</si>
  <si>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</si>
  <si>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Laboratórne podnosy</t>
  </si>
  <si>
    <t xml:space="preserve">Sada laboratórnych podnosov pre učiteľa má obsahovať min. 2 ks tácok, min. rozmery tácok: 300x400x40 mm a 250x250x40mm, s teplotnou odolnosťou min. do 50°C  a chemickou odolnosťou pre materiály PS. </t>
  </si>
  <si>
    <t>Prístroj na určenie pH s príslušenstvom</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</si>
  <si>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</si>
  <si>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</si>
  <si>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 xml:space="preserve">Ekologická sada s príslušenstvom </t>
  </si>
  <si>
    <t>Sada laboratórneho skla a laboratórnych pomôcok pre učebňu biochémie</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</si>
  <si>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</si>
  <si>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Súbor chemikálií pre učebňu biochémie </t>
  </si>
  <si>
    <t>Laboratórna skriňa na učebné pomôcky - biochémia</t>
  </si>
  <si>
    <t>Laboratórna skriňa na učebné pomôcky, materiál min. LDT hrúbky min. 18 mm, 2mm hrany ABS, min. 4 ukladacie úrovne, uzamykateľná, 2/3 sklenené dvierka, 1/3 plné dvierka. Rozemr min.: 1950x800x400 mm. Farebné preverdenie podľa vzorkovníka.</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</si>
  <si>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</si>
  <si>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</si>
  <si>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</si>
  <si>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 xml:space="preserve">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
</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</si>
  <si>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</si>
  <si>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</si>
  <si>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Sada žiackych mikroskopov</t>
  </si>
  <si>
    <t xml:space="preserve">Sada min. 4 ks žiackych mikroskopov pre skupinu max. 4 žiakov. Minimálne požiadavky na mikroskop -  monokulárny mikroskop  s maximálnym zväčšením 400x a minimálne s  revolverovou hlavicou s tromi achromatickými objektívmi so zväčšením 4x, 10x, 40x, širokouhlým okulárom WF 10x, s hrubým doostrovaním, spodným osvetlením, napájaním 230V (AC ) s výstupom 5V(DC)/800 mA, s možnosťou napájania aj cez solárny článok, ktorý má byť súčasťou dodávky. Minimálne požadované príslušenstvo k mikroskopu: 5 ks biologických stabilných preparátov, 1 ks farbiaca tekutina min. 0,02 ml, 1 hárok čistiacich obrúskov, sada podložných a krycích sklíčok, pipeta, pinzeta, skúmavka.  </t>
  </si>
  <si>
    <t>Sada mikropreparátov - žiaci</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</si>
  <si>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</si>
  <si>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</si>
  <si>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Sada lúp na pozorovanie prírody</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</si>
  <si>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</si>
  <si>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Ochranné prostriedky - žiaci</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</si>
  <si>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</si>
  <si>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Kľúče na určovanie</t>
  </si>
  <si>
    <t>Sada kľúčov na určovanie biologických druhov - rastlín, zvierat, nerastov a pod. Sada pre skupinu max. 4 žiakov.</t>
  </si>
  <si>
    <t>Spotrebný materiál a vybavenia pre učebňu biochémie - žiaci</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</si>
  <si>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</si>
  <si>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Pre max. 4 žiakov.</t>
  </si>
  <si>
    <t>Sada senzorov pre biochémiu/biológiu - žiak</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</si>
  <si>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</si>
  <si>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Sada digitálnych váh - žiaci</t>
  </si>
  <si>
    <t>Sada min. 2ks digitálnych váh pre skupinu max. 4 žiakov. Minimálna špecifikácia - váha s váživosťou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125 x 105 x 17 mm.</t>
  </si>
  <si>
    <t>Sada laboratórnych stojanov s príslušenstvom</t>
  </si>
  <si>
    <t>Sada chemických kahanov s príslušenstvom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</si>
  <si>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</si>
  <si>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</si>
  <si>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</si>
  <si>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prístrojov na určenie pH s príslušenstvom</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</si>
  <si>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</si>
  <si>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Sada 3D modelov na chémiu - žiak</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</si>
  <si>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</si>
  <si>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Laboratórna skriňa na učebné pomôcky, materiál min. LDT hrúbky min. 18 mm, 2mm hrany ABS, min. 4 ukladacie úrovne, uzamykateľná, 2/3 sklenené dvierka, 1/3 plné dvierka. Rozemr min.: 1950x800x400 mm. Farebné prevedenie podľa vzorkovníka.</t>
  </si>
  <si>
    <t xml:space="preserve">Spolu DID:POMOCKY Biológia: </t>
  </si>
  <si>
    <t xml:space="preserve">Spolu DID:POMOCKY Chémia: </t>
  </si>
  <si>
    <t>Spolu DID.POMOCKY Fyzika:</t>
  </si>
  <si>
    <t>SPOLU DID.POMOCKY VŠETKY TRI UČEBNE</t>
  </si>
  <si>
    <t>Odsávacie zariadenie</t>
  </si>
  <si>
    <t>Stojan na sušenie chemického skla a pomôcok</t>
  </si>
  <si>
    <t>Stojan na sušenie laboratórneho skla  a pomôcok má mať kapacitu min. 55 miest a má pozostávať z 2 častí - stojan a miska na zachytávanie vody, rozmery stojana min. (VxDxŠ) 64x36x14 cm.</t>
  </si>
  <si>
    <t xml:space="preserve">Laboratórne podnosy </t>
  </si>
  <si>
    <t>Triedna sada nástenných chemických tabúľ</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</si>
  <si>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</si>
  <si>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Sada 3D modelov na chémiu - učiteľ</t>
  </si>
  <si>
    <t>Ochranné prostriedky - učiteľ</t>
  </si>
  <si>
    <t>súbor</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</si>
  <si>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</si>
  <si>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Sada laboratórneho skla a laboratórnych pomôcok - učiteľ</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</si>
  <si>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</si>
  <si>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</si>
  <si>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Spotrebný materiál a vybavenia pre učebňu biochémie - učiteľ</t>
  </si>
  <si>
    <t>Spotrebný materiál k dodaným pomôckam pre učebňu biochémie (filtračný papier, materiál na pokusy, náhradné činidlá, hygienické jednorázové pomôcky atď).</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</si>
  <si>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</si>
  <si>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Odsávacie zariadenie pre pokusy  s min. rozmerom 1000x700x1400mm, s priehľadnou prednou a zadnou stenou z bezpečnostného skla hrúbky min. 4 mm na pevnej oceľovej konštrukcii. Plášť digestora má byť z oceľových plechov hrúbky min. 1,5mm s povrchovou úpravou elektrostaticky naneseným epoxidovým vypaľovacím lakom. Minimálna vnútorná výbava digestora: 2x elektrozásuvka 230V, 1 x ventil pre vodu, 1 x vypínač, 1 x ventilátor, osvetlenie 18W, spúšťané súbežne s rozbehom ventilátora. Ventil pre vodu má byť  v prevedení pre laboratórne prostredie, povrchovo chránený  ochrannou vrstvou, vyrobený v súlade s normou DIN 12918, s plastovými protišmykovými hmatníkmi podľa DIN 12920 a so závitmi podľa ISO 228/1-triedy B, farebne označenými podľa EN 13792:2000. Vývod batérie má byť zakončený olivkou podľa normy DIN 12898. Prívod vody má byť zabezpečený z prívodu v učebni. Maximálny zdvih pracovného okna má byť 500mm nad pracovnou doskou digestora, aby bol chránený zrak obsluhy (požiadavka normy EN 14 175). Súčasťou digestora má byť  výkonný ventilátor, ktorý má zabezpečiť dokonalý a účinný odťah výparov. Vývod z digestora má byť zabezpečený na pripojenie na vzduchotehcniku v učebni. Pre zabránenie stekaniu kondenzátu po zadnej stene digestora má slúžiť odvodňovacia lišta v jeho hornej časti. Digestor má mať certifikát o zhode s požiadavkou normy EN 14175, certifikát CE podľa smernice 73/23/EHS a 89/336/EHS. Pracovná doska digestora má byť z keramickej dlažby, odolnej voči pôsobeniu kyselín (certifikát chemickej odolnosti podľa EN 14411), na prednej časti pracovnej dosky má byť narážacia hrana so zvýšeným okrajom chrániacim obsluhu pred postriekaním v prípade rozliatia chemikálie. Keramická dlažba má byť na konštrukčnej doske nalepená trvale plastickým lepidlom a vyšpárovaná kyselineodolnou špárovacou hmotou s vysokou chemickou odolnosťou (spĺňajúcou atest chemickej odolnosti). V ľavom prednom rohu má byť  do pracovnej dosky osadená polypropylénová odpadová vanička s rozmerom min. 120x120/120mm s odnímateľným sitkom, napojená na odpad v učebni. Pracovná doska má byť neoddeliteľnou súčasťou digestora. Pracovná doska má spĺňať požiadavky zvýšenej chemickej odolnosti EN14411 a má mať platný certifikát hygienickej nezávadnosti a certifikát o mechanicko-fyzikálnych skúškach. Oceľová konštrukcia pod digestorom má byť  vyrobená min. z profilu 30x30xmm, spodná odkladacia polica má byť z laminovanej drevotriesky hrúbky min. 18mm s hranou ABS min. 0,5mm. Povrchová úprava oceľovej konštrukcie má byť vytvorená elektrostaticky naneseným epoxidovým emailom. Nosnosť konštrukcie má byť min.  250kg. Konštrukcia má spĺňať certifikát hygienickej nezávadnosti, certifikát o mechanicko-fyzikálnych skúškach a má byť v zhode s EN14056. Zariadenie  má mať bezpečnostný certifikát.Súčasťou dodávky pracoviska je projekt pre jeho zapojenie, testovancí protokol a návod na obsluhu v slovenskom jazyku. Farebné prevedenie podľa vzorkovníka. </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</si>
  <si>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</si>
  <si>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Sada digitálnych žiackych váh</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</si>
  <si>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</si>
  <si>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</si>
  <si>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</si>
  <si>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Sada ochranných prostriedkov</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</si>
  <si>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</si>
  <si>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Sada laboratórneho skla a laboratórnych pomôcok</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</si>
  <si>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</si>
  <si>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 xml:space="preserve">Súbor spotrebného materiálu a vybavenia </t>
  </si>
  <si>
    <t>Spotrebný materiál pre skupinu max. 4 žiakov k dodaným pomôckam pre učebňu biochémie (filtračný papier, materiál na pokusy, náhradné činidlá, hygienické jednorázové pomôcky atď).</t>
  </si>
  <si>
    <t>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Pre skupinu max. 4 žiakov.</t>
  </si>
  <si>
    <t>Sada senzorov pre biochémiu/chémiu - žiak</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</si>
  <si>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</si>
  <si>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Interfejs na zber dát s príslušenstvom</t>
  </si>
  <si>
    <t xml:space="preserve">Minimálne požiadavky - merací panel pre učiteľa komaptibilný so sadou senzorov pre fyziku - učiteľ.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</si>
  <si>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</si>
  <si>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Sada senzorov pre fyziku - učiteľ</t>
  </si>
  <si>
    <t>Učiteľská sada senzorov na fyziku pre interfejs na zber dát má obsahovať minimálne tieto senzory: 4 x sada prepojovacích káblikov (1 sada 4ks),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</si>
  <si>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</si>
  <si>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 xml:space="preserve">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
</t>
  </si>
  <si>
    <t xml:space="preserve">Laboratórny podnos </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</si>
  <si>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</si>
  <si>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s príslušenstvom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</si>
  <si>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</si>
  <si>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 xml:space="preserve">Učiteľská mechanická sada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</si>
  <si>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</si>
  <si>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Multifunkčný model mechanického auta</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</si>
  <si>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</si>
  <si>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Sada objem a hmotnosť</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</si>
  <si>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</si>
  <si>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Sada kladiek s príslušenstvom</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</si>
  <si>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</si>
  <si>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Kvapalinový baroskop s príslušenstvom </t>
  </si>
  <si>
    <t xml:space="preserve">Učiteľská optická sada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</si>
  <si>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</si>
  <si>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</si>
  <si>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</si>
  <si>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</si>
  <si>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</si>
  <si>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vysokého DC napätia</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</si>
  <si>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</si>
  <si>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Prístroj na indikáciu napätí s príslušenstvom</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</si>
  <si>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</si>
  <si>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Súbor spotrebného materiálu a vybavenia pre učiteľa</t>
  </si>
  <si>
    <r>
      <t xml:space="preserve">Sada ochranných prostriedkov pre prácu vo fyzikálnej učebni. Sada má min. obsahovať: 1 ks ochranných okuliarov - polykarbonátové, číre, nepriamo vetrané, spĺňajúce požiadavku EN 166 a EN 170, 1ks ochranný štít - polykarbonátový, spĺňajúci požiadavky EN 166 </t>
    </r>
    <r>
      <rPr>
        <sz val="11"/>
        <rFont val="Calibri"/>
        <family val="2"/>
        <charset val="238"/>
      </rPr>
      <t xml:space="preserve">, </t>
    </r>
    <r>
      <rPr>
        <sz val="11"/>
        <rFont val="Calibri"/>
        <family val="2"/>
        <charset val="238"/>
        <scheme val="minor"/>
      </rPr>
      <t>1ks pracovný plášť biely s dlhým rukávom, tromi vreckami a vzadu s nastaviteľným opaskom, veľkosť min. XL, 1 ks ochranných rukavíc vhodných do chemického prostredia a spĺňajúce požiadavky EN 374.</t>
    </r>
  </si>
  <si>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t>
  </si>
  <si>
    <t xml:space="preserve">Minimálne požiadavky - Interfejs - merací panel, má obsahovať min. 3 ks základných senzorov ( min. senzor teploty, senzor osvetlenia, senzor napätia), min. 4ks spojovacích káblov pre senzory a má mať min. zabudovaný mikrofón. Max. vzorkovacia frekvencia 200 000 Hz. Súčasťou meracieho panelu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Interfejs pre skupinu max. 4 žiakov. </t>
  </si>
  <si>
    <t>Sada senzorov pre fyziku - žiak</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</si>
  <si>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</si>
  <si>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žiackych termodynamických súprav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</si>
  <si>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</si>
  <si>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</si>
  <si>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 xml:space="preserve">Skupinová sada pre termodynamiku s príslušenstvom </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</si>
  <si>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</si>
  <si>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žiackych mechanických súprav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</si>
  <si>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</si>
  <si>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</si>
  <si>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</si>
  <si>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</si>
  <si>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</si>
  <si>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Sada žiackych optických súprav</t>
  </si>
  <si>
    <t>Žiacka elektrotechnická súprava</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</si>
  <si>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</si>
  <si>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Sada žiackych elektromagnetických súprav</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</si>
  <si>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</si>
  <si>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zdrojov bezpečného napätia a prúdu</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</si>
  <si>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</si>
  <si>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</si>
  <si>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r>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t>
    </r>
    <r>
      <rPr>
        <sz val="11"/>
        <color theme="1"/>
        <rFont val="Calibri"/>
        <family val="2"/>
        <scheme val="minor"/>
      </rPr>
      <t xml:space="preserve">. </t>
    </r>
    <r>
      <rPr>
        <sz val="10"/>
        <color theme="1"/>
        <rFont val="Calibri"/>
        <family val="2"/>
        <charset val="238"/>
        <scheme val="minor"/>
      </rPr>
      <t>Sada pre skupinu max. 4 žiakov.</t>
    </r>
  </si>
  <si>
    <t xml:space="preserve">Sada spotrebného materiálu </t>
  </si>
  <si>
    <t>Spotrebný materiál pre skupinu max. 4 žiakov k dodaným učebným pomôckam pre fyziku -  (sklo - sada pre fyziku, chemikálie - sada pre fyziku, digitálna váha, teplomer, pracovná podložka, hadice rôzneho priemeru</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</si>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</sst>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0.00\ &quot;€&quot;;\-#,##0.00\ &quot;€&quot;"/>
    <numFmt numFmtId="164" formatCode="#,##0.00\ &quot;€&quot;"/>
    <numFmt numFmtId="165" formatCode="_-* #,##0.00\ [$€-1]_-;\-* #,##0.00\ [$€-1]_-;_-* &quot;-&quot;??\ [$€-1]_-;_-@_-"/>
  </numFmts>
  <fonts count="18"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b/>
      <sz val="11"/>
      <name val="Calibri"/>
      <family val="2"/>
      <charset val="238"/>
      <scheme val="minor"/>
    </font>
    <font>
      <sz val="12"/>
      <color rgb="FF000000"/>
      <name val="Calibri"/>
      <family val="2"/>
      <charset val="238"/>
      <scheme val="minor"/>
    </font>
    <font>
      <sz val="12"/>
      <name val="Calibri"/>
      <family val="2"/>
      <charset val="238"/>
      <scheme val="minor"/>
    </font>
    <font>
      <sz val="10"/>
      <name val="Calibri"/>
      <family val="2"/>
      <charset val="238"/>
      <scheme val="minor"/>
    </font>
    <font>
      <b/>
      <i/>
      <sz val="12"/>
      <color rgb="FF000000"/>
      <name val="Calibri"/>
      <family val="2"/>
      <charset val="238"/>
      <scheme val="minor"/>
    </font>
    <font>
      <b/>
      <sz val="12"/>
      <name val="Calibri"/>
      <family val="2"/>
      <charset val="238"/>
      <scheme val="minor"/>
    </font>
    <font>
      <b/>
      <i/>
      <sz val="12"/>
      <color rgb="FFFF0000"/>
      <name val="Calibri"/>
      <family val="2"/>
      <charset val="238"/>
      <scheme val="minor"/>
    </font>
    <font>
      <b/>
      <sz val="11"/>
      <color rgb="FF000000"/>
      <name val="Calibri"/>
      <family val="2"/>
      <charset val="238"/>
      <scheme val="minor"/>
    </font>
    <font>
      <b/>
      <i/>
      <sz val="12"/>
      <name val="Calibri"/>
      <family val="2"/>
      <charset val="238"/>
      <scheme val="minor"/>
    </font>
    <font>
      <sz val="11"/>
      <name val="Calibri"/>
      <family val="2"/>
      <charset val="238"/>
      <scheme val="minor"/>
    </font>
    <font>
      <sz val="10"/>
      <color theme="1"/>
      <name val="Calibri"/>
      <family val="2"/>
      <charset val="238"/>
      <scheme val="minor"/>
    </font>
    <font>
      <sz val="10"/>
      <name val="Arial"/>
      <family val="2"/>
      <charset val="238"/>
    </font>
    <font>
      <sz val="10"/>
      <name val="Arial"/>
      <family val="2"/>
      <charset val="238"/>
    </font>
    <font>
      <sz val="11"/>
      <name val="Calibri"/>
      <family val="2"/>
      <charset val="238"/>
    </font>
  </fonts>
  <fills count="6">
    <fill>
      <patternFill patternType="none"/>
    </fill>
    <fill>
      <patternFill patternType="gray125"/>
    </fill>
    <fill>
      <patternFill patternType="solid">
        <fgColor rgb="FFFFFF00"/>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0" fontId="15" fillId="0" borderId="0"/>
    <xf numFmtId="0" fontId="16" fillId="0" borderId="0"/>
  </cellStyleXfs>
  <cellXfs count="52">
    <xf numFmtId="0" fontId="0" fillId="0" borderId="0" xfId="0"/>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164" fontId="6" fillId="0" borderId="1" xfId="0" applyNumberFormat="1" applyFont="1" applyFill="1" applyBorder="1" applyAlignment="1" applyProtection="1">
      <alignment horizontal="right" vertical="center" wrapText="1"/>
      <protection hidden="1"/>
    </xf>
    <xf numFmtId="164" fontId="5" fillId="0" borderId="1" xfId="0" applyNumberFormat="1" applyFont="1" applyFill="1" applyBorder="1" applyAlignment="1" applyProtection="1">
      <alignment horizontal="right" vertical="center"/>
      <protection hidden="1"/>
    </xf>
    <xf numFmtId="0" fontId="7" fillId="0"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0" fontId="7" fillId="0" borderId="1" xfId="0" applyFont="1" applyBorder="1" applyAlignment="1" applyProtection="1">
      <alignment vertical="top" wrapText="1"/>
      <protection locked="0"/>
    </xf>
    <xf numFmtId="164" fontId="5" fillId="0" borderId="1" xfId="0" applyNumberFormat="1" applyFont="1" applyBorder="1" applyAlignment="1" applyProtection="1">
      <alignment horizontal="right" vertical="center"/>
      <protection hidden="1"/>
    </xf>
    <xf numFmtId="0" fontId="0" fillId="0" borderId="0" xfId="0" applyAlignment="1">
      <alignment vertical="center"/>
    </xf>
    <xf numFmtId="0" fontId="5" fillId="0" borderId="3" xfId="0" applyFont="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wrapText="1"/>
      <protection locked="0"/>
    </xf>
    <xf numFmtId="7" fontId="3" fillId="2" borderId="1" xfId="0" applyNumberFormat="1" applyFont="1" applyFill="1" applyBorder="1" applyAlignment="1" applyProtection="1">
      <alignment horizontal="right" vertical="center" wrapText="1"/>
      <protection hidden="1"/>
    </xf>
    <xf numFmtId="7" fontId="9" fillId="2" borderId="6" xfId="0" applyNumberFormat="1" applyFont="1" applyFill="1" applyBorder="1" applyAlignment="1" applyProtection="1">
      <alignment vertical="center" wrapText="1"/>
      <protection hidden="1"/>
    </xf>
    <xf numFmtId="7" fontId="9" fillId="2" borderId="3" xfId="0" applyNumberFormat="1" applyFont="1" applyFill="1" applyBorder="1" applyAlignment="1" applyProtection="1">
      <alignment vertical="center"/>
      <protection hidden="1"/>
    </xf>
    <xf numFmtId="0" fontId="7" fillId="2" borderId="4" xfId="0" applyFont="1" applyFill="1" applyBorder="1" applyAlignment="1" applyProtection="1">
      <alignment vertical="top" wrapText="1"/>
      <protection locked="0"/>
    </xf>
    <xf numFmtId="0" fontId="7" fillId="3" borderId="4" xfId="0" applyFont="1" applyFill="1" applyBorder="1" applyAlignment="1" applyProtection="1">
      <alignment vertical="top" wrapText="1"/>
      <protection locked="0"/>
    </xf>
    <xf numFmtId="0" fontId="8" fillId="3" borderId="3"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center" vertical="center" wrapText="1"/>
      <protection locked="0"/>
    </xf>
    <xf numFmtId="7" fontId="3" fillId="3" borderId="1" xfId="0" applyNumberFormat="1" applyFont="1" applyFill="1" applyBorder="1" applyAlignment="1" applyProtection="1">
      <alignment horizontal="right" vertical="center" wrapText="1"/>
      <protection hidden="1"/>
    </xf>
    <xf numFmtId="7" fontId="9" fillId="3" borderId="5" xfId="0" applyNumberFormat="1" applyFont="1" applyFill="1" applyBorder="1" applyAlignment="1" applyProtection="1">
      <alignment vertical="center" wrapText="1"/>
      <protection hidden="1"/>
    </xf>
    <xf numFmtId="7" fontId="9" fillId="3" borderId="3" xfId="0" applyNumberFormat="1" applyFont="1" applyFill="1" applyBorder="1" applyAlignment="1" applyProtection="1">
      <alignment vertical="center"/>
      <protection hidden="1"/>
    </xf>
    <xf numFmtId="0" fontId="5" fillId="3" borderId="5" xfId="0"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right" vertical="center" wrapText="1"/>
      <protection hidden="1"/>
    </xf>
    <xf numFmtId="164" fontId="6" fillId="3" borderId="5" xfId="0" applyNumberFormat="1" applyFont="1" applyFill="1" applyBorder="1" applyAlignment="1" applyProtection="1">
      <alignment horizontal="right" vertical="center" wrapText="1"/>
      <protection hidden="1"/>
    </xf>
    <xf numFmtId="164" fontId="3" fillId="3" borderId="1" xfId="0" applyNumberFormat="1" applyFont="1" applyFill="1" applyBorder="1" applyAlignment="1" applyProtection="1">
      <alignment horizontal="right" vertical="center"/>
      <protection hidden="1"/>
    </xf>
    <xf numFmtId="0" fontId="3" fillId="4" borderId="1"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center" vertical="center" wrapText="1"/>
      <protection locked="0"/>
    </xf>
    <xf numFmtId="0" fontId="2" fillId="4" borderId="1" xfId="0" applyFont="1" applyFill="1" applyBorder="1" applyAlignment="1" applyProtection="1">
      <alignment vertical="center" wrapText="1"/>
      <protection locked="0"/>
    </xf>
    <xf numFmtId="0" fontId="2" fillId="4" borderId="2" xfId="0" applyFont="1" applyFill="1" applyBorder="1" applyAlignment="1" applyProtection="1">
      <alignment vertical="center" wrapText="1"/>
      <protection locked="0"/>
    </xf>
    <xf numFmtId="164" fontId="0" fillId="0" borderId="1" xfId="0" applyNumberFormat="1" applyFont="1" applyFill="1" applyBorder="1" applyAlignment="1" applyProtection="1">
      <alignment vertical="center"/>
      <protection hidden="1"/>
    </xf>
    <xf numFmtId="165" fontId="2" fillId="4" borderId="2" xfId="0" applyNumberFormat="1" applyFont="1" applyFill="1" applyBorder="1" applyAlignment="1" applyProtection="1">
      <alignment horizontal="center" vertical="center" wrapText="1"/>
      <protection hidden="1"/>
    </xf>
    <xf numFmtId="165" fontId="4" fillId="4" borderId="2" xfId="0" applyNumberFormat="1"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164" fontId="2" fillId="4" borderId="2" xfId="0" applyNumberFormat="1" applyFont="1" applyFill="1" applyBorder="1" applyAlignment="1" applyProtection="1">
      <alignment horizontal="center" vertical="center" wrapText="1"/>
      <protection hidden="1"/>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top" wrapText="1"/>
      <protection locked="0"/>
    </xf>
    <xf numFmtId="0" fontId="6" fillId="0" borderId="1" xfId="0" applyFont="1" applyFill="1" applyBorder="1" applyAlignment="1" applyProtection="1">
      <alignment horizontal="left" vertical="center" wrapText="1"/>
      <protection locked="0"/>
    </xf>
    <xf numFmtId="165" fontId="6" fillId="0" borderId="1" xfId="0" applyNumberFormat="1" applyFont="1" applyBorder="1" applyAlignment="1" applyProtection="1">
      <alignment vertical="center" wrapText="1"/>
      <protection hidden="1"/>
    </xf>
    <xf numFmtId="165" fontId="5" fillId="0" borderId="1" xfId="0" applyNumberFormat="1" applyFont="1" applyFill="1" applyBorder="1" applyAlignment="1" applyProtection="1">
      <alignment vertical="center"/>
      <protection hidden="1"/>
    </xf>
    <xf numFmtId="165" fontId="6" fillId="0" borderId="1" xfId="0" applyNumberFormat="1" applyFont="1" applyFill="1" applyBorder="1" applyAlignment="1" applyProtection="1">
      <alignment vertical="center"/>
      <protection hidden="1"/>
    </xf>
    <xf numFmtId="0" fontId="6" fillId="0" borderId="1" xfId="0" applyFont="1" applyBorder="1" applyAlignment="1" applyProtection="1">
      <alignment horizontal="center" vertical="center" wrapText="1"/>
      <protection locked="0"/>
    </xf>
    <xf numFmtId="165" fontId="13" fillId="5" borderId="1" xfId="0" applyNumberFormat="1" applyFont="1" applyFill="1" applyBorder="1" applyAlignment="1" applyProtection="1">
      <alignment horizontal="right" vertical="center"/>
      <protection hidden="1"/>
    </xf>
    <xf numFmtId="0" fontId="6" fillId="0" borderId="1"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2" fillId="0" borderId="9" xfId="0" applyFont="1" applyBorder="1" applyAlignment="1">
      <alignment horizontal="center" vertical="center" wrapText="1"/>
    </xf>
    <xf numFmtId="0" fontId="6" fillId="0" borderId="9" xfId="0" applyFont="1" applyBorder="1" applyAlignment="1">
      <alignment horizontal="center" vertical="center" wrapText="1"/>
    </xf>
  </cellXfs>
  <cellStyles count="4">
    <cellStyle name="Normálna 2" xfId="2"/>
    <cellStyle name="Normálna 2 2" xfId="3"/>
    <cellStyle name="Normálne" xfId="0" builtinId="0"/>
    <cellStyle name="Normálne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uberova_silvia\Desktop\U&#269;ebne_IV.Z&#352;_Z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zika_Vzor"/>
      <sheetName val="Biochémia_Chémia_Vzor"/>
      <sheetName val="Biochémia_Biológia_Vzor"/>
      <sheetName val="Technika_Vzor"/>
      <sheetName val="IKT učebňa_1"/>
      <sheetName val="IKT učebňa_2"/>
      <sheetName val="Jazykovka"/>
      <sheetName val="Knižnica"/>
    </sheetNames>
    <sheetDataSet>
      <sheetData sheetId="0">
        <row r="2">
          <cell r="C2" t="str">
            <v>Jedn.</v>
          </cell>
          <cell r="D2" t="str">
            <v>Počet na 1 učebňu</v>
          </cell>
          <cell r="E2" t="str">
            <v>Jedn. cena bez DPH/ks</v>
          </cell>
          <cell r="G2" t="str">
            <v>Cena celkom s DPH za učebňu</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109" zoomScale="80" zoomScaleNormal="80" workbookViewId="0">
      <selection activeCell="I45" sqref="I45"/>
    </sheetView>
  </sheetViews>
  <sheetFormatPr defaultRowHeight="15" x14ac:dyDescent="0.25"/>
  <cols>
    <col min="1" max="1" width="45.85546875" customWidth="1"/>
    <col min="2" max="2" width="10.28515625" customWidth="1"/>
    <col min="4" max="4" width="17.5703125" customWidth="1"/>
    <col min="5" max="5" width="17.28515625" customWidth="1"/>
    <col min="6" max="6" width="16.7109375" customWidth="1"/>
    <col min="7" max="7" width="87.85546875" customWidth="1"/>
  </cols>
  <sheetData>
    <row r="1" spans="1:7" s="9" customFormat="1" ht="49.9" customHeight="1" x14ac:dyDescent="0.25">
      <c r="A1" s="50" t="s">
        <v>10</v>
      </c>
      <c r="B1" s="51"/>
      <c r="C1" s="51"/>
      <c r="D1" s="51"/>
      <c r="E1" s="51"/>
      <c r="F1" s="51"/>
      <c r="G1" s="51"/>
    </row>
    <row r="2" spans="1:7" ht="28.15" customHeight="1" x14ac:dyDescent="0.25">
      <c r="A2" s="27" t="s">
        <v>3</v>
      </c>
      <c r="B2" s="36" t="s">
        <v>7</v>
      </c>
      <c r="C2" s="28" t="s">
        <v>0</v>
      </c>
      <c r="D2" s="35" t="s">
        <v>1</v>
      </c>
      <c r="E2" s="34" t="s">
        <v>8</v>
      </c>
      <c r="F2" s="34" t="s">
        <v>2</v>
      </c>
      <c r="G2" s="29" t="s">
        <v>6</v>
      </c>
    </row>
    <row r="3" spans="1:7" ht="50.25" customHeight="1" x14ac:dyDescent="0.25">
      <c r="A3" s="1" t="s">
        <v>11</v>
      </c>
      <c r="B3" s="2" t="s">
        <v>12</v>
      </c>
      <c r="C3" s="2">
        <v>1</v>
      </c>
      <c r="D3" s="31">
        <v>0</v>
      </c>
      <c r="E3" s="3">
        <f>D3*1.2</f>
        <v>0</v>
      </c>
      <c r="F3" s="4">
        <f>C3*E3</f>
        <v>0</v>
      </c>
      <c r="G3" s="5" t="s">
        <v>13</v>
      </c>
    </row>
    <row r="4" spans="1:7" ht="50.25" customHeight="1" x14ac:dyDescent="0.25">
      <c r="A4" s="1" t="s">
        <v>14</v>
      </c>
      <c r="B4" s="2" t="s">
        <v>15</v>
      </c>
      <c r="C4" s="2">
        <v>1</v>
      </c>
      <c r="D4" s="31">
        <v>0</v>
      </c>
      <c r="E4" s="3">
        <f t="shared" ref="E4:E43" si="0">D4*1.2</f>
        <v>0</v>
      </c>
      <c r="F4" s="4">
        <f t="shared" ref="F4:F43" si="1">C4*E4</f>
        <v>0</v>
      </c>
      <c r="G4" s="5" t="s">
        <v>16</v>
      </c>
    </row>
    <row r="5" spans="1:7" ht="50.25" customHeight="1" x14ac:dyDescent="0.25">
      <c r="A5" s="1" t="s">
        <v>17</v>
      </c>
      <c r="B5" s="2" t="s">
        <v>15</v>
      </c>
      <c r="C5" s="2">
        <v>1</v>
      </c>
      <c r="D5" s="31">
        <v>0</v>
      </c>
      <c r="E5" s="3">
        <f t="shared" si="0"/>
        <v>0</v>
      </c>
      <c r="F5" s="4">
        <f t="shared" si="1"/>
        <v>0</v>
      </c>
      <c r="G5" s="5" t="s">
        <v>18</v>
      </c>
    </row>
    <row r="6" spans="1:7" ht="50.25" customHeight="1" x14ac:dyDescent="0.25">
      <c r="A6" s="1" t="s">
        <v>19</v>
      </c>
      <c r="B6" s="2" t="s">
        <v>15</v>
      </c>
      <c r="C6" s="2">
        <v>1</v>
      </c>
      <c r="D6" s="31">
        <v>0</v>
      </c>
      <c r="E6" s="3">
        <f t="shared" si="0"/>
        <v>0</v>
      </c>
      <c r="F6" s="4">
        <f t="shared" si="1"/>
        <v>0</v>
      </c>
      <c r="G6" s="5" t="s">
        <v>20</v>
      </c>
    </row>
    <row r="7" spans="1:7" ht="50.25" customHeight="1" x14ac:dyDescent="0.25">
      <c r="A7" s="1" t="s">
        <v>21</v>
      </c>
      <c r="B7" s="2" t="s">
        <v>15</v>
      </c>
      <c r="C7" s="2">
        <v>1</v>
      </c>
      <c r="D7" s="31">
        <v>0</v>
      </c>
      <c r="E7" s="3">
        <f t="shared" si="0"/>
        <v>0</v>
      </c>
      <c r="F7" s="4">
        <f t="shared" si="1"/>
        <v>0</v>
      </c>
      <c r="G7" s="5" t="s">
        <v>22</v>
      </c>
    </row>
    <row r="8" spans="1:7" ht="50.25" customHeight="1" x14ac:dyDescent="0.25">
      <c r="A8" s="1" t="s">
        <v>23</v>
      </c>
      <c r="B8" s="2" t="s">
        <v>15</v>
      </c>
      <c r="C8" s="2">
        <v>1</v>
      </c>
      <c r="D8" s="31">
        <v>0</v>
      </c>
      <c r="E8" s="3">
        <f t="shared" si="0"/>
        <v>0</v>
      </c>
      <c r="F8" s="4">
        <f t="shared" si="1"/>
        <v>0</v>
      </c>
      <c r="G8" s="5" t="s">
        <v>24</v>
      </c>
    </row>
    <row r="9" spans="1:7" ht="53.25" customHeight="1" x14ac:dyDescent="0.25">
      <c r="A9" s="1" t="s">
        <v>25</v>
      </c>
      <c r="B9" s="2" t="s">
        <v>15</v>
      </c>
      <c r="C9" s="2">
        <v>1</v>
      </c>
      <c r="D9" s="31">
        <v>0</v>
      </c>
      <c r="E9" s="3">
        <f t="shared" si="0"/>
        <v>0</v>
      </c>
      <c r="F9" s="4">
        <f t="shared" si="1"/>
        <v>0</v>
      </c>
      <c r="G9" s="5" t="s">
        <v>69</v>
      </c>
    </row>
    <row r="10" spans="1:7" ht="68.25" customHeight="1" x14ac:dyDescent="0.25">
      <c r="A10" s="1" t="s">
        <v>26</v>
      </c>
      <c r="B10" s="2" t="s">
        <v>12</v>
      </c>
      <c r="C10" s="2">
        <v>1</v>
      </c>
      <c r="D10" s="31">
        <v>0</v>
      </c>
      <c r="E10" s="3">
        <f t="shared" si="0"/>
        <v>0</v>
      </c>
      <c r="F10" s="4">
        <f t="shared" si="1"/>
        <v>0</v>
      </c>
      <c r="G10" s="5" t="s">
        <v>27</v>
      </c>
    </row>
    <row r="11" spans="1:7" ht="50.25" customHeight="1" x14ac:dyDescent="0.25">
      <c r="A11" s="1" t="s">
        <v>28</v>
      </c>
      <c r="B11" s="2" t="s">
        <v>12</v>
      </c>
      <c r="C11" s="2">
        <v>1</v>
      </c>
      <c r="D11" s="31">
        <v>0</v>
      </c>
      <c r="E11" s="3">
        <f t="shared" si="0"/>
        <v>0</v>
      </c>
      <c r="F11" s="4">
        <f t="shared" si="1"/>
        <v>0</v>
      </c>
      <c r="G11" s="5" t="s">
        <v>29</v>
      </c>
    </row>
    <row r="12" spans="1:7" ht="84.75" customHeight="1" x14ac:dyDescent="0.25">
      <c r="A12" s="1" t="s">
        <v>30</v>
      </c>
      <c r="B12" s="2" t="s">
        <v>12</v>
      </c>
      <c r="C12" s="2">
        <v>1</v>
      </c>
      <c r="D12" s="31">
        <v>0</v>
      </c>
      <c r="E12" s="3">
        <f t="shared" si="0"/>
        <v>0</v>
      </c>
      <c r="F12" s="4">
        <f t="shared" si="1"/>
        <v>0</v>
      </c>
      <c r="G12" s="5" t="s">
        <v>70</v>
      </c>
    </row>
    <row r="13" spans="1:7" ht="114.75" x14ac:dyDescent="0.25">
      <c r="A13" s="1" t="s">
        <v>31</v>
      </c>
      <c r="B13" s="2" t="s">
        <v>12</v>
      </c>
      <c r="C13" s="2">
        <v>1</v>
      </c>
      <c r="D13" s="31">
        <v>0</v>
      </c>
      <c r="E13" s="3">
        <f>D13*1.2</f>
        <v>0</v>
      </c>
      <c r="F13" s="4">
        <f t="shared" si="1"/>
        <v>0</v>
      </c>
      <c r="G13" s="5" t="s">
        <v>32</v>
      </c>
    </row>
    <row r="14" spans="1:7" ht="50.25" customHeight="1" x14ac:dyDescent="0.25">
      <c r="A14" s="1" t="s">
        <v>33</v>
      </c>
      <c r="B14" s="2" t="s">
        <v>15</v>
      </c>
      <c r="C14" s="2">
        <v>1</v>
      </c>
      <c r="D14" s="31">
        <v>0</v>
      </c>
      <c r="E14" s="3">
        <f t="shared" si="0"/>
        <v>0</v>
      </c>
      <c r="F14" s="4">
        <f t="shared" si="1"/>
        <v>0</v>
      </c>
      <c r="G14" s="5" t="s">
        <v>34</v>
      </c>
    </row>
    <row r="15" spans="1:7" ht="50.25" customHeight="1" x14ac:dyDescent="0.25">
      <c r="A15" s="1" t="s">
        <v>35</v>
      </c>
      <c r="B15" s="2" t="s">
        <v>15</v>
      </c>
      <c r="C15" s="2">
        <v>1</v>
      </c>
      <c r="D15" s="31">
        <v>0</v>
      </c>
      <c r="E15" s="3">
        <f t="shared" si="0"/>
        <v>0</v>
      </c>
      <c r="F15" s="4">
        <f t="shared" si="1"/>
        <v>0</v>
      </c>
      <c r="G15" s="5" t="s">
        <v>36</v>
      </c>
    </row>
    <row r="16" spans="1:7" ht="50.25" customHeight="1" x14ac:dyDescent="0.25">
      <c r="A16" s="1" t="s">
        <v>37</v>
      </c>
      <c r="B16" s="2" t="s">
        <v>15</v>
      </c>
      <c r="C16" s="2">
        <v>1</v>
      </c>
      <c r="D16" s="31">
        <v>0</v>
      </c>
      <c r="E16" s="3">
        <f t="shared" si="0"/>
        <v>0</v>
      </c>
      <c r="F16" s="4">
        <f t="shared" si="1"/>
        <v>0</v>
      </c>
      <c r="G16" s="5" t="s">
        <v>38</v>
      </c>
    </row>
    <row r="17" spans="1:7" ht="77.25" customHeight="1" x14ac:dyDescent="0.25">
      <c r="A17" s="1" t="s">
        <v>39</v>
      </c>
      <c r="B17" s="2" t="s">
        <v>15</v>
      </c>
      <c r="C17" s="2">
        <v>1</v>
      </c>
      <c r="D17" s="31">
        <v>0</v>
      </c>
      <c r="E17" s="3">
        <f t="shared" si="0"/>
        <v>0</v>
      </c>
      <c r="F17" s="4">
        <f t="shared" si="1"/>
        <v>0</v>
      </c>
      <c r="G17" s="5" t="s">
        <v>40</v>
      </c>
    </row>
    <row r="18" spans="1:7" ht="50.25" customHeight="1" x14ac:dyDescent="0.25">
      <c r="A18" s="1" t="s">
        <v>41</v>
      </c>
      <c r="B18" s="2" t="s">
        <v>15</v>
      </c>
      <c r="C18" s="2">
        <v>1</v>
      </c>
      <c r="D18" s="31">
        <v>0</v>
      </c>
      <c r="E18" s="3">
        <f t="shared" si="0"/>
        <v>0</v>
      </c>
      <c r="F18" s="4">
        <f t="shared" si="1"/>
        <v>0</v>
      </c>
      <c r="G18" s="5" t="s">
        <v>42</v>
      </c>
    </row>
    <row r="19" spans="1:7" ht="53.25" customHeight="1" x14ac:dyDescent="0.25">
      <c r="A19" s="1" t="s">
        <v>43</v>
      </c>
      <c r="B19" s="2" t="s">
        <v>15</v>
      </c>
      <c r="C19" s="2">
        <v>1</v>
      </c>
      <c r="D19" s="31">
        <v>0</v>
      </c>
      <c r="E19" s="3">
        <f t="shared" si="0"/>
        <v>0</v>
      </c>
      <c r="F19" s="4">
        <f t="shared" si="1"/>
        <v>0</v>
      </c>
      <c r="G19" s="5" t="s">
        <v>44</v>
      </c>
    </row>
    <row r="20" spans="1:7" ht="91.5" customHeight="1" x14ac:dyDescent="0.25">
      <c r="A20" s="1" t="s">
        <v>45</v>
      </c>
      <c r="B20" s="2" t="s">
        <v>15</v>
      </c>
      <c r="C20" s="2">
        <v>1</v>
      </c>
      <c r="D20" s="31">
        <v>0</v>
      </c>
      <c r="E20" s="3">
        <f>D20*1.2</f>
        <v>0</v>
      </c>
      <c r="F20" s="4">
        <f t="shared" si="1"/>
        <v>0</v>
      </c>
      <c r="G20" s="5" t="s">
        <v>46</v>
      </c>
    </row>
    <row r="21" spans="1:7" ht="93" customHeight="1" x14ac:dyDescent="0.25">
      <c r="A21" s="1" t="s">
        <v>47</v>
      </c>
      <c r="B21" s="2" t="s">
        <v>12</v>
      </c>
      <c r="C21" s="2">
        <v>1</v>
      </c>
      <c r="D21" s="31">
        <v>0</v>
      </c>
      <c r="E21" s="3">
        <f t="shared" si="0"/>
        <v>0</v>
      </c>
      <c r="F21" s="4">
        <f t="shared" si="1"/>
        <v>0</v>
      </c>
      <c r="G21" s="5" t="s">
        <v>71</v>
      </c>
    </row>
    <row r="22" spans="1:7" ht="50.25" customHeight="1" x14ac:dyDescent="0.25">
      <c r="A22" s="1" t="s">
        <v>48</v>
      </c>
      <c r="B22" s="2" t="s">
        <v>15</v>
      </c>
      <c r="C22" s="2">
        <v>1</v>
      </c>
      <c r="D22" s="31">
        <v>0</v>
      </c>
      <c r="E22" s="3">
        <f t="shared" si="0"/>
        <v>0</v>
      </c>
      <c r="F22" s="4">
        <f t="shared" si="1"/>
        <v>0</v>
      </c>
      <c r="G22" s="5" t="s">
        <v>49</v>
      </c>
    </row>
    <row r="23" spans="1:7" ht="66" customHeight="1" x14ac:dyDescent="0.25">
      <c r="A23" s="1" t="s">
        <v>50</v>
      </c>
      <c r="B23" s="2" t="s">
        <v>12</v>
      </c>
      <c r="C23" s="2">
        <v>1</v>
      </c>
      <c r="D23" s="31">
        <v>0</v>
      </c>
      <c r="E23" s="3">
        <f t="shared" si="0"/>
        <v>0</v>
      </c>
      <c r="F23" s="4">
        <f t="shared" si="1"/>
        <v>0</v>
      </c>
      <c r="G23" s="5" t="s">
        <v>51</v>
      </c>
    </row>
    <row r="24" spans="1:7" ht="50.25" customHeight="1" x14ac:dyDescent="0.25">
      <c r="A24" s="1" t="s">
        <v>52</v>
      </c>
      <c r="B24" s="2" t="s">
        <v>15</v>
      </c>
      <c r="C24" s="2">
        <v>1</v>
      </c>
      <c r="D24" s="31">
        <v>0</v>
      </c>
      <c r="E24" s="3">
        <f t="shared" si="0"/>
        <v>0</v>
      </c>
      <c r="F24" s="4">
        <f t="shared" si="1"/>
        <v>0</v>
      </c>
      <c r="G24" s="5" t="s">
        <v>53</v>
      </c>
    </row>
    <row r="25" spans="1:7" ht="50.25" customHeight="1" x14ac:dyDescent="0.25">
      <c r="A25" s="1" t="s">
        <v>54</v>
      </c>
      <c r="B25" s="2" t="s">
        <v>15</v>
      </c>
      <c r="C25" s="2">
        <v>1</v>
      </c>
      <c r="D25" s="31">
        <v>0</v>
      </c>
      <c r="E25" s="3">
        <f t="shared" si="0"/>
        <v>0</v>
      </c>
      <c r="F25" s="4">
        <f t="shared" si="1"/>
        <v>0</v>
      </c>
      <c r="G25" s="5" t="s">
        <v>55</v>
      </c>
    </row>
    <row r="26" spans="1:7" ht="50.25" customHeight="1" x14ac:dyDescent="0.25">
      <c r="A26" s="1" t="s">
        <v>56</v>
      </c>
      <c r="B26" s="2" t="s">
        <v>15</v>
      </c>
      <c r="C26" s="2">
        <v>1</v>
      </c>
      <c r="D26" s="31">
        <v>0</v>
      </c>
      <c r="E26" s="3">
        <f t="shared" si="0"/>
        <v>0</v>
      </c>
      <c r="F26" s="4">
        <f t="shared" si="1"/>
        <v>0</v>
      </c>
      <c r="G26" s="5" t="s">
        <v>57</v>
      </c>
    </row>
    <row r="27" spans="1:7" ht="134.25" customHeight="1" x14ac:dyDescent="0.25">
      <c r="A27" s="1" t="s">
        <v>61</v>
      </c>
      <c r="B27" s="2" t="s">
        <v>15</v>
      </c>
      <c r="C27" s="2">
        <v>1</v>
      </c>
      <c r="D27" s="31">
        <v>0</v>
      </c>
      <c r="E27" s="3">
        <f t="shared" si="0"/>
        <v>0</v>
      </c>
      <c r="F27" s="4">
        <f t="shared" si="1"/>
        <v>0</v>
      </c>
      <c r="G27" s="5" t="s">
        <v>72</v>
      </c>
    </row>
    <row r="28" spans="1:7" ht="147" customHeight="1" x14ac:dyDescent="0.25">
      <c r="A28" s="1" t="s">
        <v>62</v>
      </c>
      <c r="B28" s="2" t="s">
        <v>15</v>
      </c>
      <c r="C28" s="2">
        <v>1</v>
      </c>
      <c r="D28" s="31">
        <v>0</v>
      </c>
      <c r="E28" s="3">
        <f t="shared" si="0"/>
        <v>0</v>
      </c>
      <c r="F28" s="4">
        <f t="shared" si="1"/>
        <v>0</v>
      </c>
      <c r="G28" s="5" t="s">
        <v>63</v>
      </c>
    </row>
    <row r="29" spans="1:7" ht="50.25" customHeight="1" x14ac:dyDescent="0.25">
      <c r="A29" s="1" t="s">
        <v>65</v>
      </c>
      <c r="B29" s="2" t="s">
        <v>12</v>
      </c>
      <c r="C29" s="2">
        <v>3</v>
      </c>
      <c r="D29" s="31">
        <v>0</v>
      </c>
      <c r="E29" s="3">
        <f t="shared" si="0"/>
        <v>0</v>
      </c>
      <c r="F29" s="4">
        <f t="shared" si="1"/>
        <v>0</v>
      </c>
      <c r="G29" s="5" t="s">
        <v>100</v>
      </c>
    </row>
    <row r="30" spans="1:7" ht="119.25" customHeight="1" x14ac:dyDescent="0.25">
      <c r="A30" s="1" t="s">
        <v>67</v>
      </c>
      <c r="B30" s="2" t="s">
        <v>12</v>
      </c>
      <c r="C30" s="2">
        <v>1</v>
      </c>
      <c r="D30" s="31">
        <v>0</v>
      </c>
      <c r="E30" s="3">
        <f t="shared" si="0"/>
        <v>0</v>
      </c>
      <c r="F30" s="4">
        <f t="shared" si="1"/>
        <v>0</v>
      </c>
      <c r="G30" s="5" t="s">
        <v>68</v>
      </c>
    </row>
    <row r="31" spans="1:7" ht="95.25" customHeight="1" x14ac:dyDescent="0.25">
      <c r="A31" s="1" t="s">
        <v>73</v>
      </c>
      <c r="B31" s="2" t="s">
        <v>15</v>
      </c>
      <c r="C31" s="2">
        <v>5</v>
      </c>
      <c r="D31" s="31">
        <v>0</v>
      </c>
      <c r="E31" s="3">
        <f>D31*1.2</f>
        <v>0</v>
      </c>
      <c r="F31" s="4">
        <f t="shared" si="1"/>
        <v>0</v>
      </c>
      <c r="G31" s="5" t="s">
        <v>74</v>
      </c>
    </row>
    <row r="32" spans="1:7" ht="50.25" customHeight="1" x14ac:dyDescent="0.25">
      <c r="A32" s="1" t="s">
        <v>75</v>
      </c>
      <c r="B32" s="2" t="s">
        <v>15</v>
      </c>
      <c r="C32" s="2">
        <v>5</v>
      </c>
      <c r="D32" s="31">
        <v>0</v>
      </c>
      <c r="E32" s="3">
        <f t="shared" si="0"/>
        <v>0</v>
      </c>
      <c r="F32" s="4">
        <f t="shared" si="1"/>
        <v>0</v>
      </c>
      <c r="G32" s="5" t="s">
        <v>76</v>
      </c>
    </row>
    <row r="33" spans="1:7" ht="50.25" customHeight="1" x14ac:dyDescent="0.25">
      <c r="A33" s="1" t="s">
        <v>35</v>
      </c>
      <c r="B33" s="2" t="s">
        <v>15</v>
      </c>
      <c r="C33" s="2">
        <v>5</v>
      </c>
      <c r="D33" s="31">
        <v>0</v>
      </c>
      <c r="E33" s="3">
        <f t="shared" si="0"/>
        <v>0</v>
      </c>
      <c r="F33" s="4">
        <f t="shared" si="1"/>
        <v>0</v>
      </c>
      <c r="G33" s="5" t="s">
        <v>77</v>
      </c>
    </row>
    <row r="34" spans="1:7" ht="50.25" customHeight="1" x14ac:dyDescent="0.25">
      <c r="A34" s="1" t="s">
        <v>78</v>
      </c>
      <c r="B34" s="2" t="s">
        <v>15</v>
      </c>
      <c r="C34" s="2">
        <v>5</v>
      </c>
      <c r="D34" s="31">
        <v>0</v>
      </c>
      <c r="E34" s="3">
        <f t="shared" si="0"/>
        <v>0</v>
      </c>
      <c r="F34" s="4">
        <f t="shared" si="1"/>
        <v>0</v>
      </c>
      <c r="G34" s="5" t="s">
        <v>79</v>
      </c>
    </row>
    <row r="35" spans="1:7" ht="54" customHeight="1" x14ac:dyDescent="0.25">
      <c r="A35" s="1" t="s">
        <v>80</v>
      </c>
      <c r="B35" s="2" t="s">
        <v>15</v>
      </c>
      <c r="C35" s="2">
        <v>4</v>
      </c>
      <c r="D35" s="31">
        <v>0</v>
      </c>
      <c r="E35" s="3">
        <f t="shared" si="0"/>
        <v>0</v>
      </c>
      <c r="F35" s="4">
        <f t="shared" si="1"/>
        <v>0</v>
      </c>
      <c r="G35" s="5" t="s">
        <v>81</v>
      </c>
    </row>
    <row r="36" spans="1:7" ht="66" customHeight="1" x14ac:dyDescent="0.25">
      <c r="A36" s="1" t="s">
        <v>82</v>
      </c>
      <c r="B36" s="2" t="s">
        <v>15</v>
      </c>
      <c r="C36" s="2">
        <v>4</v>
      </c>
      <c r="D36" s="31">
        <v>0</v>
      </c>
      <c r="E36" s="3">
        <f t="shared" si="0"/>
        <v>0</v>
      </c>
      <c r="F36" s="4">
        <f t="shared" si="1"/>
        <v>0</v>
      </c>
      <c r="G36" s="5" t="s">
        <v>83</v>
      </c>
    </row>
    <row r="37" spans="1:7" ht="66" customHeight="1" x14ac:dyDescent="0.25">
      <c r="A37" s="1" t="s">
        <v>84</v>
      </c>
      <c r="B37" s="2" t="s">
        <v>15</v>
      </c>
      <c r="C37" s="2">
        <v>4</v>
      </c>
      <c r="D37" s="31">
        <v>0</v>
      </c>
      <c r="E37" s="3">
        <f t="shared" si="0"/>
        <v>0</v>
      </c>
      <c r="F37" s="4">
        <f t="shared" si="1"/>
        <v>0</v>
      </c>
      <c r="G37" s="5" t="s">
        <v>85</v>
      </c>
    </row>
    <row r="38" spans="1:7" ht="91.5" customHeight="1" x14ac:dyDescent="0.25">
      <c r="A38" s="1" t="s">
        <v>45</v>
      </c>
      <c r="B38" s="2" t="s">
        <v>12</v>
      </c>
      <c r="C38" s="2">
        <v>4</v>
      </c>
      <c r="D38" s="31">
        <v>0</v>
      </c>
      <c r="E38" s="3">
        <f>D38*1.2</f>
        <v>0</v>
      </c>
      <c r="F38" s="4">
        <f t="shared" si="1"/>
        <v>0</v>
      </c>
      <c r="G38" s="5" t="s">
        <v>86</v>
      </c>
    </row>
    <row r="39" spans="1:7" ht="66" customHeight="1" x14ac:dyDescent="0.25">
      <c r="A39" s="1" t="s">
        <v>87</v>
      </c>
      <c r="B39" s="2" t="s">
        <v>15</v>
      </c>
      <c r="C39" s="2">
        <v>4</v>
      </c>
      <c r="D39" s="31">
        <v>0</v>
      </c>
      <c r="E39" s="3">
        <f t="shared" si="0"/>
        <v>0</v>
      </c>
      <c r="F39" s="4">
        <f t="shared" si="1"/>
        <v>0</v>
      </c>
      <c r="G39" s="5" t="s">
        <v>88</v>
      </c>
    </row>
    <row r="40" spans="1:7" ht="102" customHeight="1" x14ac:dyDescent="0.25">
      <c r="A40" s="6" t="s">
        <v>89</v>
      </c>
      <c r="B40" s="2" t="s">
        <v>12</v>
      </c>
      <c r="C40" s="2">
        <v>4</v>
      </c>
      <c r="D40" s="31">
        <v>0</v>
      </c>
      <c r="E40" s="3">
        <f t="shared" si="0"/>
        <v>0</v>
      </c>
      <c r="F40" s="4">
        <f t="shared" si="1"/>
        <v>0</v>
      </c>
      <c r="G40" s="7" t="s">
        <v>90</v>
      </c>
    </row>
    <row r="41" spans="1:7" ht="66" customHeight="1" x14ac:dyDescent="0.25">
      <c r="A41" s="10" t="s">
        <v>94</v>
      </c>
      <c r="B41" s="2" t="s">
        <v>15</v>
      </c>
      <c r="C41" s="2">
        <v>4</v>
      </c>
      <c r="D41" s="31">
        <v>0</v>
      </c>
      <c r="E41" s="3">
        <f t="shared" si="0"/>
        <v>0</v>
      </c>
      <c r="F41" s="4">
        <f t="shared" si="1"/>
        <v>0</v>
      </c>
      <c r="G41" s="7" t="s">
        <v>95</v>
      </c>
    </row>
    <row r="42" spans="1:7" ht="66" customHeight="1" x14ac:dyDescent="0.25">
      <c r="A42" s="10" t="s">
        <v>96</v>
      </c>
      <c r="B42" s="2" t="s">
        <v>12</v>
      </c>
      <c r="C42" s="2">
        <v>5</v>
      </c>
      <c r="D42" s="31">
        <v>0</v>
      </c>
      <c r="E42" s="3">
        <f t="shared" si="0"/>
        <v>0</v>
      </c>
      <c r="F42" s="4">
        <f t="shared" si="1"/>
        <v>0</v>
      </c>
      <c r="G42" s="7" t="s">
        <v>97</v>
      </c>
    </row>
    <row r="43" spans="1:7" ht="149.25" customHeight="1" x14ac:dyDescent="0.25">
      <c r="A43" s="10" t="s">
        <v>61</v>
      </c>
      <c r="B43" s="2" t="s">
        <v>15</v>
      </c>
      <c r="C43" s="2">
        <v>4</v>
      </c>
      <c r="D43" s="31">
        <v>0</v>
      </c>
      <c r="E43" s="3">
        <f t="shared" si="0"/>
        <v>0</v>
      </c>
      <c r="F43" s="4">
        <f t="shared" si="1"/>
        <v>0</v>
      </c>
      <c r="G43" s="7" t="s">
        <v>99</v>
      </c>
    </row>
    <row r="44" spans="1:7" ht="30" customHeight="1" x14ac:dyDescent="0.25">
      <c r="A44" s="18" t="s">
        <v>101</v>
      </c>
      <c r="B44" s="23"/>
      <c r="C44" s="23"/>
      <c r="D44" s="24">
        <f>SUM(D3:D43)</f>
        <v>0</v>
      </c>
      <c r="E44" s="25"/>
      <c r="F44" s="26">
        <f>SUM(F3:F43)</f>
        <v>0</v>
      </c>
      <c r="G44" s="17"/>
    </row>
    <row r="45" spans="1:7" ht="28.15" customHeight="1" x14ac:dyDescent="0.25">
      <c r="A45" s="27" t="s">
        <v>4</v>
      </c>
      <c r="B45" s="36" t="s">
        <v>7</v>
      </c>
      <c r="C45" s="28" t="s">
        <v>0</v>
      </c>
      <c r="D45" s="35" t="s">
        <v>1</v>
      </c>
      <c r="E45" s="34" t="s">
        <v>9</v>
      </c>
      <c r="F45" s="34" t="s">
        <v>2</v>
      </c>
      <c r="G45" s="29" t="s">
        <v>6</v>
      </c>
    </row>
    <row r="46" spans="1:7" ht="66" customHeight="1" x14ac:dyDescent="0.25">
      <c r="A46" s="1" t="s">
        <v>105</v>
      </c>
      <c r="B46" s="2" t="s">
        <v>12</v>
      </c>
      <c r="C46" s="2">
        <v>1</v>
      </c>
      <c r="D46" s="31">
        <v>0</v>
      </c>
      <c r="E46" s="3">
        <f>D46*1.2</f>
        <v>0</v>
      </c>
      <c r="F46" s="8">
        <f>C46*E46</f>
        <v>0</v>
      </c>
      <c r="G46" s="5" t="s">
        <v>121</v>
      </c>
    </row>
    <row r="47" spans="1:7" ht="66" customHeight="1" x14ac:dyDescent="0.25">
      <c r="A47" s="1" t="s">
        <v>65</v>
      </c>
      <c r="B47" s="2" t="s">
        <v>12</v>
      </c>
      <c r="C47" s="2">
        <v>3</v>
      </c>
      <c r="D47" s="31">
        <v>0</v>
      </c>
      <c r="E47" s="3">
        <f t="shared" ref="E47:E74" si="2">D47*1.2</f>
        <v>0</v>
      </c>
      <c r="F47" s="8">
        <f t="shared" ref="F47:F74" si="3">C47*E47</f>
        <v>0</v>
      </c>
      <c r="G47" s="5" t="s">
        <v>66</v>
      </c>
    </row>
    <row r="48" spans="1:7" ht="66" customHeight="1" x14ac:dyDescent="0.25">
      <c r="A48" s="1" t="s">
        <v>50</v>
      </c>
      <c r="B48" s="2" t="s">
        <v>12</v>
      </c>
      <c r="C48" s="2">
        <v>1</v>
      </c>
      <c r="D48" s="31">
        <v>0</v>
      </c>
      <c r="E48" s="3">
        <f t="shared" si="2"/>
        <v>0</v>
      </c>
      <c r="F48" s="8">
        <f t="shared" si="3"/>
        <v>0</v>
      </c>
      <c r="G48" s="5" t="s">
        <v>51</v>
      </c>
    </row>
    <row r="49" spans="1:7" ht="66" customHeight="1" x14ac:dyDescent="0.25">
      <c r="A49" s="1" t="s">
        <v>91</v>
      </c>
      <c r="B49" s="2" t="s">
        <v>15</v>
      </c>
      <c r="C49" s="2">
        <v>1</v>
      </c>
      <c r="D49" s="31">
        <v>0</v>
      </c>
      <c r="E49" s="3">
        <f t="shared" si="2"/>
        <v>0</v>
      </c>
      <c r="F49" s="8">
        <f t="shared" si="3"/>
        <v>0</v>
      </c>
      <c r="G49" s="5" t="s">
        <v>53</v>
      </c>
    </row>
    <row r="50" spans="1:7" ht="66" customHeight="1" x14ac:dyDescent="0.25">
      <c r="A50" s="1" t="s">
        <v>54</v>
      </c>
      <c r="B50" s="2" t="s">
        <v>15</v>
      </c>
      <c r="C50" s="2">
        <v>1</v>
      </c>
      <c r="D50" s="31">
        <v>0</v>
      </c>
      <c r="E50" s="3">
        <f t="shared" si="2"/>
        <v>0</v>
      </c>
      <c r="F50" s="8">
        <f t="shared" si="3"/>
        <v>0</v>
      </c>
      <c r="G50" s="5" t="s">
        <v>55</v>
      </c>
    </row>
    <row r="51" spans="1:7" ht="66" customHeight="1" x14ac:dyDescent="0.25">
      <c r="A51" s="1" t="s">
        <v>106</v>
      </c>
      <c r="B51" s="2" t="s">
        <v>12</v>
      </c>
      <c r="C51" s="2">
        <v>1</v>
      </c>
      <c r="D51" s="31">
        <v>0</v>
      </c>
      <c r="E51" s="3">
        <f t="shared" si="2"/>
        <v>0</v>
      </c>
      <c r="F51" s="8">
        <f t="shared" si="3"/>
        <v>0</v>
      </c>
      <c r="G51" s="5" t="s">
        <v>107</v>
      </c>
    </row>
    <row r="52" spans="1:7" ht="66" customHeight="1" x14ac:dyDescent="0.25">
      <c r="A52" s="1" t="s">
        <v>108</v>
      </c>
      <c r="B52" s="2" t="s">
        <v>15</v>
      </c>
      <c r="C52" s="2">
        <v>1</v>
      </c>
      <c r="D52" s="31">
        <v>0</v>
      </c>
      <c r="E52" s="3">
        <f t="shared" si="2"/>
        <v>0</v>
      </c>
      <c r="F52" s="8">
        <f t="shared" si="3"/>
        <v>0</v>
      </c>
      <c r="G52" s="5" t="s">
        <v>57</v>
      </c>
    </row>
    <row r="53" spans="1:7" ht="66" customHeight="1" x14ac:dyDescent="0.25">
      <c r="A53" s="1" t="s">
        <v>109</v>
      </c>
      <c r="B53" s="2" t="s">
        <v>15</v>
      </c>
      <c r="C53" s="2">
        <v>1</v>
      </c>
      <c r="D53" s="31">
        <v>0</v>
      </c>
      <c r="E53" s="3">
        <f t="shared" si="2"/>
        <v>0</v>
      </c>
      <c r="F53" s="8">
        <f t="shared" si="3"/>
        <v>0</v>
      </c>
      <c r="G53" s="5" t="s">
        <v>110</v>
      </c>
    </row>
    <row r="54" spans="1:7" ht="66" customHeight="1" x14ac:dyDescent="0.25">
      <c r="A54" s="1" t="s">
        <v>111</v>
      </c>
      <c r="B54" s="2" t="s">
        <v>15</v>
      </c>
      <c r="C54" s="2">
        <v>1</v>
      </c>
      <c r="D54" s="31">
        <v>0</v>
      </c>
      <c r="E54" s="3">
        <f t="shared" si="2"/>
        <v>0</v>
      </c>
      <c r="F54" s="8">
        <f t="shared" si="3"/>
        <v>0</v>
      </c>
      <c r="G54" s="5" t="s">
        <v>60</v>
      </c>
    </row>
    <row r="55" spans="1:7" ht="66" customHeight="1" x14ac:dyDescent="0.25">
      <c r="A55" s="1" t="s">
        <v>58</v>
      </c>
      <c r="B55" s="2" t="s">
        <v>12</v>
      </c>
      <c r="C55" s="2">
        <v>1</v>
      </c>
      <c r="D55" s="31">
        <v>0</v>
      </c>
      <c r="E55" s="3">
        <f t="shared" si="2"/>
        <v>0</v>
      </c>
      <c r="F55" s="8">
        <f t="shared" si="3"/>
        <v>0</v>
      </c>
      <c r="G55" s="5" t="s">
        <v>59</v>
      </c>
    </row>
    <row r="56" spans="1:7" ht="66" customHeight="1" x14ac:dyDescent="0.25">
      <c r="A56" s="1" t="s">
        <v>112</v>
      </c>
      <c r="B56" s="2" t="s">
        <v>113</v>
      </c>
      <c r="C56" s="2">
        <v>1</v>
      </c>
      <c r="D56" s="31">
        <v>0</v>
      </c>
      <c r="E56" s="3">
        <f t="shared" si="2"/>
        <v>0</v>
      </c>
      <c r="F56" s="8">
        <f t="shared" si="3"/>
        <v>0</v>
      </c>
      <c r="G56" s="5" t="s">
        <v>114</v>
      </c>
    </row>
    <row r="57" spans="1:7" ht="66" customHeight="1" x14ac:dyDescent="0.25">
      <c r="A57" s="1" t="s">
        <v>115</v>
      </c>
      <c r="B57" s="2" t="s">
        <v>15</v>
      </c>
      <c r="C57" s="2">
        <v>1</v>
      </c>
      <c r="D57" s="31">
        <v>0</v>
      </c>
      <c r="E57" s="3">
        <f t="shared" si="2"/>
        <v>0</v>
      </c>
      <c r="F57" s="8">
        <f t="shared" si="3"/>
        <v>0</v>
      </c>
      <c r="G57" s="5" t="s">
        <v>116</v>
      </c>
    </row>
    <row r="58" spans="1:7" ht="66" customHeight="1" x14ac:dyDescent="0.25">
      <c r="A58" s="1" t="s">
        <v>64</v>
      </c>
      <c r="B58" s="2" t="s">
        <v>113</v>
      </c>
      <c r="C58" s="2">
        <v>2</v>
      </c>
      <c r="D58" s="31">
        <v>0</v>
      </c>
      <c r="E58" s="3">
        <f t="shared" si="2"/>
        <v>0</v>
      </c>
      <c r="F58" s="8">
        <f t="shared" si="3"/>
        <v>0</v>
      </c>
      <c r="G58" s="5" t="s">
        <v>117</v>
      </c>
    </row>
    <row r="59" spans="1:7" ht="66" customHeight="1" x14ac:dyDescent="0.25">
      <c r="A59" s="1" t="s">
        <v>118</v>
      </c>
      <c r="B59" s="2" t="s">
        <v>113</v>
      </c>
      <c r="C59" s="2">
        <v>1</v>
      </c>
      <c r="D59" s="31">
        <v>0</v>
      </c>
      <c r="E59" s="3">
        <f t="shared" si="2"/>
        <v>0</v>
      </c>
      <c r="F59" s="8">
        <f t="shared" si="3"/>
        <v>0</v>
      </c>
      <c r="G59" s="5" t="s">
        <v>119</v>
      </c>
    </row>
    <row r="60" spans="1:7" ht="109.5" customHeight="1" x14ac:dyDescent="0.25">
      <c r="A60" s="1" t="s">
        <v>45</v>
      </c>
      <c r="B60" s="2" t="s">
        <v>12</v>
      </c>
      <c r="C60" s="2">
        <v>1</v>
      </c>
      <c r="D60" s="31">
        <v>0</v>
      </c>
      <c r="E60" s="3">
        <f t="shared" si="2"/>
        <v>0</v>
      </c>
      <c r="F60" s="8">
        <f t="shared" si="3"/>
        <v>0</v>
      </c>
      <c r="G60" s="5" t="s">
        <v>46</v>
      </c>
    </row>
    <row r="61" spans="1:7" ht="101.25" customHeight="1" x14ac:dyDescent="0.25">
      <c r="A61" s="1" t="s">
        <v>47</v>
      </c>
      <c r="B61" s="2" t="s">
        <v>12</v>
      </c>
      <c r="C61" s="2">
        <v>1</v>
      </c>
      <c r="D61" s="31">
        <v>0</v>
      </c>
      <c r="E61" s="3">
        <f t="shared" si="2"/>
        <v>0</v>
      </c>
      <c r="F61" s="8">
        <f t="shared" si="3"/>
        <v>0</v>
      </c>
      <c r="G61" s="5" t="s">
        <v>122</v>
      </c>
    </row>
    <row r="62" spans="1:7" ht="66" customHeight="1" x14ac:dyDescent="0.25">
      <c r="A62" s="1" t="s">
        <v>48</v>
      </c>
      <c r="B62" s="2" t="s">
        <v>15</v>
      </c>
      <c r="C62" s="2">
        <v>1</v>
      </c>
      <c r="D62" s="31">
        <v>0</v>
      </c>
      <c r="E62" s="3">
        <f t="shared" si="2"/>
        <v>0</v>
      </c>
      <c r="F62" s="8">
        <f t="shared" si="3"/>
        <v>0</v>
      </c>
      <c r="G62" s="5" t="s">
        <v>120</v>
      </c>
    </row>
    <row r="63" spans="1:7" ht="141" customHeight="1" x14ac:dyDescent="0.25">
      <c r="A63" s="1" t="s">
        <v>67</v>
      </c>
      <c r="B63" s="2" t="s">
        <v>12</v>
      </c>
      <c r="C63" s="2">
        <v>1</v>
      </c>
      <c r="D63" s="31">
        <v>0</v>
      </c>
      <c r="E63" s="3">
        <f t="shared" si="2"/>
        <v>0</v>
      </c>
      <c r="F63" s="8">
        <f t="shared" si="3"/>
        <v>0</v>
      </c>
      <c r="G63" s="5" t="s">
        <v>68</v>
      </c>
    </row>
    <row r="64" spans="1:7" ht="117.75" customHeight="1" x14ac:dyDescent="0.25">
      <c r="A64" s="1" t="s">
        <v>123</v>
      </c>
      <c r="B64" s="2" t="s">
        <v>12</v>
      </c>
      <c r="C64" s="2">
        <v>5</v>
      </c>
      <c r="D64" s="31">
        <v>0</v>
      </c>
      <c r="E64" s="3">
        <f t="shared" si="2"/>
        <v>0</v>
      </c>
      <c r="F64" s="8">
        <f t="shared" si="3"/>
        <v>0</v>
      </c>
      <c r="G64" s="5" t="s">
        <v>124</v>
      </c>
    </row>
    <row r="65" spans="1:7" ht="66" customHeight="1" x14ac:dyDescent="0.25">
      <c r="A65" s="1" t="s">
        <v>91</v>
      </c>
      <c r="B65" s="2" t="s">
        <v>15</v>
      </c>
      <c r="C65" s="2">
        <v>5</v>
      </c>
      <c r="D65" s="31">
        <v>0</v>
      </c>
      <c r="E65" s="3">
        <f t="shared" si="2"/>
        <v>0</v>
      </c>
      <c r="F65" s="8">
        <f t="shared" si="3"/>
        <v>0</v>
      </c>
      <c r="G65" s="5" t="s">
        <v>125</v>
      </c>
    </row>
    <row r="66" spans="1:7" ht="66" customHeight="1" x14ac:dyDescent="0.25">
      <c r="A66" s="1" t="s">
        <v>92</v>
      </c>
      <c r="B66" s="2" t="s">
        <v>15</v>
      </c>
      <c r="C66" s="2">
        <v>5</v>
      </c>
      <c r="D66" s="31">
        <v>0</v>
      </c>
      <c r="E66" s="3">
        <f t="shared" si="2"/>
        <v>0</v>
      </c>
      <c r="F66" s="8">
        <f t="shared" si="3"/>
        <v>0</v>
      </c>
      <c r="G66" s="5" t="s">
        <v>93</v>
      </c>
    </row>
    <row r="67" spans="1:7" ht="66" customHeight="1" x14ac:dyDescent="0.25">
      <c r="A67" s="1" t="s">
        <v>94</v>
      </c>
      <c r="B67" s="2" t="s">
        <v>15</v>
      </c>
      <c r="C67" s="2">
        <v>5</v>
      </c>
      <c r="D67" s="31">
        <v>0</v>
      </c>
      <c r="E67" s="3">
        <f t="shared" si="2"/>
        <v>0</v>
      </c>
      <c r="F67" s="8">
        <f t="shared" si="3"/>
        <v>0</v>
      </c>
      <c r="G67" s="5" t="s">
        <v>95</v>
      </c>
    </row>
    <row r="68" spans="1:7" ht="87" customHeight="1" x14ac:dyDescent="0.25">
      <c r="A68" s="1" t="s">
        <v>96</v>
      </c>
      <c r="B68" s="2" t="s">
        <v>12</v>
      </c>
      <c r="C68" s="2">
        <v>5</v>
      </c>
      <c r="D68" s="31">
        <v>0</v>
      </c>
      <c r="E68" s="3">
        <f t="shared" si="2"/>
        <v>0</v>
      </c>
      <c r="F68" s="8">
        <f t="shared" si="3"/>
        <v>0</v>
      </c>
      <c r="G68" s="5" t="s">
        <v>97</v>
      </c>
    </row>
    <row r="69" spans="1:7" ht="66" customHeight="1" x14ac:dyDescent="0.25">
      <c r="A69" s="1" t="s">
        <v>98</v>
      </c>
      <c r="B69" s="2" t="s">
        <v>15</v>
      </c>
      <c r="C69" s="2">
        <v>4</v>
      </c>
      <c r="D69" s="31">
        <v>0</v>
      </c>
      <c r="E69" s="3">
        <f t="shared" si="2"/>
        <v>0</v>
      </c>
      <c r="F69" s="8">
        <f t="shared" si="3"/>
        <v>0</v>
      </c>
      <c r="G69" s="5" t="s">
        <v>126</v>
      </c>
    </row>
    <row r="70" spans="1:7" ht="90" customHeight="1" x14ac:dyDescent="0.25">
      <c r="A70" s="1" t="s">
        <v>127</v>
      </c>
      <c r="B70" s="2" t="s">
        <v>15</v>
      </c>
      <c r="C70" s="2">
        <v>4</v>
      </c>
      <c r="D70" s="31">
        <v>0</v>
      </c>
      <c r="E70" s="3">
        <f t="shared" si="2"/>
        <v>0</v>
      </c>
      <c r="F70" s="8">
        <f t="shared" si="3"/>
        <v>0</v>
      </c>
      <c r="G70" s="5" t="s">
        <v>128</v>
      </c>
    </row>
    <row r="71" spans="1:7" ht="150" customHeight="1" x14ac:dyDescent="0.25">
      <c r="A71" s="1" t="s">
        <v>129</v>
      </c>
      <c r="B71" s="2" t="s">
        <v>15</v>
      </c>
      <c r="C71" s="2">
        <v>4</v>
      </c>
      <c r="D71" s="31">
        <v>0</v>
      </c>
      <c r="E71" s="3">
        <f t="shared" si="2"/>
        <v>0</v>
      </c>
      <c r="F71" s="8">
        <f t="shared" si="3"/>
        <v>0</v>
      </c>
      <c r="G71" s="5" t="s">
        <v>130</v>
      </c>
    </row>
    <row r="72" spans="1:7" ht="66" customHeight="1" x14ac:dyDescent="0.25">
      <c r="A72" s="1" t="s">
        <v>131</v>
      </c>
      <c r="B72" s="2" t="s">
        <v>15</v>
      </c>
      <c r="C72" s="2">
        <v>5</v>
      </c>
      <c r="D72" s="31">
        <v>0</v>
      </c>
      <c r="E72" s="3">
        <f t="shared" si="2"/>
        <v>0</v>
      </c>
      <c r="F72" s="8">
        <f t="shared" si="3"/>
        <v>0</v>
      </c>
      <c r="G72" s="5" t="s">
        <v>132</v>
      </c>
    </row>
    <row r="73" spans="1:7" ht="66" customHeight="1" x14ac:dyDescent="0.25">
      <c r="A73" s="1" t="s">
        <v>45</v>
      </c>
      <c r="B73" s="2" t="s">
        <v>12</v>
      </c>
      <c r="C73" s="2">
        <v>4</v>
      </c>
      <c r="D73" s="31">
        <v>0</v>
      </c>
      <c r="E73" s="3">
        <f t="shared" si="2"/>
        <v>0</v>
      </c>
      <c r="F73" s="8">
        <f t="shared" si="3"/>
        <v>0</v>
      </c>
      <c r="G73" s="5" t="s">
        <v>133</v>
      </c>
    </row>
    <row r="74" spans="1:7" ht="66" customHeight="1" x14ac:dyDescent="0.25">
      <c r="A74" s="1" t="s">
        <v>134</v>
      </c>
      <c r="B74" s="2" t="s">
        <v>15</v>
      </c>
      <c r="C74" s="2">
        <v>4</v>
      </c>
      <c r="D74" s="31">
        <v>0</v>
      </c>
      <c r="E74" s="3">
        <f t="shared" si="2"/>
        <v>0</v>
      </c>
      <c r="F74" s="8">
        <f t="shared" si="3"/>
        <v>0</v>
      </c>
      <c r="G74" s="5" t="s">
        <v>135</v>
      </c>
    </row>
    <row r="75" spans="1:7" ht="30" customHeight="1" x14ac:dyDescent="0.25">
      <c r="A75" s="18" t="s">
        <v>102</v>
      </c>
      <c r="B75" s="23"/>
      <c r="C75" s="23"/>
      <c r="D75" s="24">
        <f>SUM(D46:D74)</f>
        <v>0</v>
      </c>
      <c r="E75" s="25"/>
      <c r="F75" s="26">
        <f>SUM(F46:F74)</f>
        <v>0</v>
      </c>
      <c r="G75" s="17"/>
    </row>
    <row r="76" spans="1:7" ht="28.15" customHeight="1" x14ac:dyDescent="0.25">
      <c r="A76" s="27" t="s">
        <v>5</v>
      </c>
      <c r="B76" s="37" t="s">
        <v>7</v>
      </c>
      <c r="C76" s="28" t="str">
        <f>[1]Fyzika_Vzor!D2</f>
        <v>Počet na 1 učebňu</v>
      </c>
      <c r="D76" s="32" t="str">
        <f>[1]Fyzika_Vzor!E2</f>
        <v>Jedn. cena bez DPH/ks</v>
      </c>
      <c r="E76" s="33" t="s">
        <v>9</v>
      </c>
      <c r="F76" s="33" t="str">
        <f>[1]Fyzika_Vzor!G2</f>
        <v>Cena celkom s DPH za učebňu</v>
      </c>
      <c r="G76" s="30" t="s">
        <v>6</v>
      </c>
    </row>
    <row r="77" spans="1:7" ht="99.75" customHeight="1" x14ac:dyDescent="0.25">
      <c r="A77" s="41" t="s">
        <v>136</v>
      </c>
      <c r="B77" s="45" t="s">
        <v>12</v>
      </c>
      <c r="C77" s="45">
        <v>1</v>
      </c>
      <c r="D77" s="46">
        <v>0</v>
      </c>
      <c r="E77" s="42">
        <f>D77*1.2</f>
        <v>0</v>
      </c>
      <c r="F77" s="44">
        <f>C77*E77</f>
        <v>0</v>
      </c>
      <c r="G77" s="40" t="s">
        <v>137</v>
      </c>
    </row>
    <row r="78" spans="1:7" ht="100.5" customHeight="1" x14ac:dyDescent="0.25">
      <c r="A78" s="41" t="s">
        <v>47</v>
      </c>
      <c r="B78" s="45" t="s">
        <v>12</v>
      </c>
      <c r="C78" s="45">
        <v>1</v>
      </c>
      <c r="D78" s="46">
        <v>0</v>
      </c>
      <c r="E78" s="42">
        <f t="shared" ref="E78:E111" si="4">D78*1.2</f>
        <v>0</v>
      </c>
      <c r="F78" s="44">
        <f>C78*E78</f>
        <v>0</v>
      </c>
      <c r="G78" s="40" t="s">
        <v>138</v>
      </c>
    </row>
    <row r="79" spans="1:7" ht="75.75" customHeight="1" x14ac:dyDescent="0.25">
      <c r="A79" s="41" t="s">
        <v>139</v>
      </c>
      <c r="B79" s="45" t="s">
        <v>15</v>
      </c>
      <c r="C79" s="45">
        <v>1</v>
      </c>
      <c r="D79" s="46">
        <v>0</v>
      </c>
      <c r="E79" s="42">
        <f t="shared" si="4"/>
        <v>0</v>
      </c>
      <c r="F79" s="44">
        <f>C79*E79</f>
        <v>0</v>
      </c>
      <c r="G79" s="40" t="s">
        <v>140</v>
      </c>
    </row>
    <row r="80" spans="1:7" ht="111" customHeight="1" x14ac:dyDescent="0.25">
      <c r="A80" s="41" t="s">
        <v>141</v>
      </c>
      <c r="B80" s="45" t="s">
        <v>15</v>
      </c>
      <c r="C80" s="45">
        <v>1</v>
      </c>
      <c r="D80" s="46">
        <v>0</v>
      </c>
      <c r="E80" s="42">
        <f t="shared" si="4"/>
        <v>0</v>
      </c>
      <c r="F80" s="44">
        <f>C80*E80</f>
        <v>0</v>
      </c>
      <c r="G80" s="40" t="s">
        <v>142</v>
      </c>
    </row>
    <row r="81" spans="1:7" ht="59.25" customHeight="1" x14ac:dyDescent="0.25">
      <c r="A81" s="41" t="s">
        <v>143</v>
      </c>
      <c r="B81" s="45" t="s">
        <v>15</v>
      </c>
      <c r="C81" s="45">
        <v>1</v>
      </c>
      <c r="D81" s="46">
        <v>0</v>
      </c>
      <c r="E81" s="42">
        <f t="shared" si="4"/>
        <v>0</v>
      </c>
      <c r="F81" s="44">
        <f>E81</f>
        <v>0</v>
      </c>
      <c r="G81" s="40" t="s">
        <v>144</v>
      </c>
    </row>
    <row r="82" spans="1:7" ht="55.5" customHeight="1" x14ac:dyDescent="0.25">
      <c r="A82" s="41" t="s">
        <v>145</v>
      </c>
      <c r="B82" s="47" t="s">
        <v>15</v>
      </c>
      <c r="C82" s="47">
        <v>1</v>
      </c>
      <c r="D82" s="46">
        <v>0</v>
      </c>
      <c r="E82" s="42">
        <f t="shared" si="4"/>
        <v>0</v>
      </c>
      <c r="F82" s="44">
        <v>96</v>
      </c>
      <c r="G82" s="40" t="s">
        <v>146</v>
      </c>
    </row>
    <row r="83" spans="1:7" ht="97.5" customHeight="1" x14ac:dyDescent="0.25">
      <c r="A83" s="41" t="s">
        <v>147</v>
      </c>
      <c r="B83" s="45" t="s">
        <v>15</v>
      </c>
      <c r="C83" s="45">
        <v>1</v>
      </c>
      <c r="D83" s="46">
        <v>0</v>
      </c>
      <c r="E83" s="42">
        <f t="shared" si="4"/>
        <v>0</v>
      </c>
      <c r="F83" s="44">
        <f>C83*E83</f>
        <v>0</v>
      </c>
      <c r="G83" s="40" t="s">
        <v>148</v>
      </c>
    </row>
    <row r="84" spans="1:7" ht="63.75" x14ac:dyDescent="0.25">
      <c r="A84" s="41" t="s">
        <v>149</v>
      </c>
      <c r="B84" s="45" t="s">
        <v>12</v>
      </c>
      <c r="C84" s="45">
        <v>1</v>
      </c>
      <c r="D84" s="46">
        <v>0</v>
      </c>
      <c r="E84" s="42">
        <f t="shared" si="4"/>
        <v>0</v>
      </c>
      <c r="F84" s="44">
        <f>C84*E84</f>
        <v>0</v>
      </c>
      <c r="G84" s="40" t="s">
        <v>150</v>
      </c>
    </row>
    <row r="85" spans="1:7" ht="72.75" customHeight="1" x14ac:dyDescent="0.25">
      <c r="A85" s="41" t="s">
        <v>151</v>
      </c>
      <c r="B85" s="47" t="s">
        <v>15</v>
      </c>
      <c r="C85" s="47">
        <v>1</v>
      </c>
      <c r="D85" s="46">
        <v>0</v>
      </c>
      <c r="E85" s="42">
        <f t="shared" si="4"/>
        <v>0</v>
      </c>
      <c r="F85" s="44">
        <f>C85*E85</f>
        <v>0</v>
      </c>
      <c r="G85" s="40" t="s">
        <v>152</v>
      </c>
    </row>
    <row r="86" spans="1:7" ht="72" customHeight="1" x14ac:dyDescent="0.25">
      <c r="A86" s="41" t="s">
        <v>153</v>
      </c>
      <c r="B86" s="45" t="s">
        <v>15</v>
      </c>
      <c r="C86" s="45">
        <v>1</v>
      </c>
      <c r="D86" s="46">
        <v>0</v>
      </c>
      <c r="E86" s="42">
        <f t="shared" si="4"/>
        <v>0</v>
      </c>
      <c r="F86" s="44">
        <f>C86*E86</f>
        <v>0</v>
      </c>
      <c r="G86" s="40" t="s">
        <v>154</v>
      </c>
    </row>
    <row r="87" spans="1:7" ht="205.5" customHeight="1" x14ac:dyDescent="0.25">
      <c r="A87" s="41" t="s">
        <v>156</v>
      </c>
      <c r="B87" s="45" t="s">
        <v>15</v>
      </c>
      <c r="C87" s="45">
        <v>1</v>
      </c>
      <c r="D87" s="46">
        <v>0</v>
      </c>
      <c r="E87" s="42">
        <f t="shared" si="4"/>
        <v>0</v>
      </c>
      <c r="F87" s="44">
        <f t="shared" ref="F87:F103" si="5">C87*E87</f>
        <v>0</v>
      </c>
      <c r="G87" s="40" t="s">
        <v>157</v>
      </c>
    </row>
    <row r="88" spans="1:7" ht="130.5" customHeight="1" x14ac:dyDescent="0.25">
      <c r="A88" s="41" t="s">
        <v>158</v>
      </c>
      <c r="B88" s="45" t="s">
        <v>15</v>
      </c>
      <c r="C88" s="45">
        <v>1</v>
      </c>
      <c r="D88" s="46">
        <v>0</v>
      </c>
      <c r="E88" s="42">
        <f t="shared" si="4"/>
        <v>0</v>
      </c>
      <c r="F88" s="44">
        <f t="shared" si="5"/>
        <v>0</v>
      </c>
      <c r="G88" s="40" t="s">
        <v>159</v>
      </c>
    </row>
    <row r="89" spans="1:7" ht="123.75" customHeight="1" x14ac:dyDescent="0.25">
      <c r="A89" s="41" t="s">
        <v>160</v>
      </c>
      <c r="B89" s="45" t="s">
        <v>15</v>
      </c>
      <c r="C89" s="45">
        <v>1</v>
      </c>
      <c r="D89" s="46">
        <v>0</v>
      </c>
      <c r="E89" s="42">
        <f t="shared" si="4"/>
        <v>0</v>
      </c>
      <c r="F89" s="44">
        <f t="shared" si="5"/>
        <v>0</v>
      </c>
      <c r="G89" s="40" t="s">
        <v>161</v>
      </c>
    </row>
    <row r="90" spans="1:7" ht="72" customHeight="1" x14ac:dyDescent="0.25">
      <c r="A90" s="41" t="s">
        <v>162</v>
      </c>
      <c r="B90" s="45" t="s">
        <v>12</v>
      </c>
      <c r="C90" s="45">
        <v>1</v>
      </c>
      <c r="D90" s="46">
        <v>0</v>
      </c>
      <c r="E90" s="42">
        <f t="shared" si="4"/>
        <v>0</v>
      </c>
      <c r="F90" s="44">
        <f t="shared" si="5"/>
        <v>0</v>
      </c>
      <c r="G90" s="40" t="s">
        <v>163</v>
      </c>
    </row>
    <row r="91" spans="1:7" ht="54" customHeight="1" x14ac:dyDescent="0.25">
      <c r="A91" s="41" t="s">
        <v>164</v>
      </c>
      <c r="B91" s="45" t="s">
        <v>12</v>
      </c>
      <c r="C91" s="45">
        <v>1</v>
      </c>
      <c r="D91" s="46">
        <v>0</v>
      </c>
      <c r="E91" s="42">
        <f t="shared" si="4"/>
        <v>0</v>
      </c>
      <c r="F91" s="44">
        <f t="shared" si="5"/>
        <v>0</v>
      </c>
      <c r="G91" s="40" t="s">
        <v>165</v>
      </c>
    </row>
    <row r="92" spans="1:7" ht="148.5" customHeight="1" x14ac:dyDescent="0.25">
      <c r="A92" s="41" t="s">
        <v>67</v>
      </c>
      <c r="B92" s="47" t="s">
        <v>12</v>
      </c>
      <c r="C92" s="47">
        <v>1</v>
      </c>
      <c r="D92" s="46">
        <v>0</v>
      </c>
      <c r="E92" s="42">
        <f t="shared" si="4"/>
        <v>0</v>
      </c>
      <c r="F92" s="44">
        <f t="shared" si="5"/>
        <v>0</v>
      </c>
      <c r="G92" s="40" t="s">
        <v>68</v>
      </c>
    </row>
    <row r="93" spans="1:7" ht="70.5" x14ac:dyDescent="0.25">
      <c r="A93" s="41" t="s">
        <v>39</v>
      </c>
      <c r="B93" s="45" t="s">
        <v>113</v>
      </c>
      <c r="C93" s="45">
        <v>1</v>
      </c>
      <c r="D93" s="46">
        <v>0</v>
      </c>
      <c r="E93" s="42">
        <f t="shared" si="4"/>
        <v>0</v>
      </c>
      <c r="F93" s="44">
        <f t="shared" si="5"/>
        <v>0</v>
      </c>
      <c r="G93" s="40" t="s">
        <v>167</v>
      </c>
    </row>
    <row r="94" spans="1:7" ht="51.75" customHeight="1" x14ac:dyDescent="0.25">
      <c r="A94" s="41" t="s">
        <v>166</v>
      </c>
      <c r="B94" s="45" t="s">
        <v>113</v>
      </c>
      <c r="C94" s="45">
        <v>1</v>
      </c>
      <c r="D94" s="46">
        <v>0</v>
      </c>
      <c r="E94" s="42">
        <f t="shared" si="4"/>
        <v>0</v>
      </c>
      <c r="F94" s="44">
        <f t="shared" si="5"/>
        <v>0</v>
      </c>
      <c r="G94" s="40" t="s">
        <v>168</v>
      </c>
    </row>
    <row r="95" spans="1:7" ht="98.25" customHeight="1" x14ac:dyDescent="0.25">
      <c r="A95" s="38" t="s">
        <v>136</v>
      </c>
      <c r="B95" s="2" t="s">
        <v>12</v>
      </c>
      <c r="C95" s="2">
        <v>4</v>
      </c>
      <c r="D95" s="46">
        <v>0</v>
      </c>
      <c r="E95" s="42">
        <f t="shared" si="4"/>
        <v>0</v>
      </c>
      <c r="F95" s="44">
        <f t="shared" si="5"/>
        <v>0</v>
      </c>
      <c r="G95" s="40" t="s">
        <v>169</v>
      </c>
    </row>
    <row r="96" spans="1:7" ht="82.5" customHeight="1" x14ac:dyDescent="0.25">
      <c r="A96" s="38" t="s">
        <v>170</v>
      </c>
      <c r="B96" s="2" t="s">
        <v>15</v>
      </c>
      <c r="C96" s="2">
        <v>4</v>
      </c>
      <c r="D96" s="46">
        <v>0</v>
      </c>
      <c r="E96" s="42">
        <f t="shared" si="4"/>
        <v>0</v>
      </c>
      <c r="F96" s="44">
        <f t="shared" si="5"/>
        <v>0</v>
      </c>
      <c r="G96" s="40" t="s">
        <v>171</v>
      </c>
    </row>
    <row r="97" spans="1:7" ht="115.5" customHeight="1" x14ac:dyDescent="0.25">
      <c r="A97" s="38" t="s">
        <v>172</v>
      </c>
      <c r="B97" s="2" t="s">
        <v>15</v>
      </c>
      <c r="C97" s="2">
        <v>4</v>
      </c>
      <c r="D97" s="46">
        <v>0</v>
      </c>
      <c r="E97" s="42">
        <f t="shared" si="4"/>
        <v>0</v>
      </c>
      <c r="F97" s="44">
        <f t="shared" si="5"/>
        <v>0</v>
      </c>
      <c r="G97" s="40" t="s">
        <v>173</v>
      </c>
    </row>
    <row r="98" spans="1:7" ht="51" x14ac:dyDescent="0.25">
      <c r="A98" s="38" t="s">
        <v>94</v>
      </c>
      <c r="B98" s="2" t="s">
        <v>15</v>
      </c>
      <c r="C98" s="2">
        <v>4</v>
      </c>
      <c r="D98" s="46">
        <v>0</v>
      </c>
      <c r="E98" s="42">
        <f t="shared" si="4"/>
        <v>0</v>
      </c>
      <c r="F98" s="44">
        <f t="shared" si="5"/>
        <v>0</v>
      </c>
      <c r="G98" s="40" t="s">
        <v>174</v>
      </c>
    </row>
    <row r="99" spans="1:7" ht="38.25" x14ac:dyDescent="0.25">
      <c r="A99" s="41" t="s">
        <v>175</v>
      </c>
      <c r="B99" s="39" t="s">
        <v>15</v>
      </c>
      <c r="C99" s="39">
        <v>5</v>
      </c>
      <c r="D99" s="46">
        <v>0</v>
      </c>
      <c r="E99" s="42">
        <f t="shared" si="4"/>
        <v>0</v>
      </c>
      <c r="F99" s="44">
        <f t="shared" si="5"/>
        <v>0</v>
      </c>
      <c r="G99" s="40" t="s">
        <v>176</v>
      </c>
    </row>
    <row r="100" spans="1:7" ht="83.25" customHeight="1" x14ac:dyDescent="0.25">
      <c r="A100" s="38" t="s">
        <v>177</v>
      </c>
      <c r="B100" s="2" t="s">
        <v>15</v>
      </c>
      <c r="C100" s="2">
        <v>5</v>
      </c>
      <c r="D100" s="46">
        <v>0</v>
      </c>
      <c r="E100" s="42">
        <f t="shared" si="4"/>
        <v>0</v>
      </c>
      <c r="F100" s="44">
        <f t="shared" si="5"/>
        <v>0</v>
      </c>
      <c r="G100" s="40" t="s">
        <v>178</v>
      </c>
    </row>
    <row r="101" spans="1:7" ht="78" customHeight="1" x14ac:dyDescent="0.25">
      <c r="A101" s="38" t="s">
        <v>149</v>
      </c>
      <c r="B101" s="2" t="s">
        <v>12</v>
      </c>
      <c r="C101" s="2">
        <v>5</v>
      </c>
      <c r="D101" s="46">
        <v>0</v>
      </c>
      <c r="E101" s="42">
        <f t="shared" si="4"/>
        <v>0</v>
      </c>
      <c r="F101" s="44">
        <f t="shared" si="5"/>
        <v>0</v>
      </c>
      <c r="G101" s="40" t="s">
        <v>179</v>
      </c>
    </row>
    <row r="102" spans="1:7" ht="69" customHeight="1" x14ac:dyDescent="0.25">
      <c r="A102" s="41" t="s">
        <v>151</v>
      </c>
      <c r="B102" s="39" t="s">
        <v>15</v>
      </c>
      <c r="C102" s="39">
        <v>5</v>
      </c>
      <c r="D102" s="46">
        <v>0</v>
      </c>
      <c r="E102" s="42">
        <f t="shared" si="4"/>
        <v>0</v>
      </c>
      <c r="F102" s="44">
        <f t="shared" si="5"/>
        <v>0</v>
      </c>
      <c r="G102" s="40" t="s">
        <v>180</v>
      </c>
    </row>
    <row r="103" spans="1:7" ht="69" customHeight="1" x14ac:dyDescent="0.25">
      <c r="A103" s="38" t="s">
        <v>153</v>
      </c>
      <c r="B103" s="2" t="s">
        <v>15</v>
      </c>
      <c r="C103" s="2">
        <v>4</v>
      </c>
      <c r="D103" s="46">
        <v>0</v>
      </c>
      <c r="E103" s="42">
        <f t="shared" si="4"/>
        <v>0</v>
      </c>
      <c r="F103" s="44">
        <f t="shared" si="5"/>
        <v>0</v>
      </c>
      <c r="G103" s="40" t="s">
        <v>181</v>
      </c>
    </row>
    <row r="104" spans="1:7" ht="56.25" customHeight="1" x14ac:dyDescent="0.25">
      <c r="A104" s="41" t="s">
        <v>155</v>
      </c>
      <c r="B104" s="2" t="s">
        <v>15</v>
      </c>
      <c r="C104" s="2">
        <v>0</v>
      </c>
      <c r="D104" s="46">
        <v>0</v>
      </c>
      <c r="E104" s="42">
        <f t="shared" si="4"/>
        <v>0</v>
      </c>
      <c r="F104" s="44"/>
      <c r="G104" s="40" t="s">
        <v>182</v>
      </c>
    </row>
    <row r="105" spans="1:7" ht="192.75" customHeight="1" x14ac:dyDescent="0.25">
      <c r="A105" s="38" t="s">
        <v>183</v>
      </c>
      <c r="B105" s="2" t="s">
        <v>15</v>
      </c>
      <c r="C105" s="2">
        <v>4</v>
      </c>
      <c r="D105" s="46">
        <v>0</v>
      </c>
      <c r="E105" s="42">
        <f t="shared" si="4"/>
        <v>0</v>
      </c>
      <c r="F105" s="44">
        <f t="shared" ref="F105:F111" si="6">C105*E105</f>
        <v>0</v>
      </c>
      <c r="G105" s="40" t="s">
        <v>194</v>
      </c>
    </row>
    <row r="106" spans="1:7" ht="63.75" x14ac:dyDescent="0.25">
      <c r="A106" s="38" t="s">
        <v>184</v>
      </c>
      <c r="B106" s="39" t="s">
        <v>15</v>
      </c>
      <c r="C106" s="39">
        <v>3</v>
      </c>
      <c r="D106" s="46">
        <v>0</v>
      </c>
      <c r="E106" s="42">
        <f t="shared" si="4"/>
        <v>0</v>
      </c>
      <c r="F106" s="43">
        <f t="shared" si="6"/>
        <v>0</v>
      </c>
      <c r="G106" s="40" t="s">
        <v>185</v>
      </c>
    </row>
    <row r="107" spans="1:7" ht="76.5" x14ac:dyDescent="0.25">
      <c r="A107" s="38" t="s">
        <v>186</v>
      </c>
      <c r="B107" s="2" t="s">
        <v>15</v>
      </c>
      <c r="C107" s="2">
        <v>4</v>
      </c>
      <c r="D107" s="46">
        <v>0</v>
      </c>
      <c r="E107" s="42">
        <f t="shared" si="4"/>
        <v>0</v>
      </c>
      <c r="F107" s="43">
        <f t="shared" si="6"/>
        <v>0</v>
      </c>
      <c r="G107" s="40" t="s">
        <v>187</v>
      </c>
    </row>
    <row r="108" spans="1:7" ht="97.5" customHeight="1" x14ac:dyDescent="0.25">
      <c r="A108" s="38" t="s">
        <v>188</v>
      </c>
      <c r="B108" s="2" t="s">
        <v>15</v>
      </c>
      <c r="C108" s="2">
        <v>3</v>
      </c>
      <c r="D108" s="46">
        <v>0</v>
      </c>
      <c r="E108" s="42">
        <f t="shared" si="4"/>
        <v>0</v>
      </c>
      <c r="F108" s="43">
        <f t="shared" si="6"/>
        <v>0</v>
      </c>
      <c r="G108" s="40" t="s">
        <v>189</v>
      </c>
    </row>
    <row r="109" spans="1:7" ht="57.75" customHeight="1" x14ac:dyDescent="0.25">
      <c r="A109" s="38" t="s">
        <v>164</v>
      </c>
      <c r="B109" s="2" t="s">
        <v>12</v>
      </c>
      <c r="C109" s="2">
        <v>4</v>
      </c>
      <c r="D109" s="46">
        <v>0</v>
      </c>
      <c r="E109" s="42">
        <f t="shared" si="4"/>
        <v>0</v>
      </c>
      <c r="F109" s="43">
        <f t="shared" si="6"/>
        <v>0</v>
      </c>
      <c r="G109" s="40" t="s">
        <v>190</v>
      </c>
    </row>
    <row r="110" spans="1:7" ht="78.75" x14ac:dyDescent="0.25">
      <c r="A110" s="38" t="s">
        <v>127</v>
      </c>
      <c r="B110" s="2" t="s">
        <v>15</v>
      </c>
      <c r="C110" s="2">
        <v>4</v>
      </c>
      <c r="D110" s="46">
        <v>0</v>
      </c>
      <c r="E110" s="42">
        <f t="shared" si="4"/>
        <v>0</v>
      </c>
      <c r="F110" s="43">
        <f t="shared" si="6"/>
        <v>0</v>
      </c>
      <c r="G110" s="40" t="s">
        <v>191</v>
      </c>
    </row>
    <row r="111" spans="1:7" ht="25.5" x14ac:dyDescent="0.25">
      <c r="A111" s="38" t="s">
        <v>192</v>
      </c>
      <c r="B111" s="2" t="s">
        <v>15</v>
      </c>
      <c r="C111" s="2">
        <v>4</v>
      </c>
      <c r="D111" s="46">
        <v>0</v>
      </c>
      <c r="E111" s="42">
        <f t="shared" si="4"/>
        <v>0</v>
      </c>
      <c r="F111" s="43">
        <f t="shared" si="6"/>
        <v>0</v>
      </c>
      <c r="G111" s="40" t="s">
        <v>193</v>
      </c>
    </row>
    <row r="112" spans="1:7" ht="15.75" x14ac:dyDescent="0.25">
      <c r="A112" s="18" t="s">
        <v>103</v>
      </c>
      <c r="B112" s="19"/>
      <c r="C112" s="19"/>
      <c r="D112" s="20">
        <f>SUM(D77:D111)</f>
        <v>0</v>
      </c>
      <c r="E112" s="21"/>
      <c r="F112" s="22">
        <f>SUM(F77:F111)</f>
        <v>96</v>
      </c>
      <c r="G112" s="17"/>
    </row>
    <row r="113" spans="1:7" ht="15.75" x14ac:dyDescent="0.25">
      <c r="A113" s="11" t="s">
        <v>104</v>
      </c>
      <c r="B113" s="12"/>
      <c r="C113" s="12"/>
      <c r="D113" s="13">
        <f>SUM(D44,D75,D112)</f>
        <v>0</v>
      </c>
      <c r="E113" s="14"/>
      <c r="F113" s="15">
        <f>SUM(F44,F75,F112)</f>
        <v>96</v>
      </c>
      <c r="G113" s="16"/>
    </row>
    <row r="114" spans="1:7" ht="15.75" x14ac:dyDescent="0.25">
      <c r="A114" s="48"/>
      <c r="B114" s="49"/>
      <c r="C114" s="49"/>
      <c r="D114" s="49"/>
      <c r="E114" s="49"/>
      <c r="F114" s="49"/>
    </row>
  </sheetData>
  <mergeCells count="2">
    <mergeCell ref="A114:F114"/>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2019-05-07T06:27:38Z</dcterms:modified>
</cp:coreProperties>
</file>