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VORŠ  VO\OZ Vihorlat 25\VO ŤČ DNS 2022\DNS ťažba Sobrance\Súťažné podklady LS Remetské Hámre zákazka č.17-20 VCRemetské Hámre\VC LS R.Hámre - OÚ sever _výzva č.18\"/>
    </mc:Choice>
  </mc:AlternateContent>
  <bookViews>
    <workbookView xWindow="0" yWindow="0" windowWidth="28800" windowHeight="118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ponuka'!$A$1:$O$44</definedName>
  </definedNames>
  <calcPr calcId="162913"/>
</workbook>
</file>

<file path=xl/calcChain.xml><?xml version="1.0" encoding="utf-8"?>
<calcChain xmlns="http://schemas.openxmlformats.org/spreadsheetml/2006/main">
  <c r="G27" i="1" l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L29" i="1" l="1"/>
  <c r="O20" i="1" l="1"/>
  <c r="O21" i="1"/>
  <c r="O17" i="1" l="1"/>
  <c r="O16" i="1"/>
  <c r="O15" i="1" l="1"/>
  <c r="O14" i="1"/>
  <c r="O13" i="1"/>
  <c r="O18" i="1"/>
  <c r="O12" i="1" l="1"/>
  <c r="P29" i="1" l="1"/>
  <c r="O23" i="1" l="1"/>
  <c r="O27" i="1"/>
  <c r="O25" i="1" l="1"/>
  <c r="O22" i="1"/>
  <c r="O24" i="1"/>
  <c r="O26" i="1"/>
  <c r="O19" i="1" l="1"/>
  <c r="O29" i="1" s="1"/>
  <c r="G28" i="1"/>
  <c r="O31" i="1" l="1"/>
  <c r="O30" i="1" s="1"/>
</calcChain>
</file>

<file path=xl/sharedStrings.xml><?xml version="1.0" encoding="utf-8"?>
<sst xmlns="http://schemas.openxmlformats.org/spreadsheetml/2006/main" count="155" uniqueCount="86">
  <si>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</si>
  <si>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</si>
  <si>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</si>
  <si>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</si>
  <si>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</si>
  <si>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</si>
  <si>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</si>
  <si>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</si>
  <si>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</si>
  <si>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</si>
  <si>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</si>
  <si>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</si>
  <si>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</si>
  <si>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</si>
  <si>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</si>
  <si>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</si>
  <si>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</si>
  <si>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</si>
  <si>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</si>
  <si>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</si>
  <si>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</si>
  <si>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</si>
  <si>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</si>
  <si>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</si>
  <si>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</si>
  <si>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</si>
  <si>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</si>
  <si>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</si>
  <si>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</si>
  <si>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</si>
  <si>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</si>
  <si>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</si>
  <si>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</si>
  <si>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</si>
  <si>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</si>
  <si>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</si>
  <si>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</si>
  <si>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</si>
  <si>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</si>
  <si>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</si>
  <si>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</si>
  <si>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</si>
  <si>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</si>
  <si>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</si>
  <si>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</si>
  <si>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</si>
  <si>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</si>
  <si>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</si>
  <si>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</si>
  <si>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</si>
  <si>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</si>
  <si>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</si>
  <si>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</si>
  <si>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</si>
  <si>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</si>
  <si>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</si>
  <si>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</si>
  <si>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</si>
  <si>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</si>
  <si>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</si>
  <si>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</si>
  <si>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</si>
  <si>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</si>
  <si>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</si>
  <si>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</si>
  <si>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</si>
  <si>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</si>
  <si>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</si>
  <si>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</si>
  <si>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1,2,4a,6,7 - výroba SKM</t>
  </si>
  <si>
    <t>LESY Slovenskej republiky š. p., organizačná zložka OZ Vihorlat</t>
  </si>
  <si>
    <t>nie som platcom DPH</t>
  </si>
  <si>
    <t>Baba</t>
  </si>
  <si>
    <t>278A0</t>
  </si>
  <si>
    <t>m3</t>
  </si>
  <si>
    <t>1,2,4a,6,7 - výroba PD</t>
  </si>
  <si>
    <t>Múr</t>
  </si>
  <si>
    <t>302A1</t>
  </si>
  <si>
    <t>Vinné</t>
  </si>
  <si>
    <t>18B1</t>
  </si>
  <si>
    <t>2A1</t>
  </si>
  <si>
    <t>34A1</t>
  </si>
  <si>
    <t>34B1</t>
  </si>
  <si>
    <t>34C1</t>
  </si>
  <si>
    <t>36B0</t>
  </si>
  <si>
    <t>Lesnícke služby v ťažbovom procese na OZ SOBRANCE, VC Remetské Hámre - OÚ Sever zákazka č.18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</si>
</sst>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6" fillId="3" borderId="9" xfId="0" applyFont="1" applyFill="1" applyBorder="1" applyAlignment="1" applyProtection="1">
      <alignment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4" xfId="0" applyFont="1" applyFill="1" applyBorder="1" applyProtection="1"/>
    <xf numFmtId="0" fontId="0" fillId="3" borderId="22" xfId="0" applyFill="1" applyBorder="1" applyProtection="1"/>
    <xf numFmtId="4" fontId="6" fillId="3" borderId="32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10" fillId="3" borderId="35" xfId="0" applyFont="1" applyFill="1" applyBorder="1" applyAlignment="1" applyProtection="1">
      <alignment horizontal="center" vertical="center"/>
    </xf>
    <xf numFmtId="0" fontId="10" fillId="3" borderId="34" xfId="0" applyFont="1" applyFill="1" applyBorder="1" applyAlignment="1" applyProtection="1">
      <alignment horizontal="center" vertical="center" wrapText="1"/>
    </xf>
    <xf numFmtId="0" fontId="10" fillId="3" borderId="34" xfId="0" applyFont="1" applyFill="1" applyBorder="1" applyAlignment="1" applyProtection="1">
      <alignment horizontal="center" vertical="center"/>
    </xf>
    <xf numFmtId="4" fontId="6" fillId="3" borderId="36" xfId="0" applyNumberFormat="1" applyFont="1" applyFill="1" applyBorder="1" applyAlignment="1" applyProtection="1">
      <alignment horizontal="center" vertical="center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15" fillId="3" borderId="34" xfId="0" applyFont="1" applyFill="1" applyBorder="1" applyAlignment="1" applyProtection="1">
      <alignment horizontal="center" vertical="center"/>
    </xf>
    <xf numFmtId="3" fontId="10" fillId="3" borderId="34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0" xfId="0" applyProtection="1"/>
    <xf numFmtId="0" fontId="0" fillId="3" borderId="0" xfId="0" applyFill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34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33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0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/>
    <xf numFmtId="0" fontId="0" fillId="0" borderId="0" xfId="0" applyFill="1" applyAlignment="1" applyProtection="1"/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23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7" xfId="0" applyFill="1" applyBorder="1" applyAlignment="1" applyProtection="1">
      <alignment horizontal="center" vertical="top" wrapText="1"/>
    </xf>
    <xf numFmtId="0" fontId="0" fillId="3" borderId="17" xfId="0" applyFill="1" applyBorder="1" applyAlignment="1" applyProtection="1">
      <alignment horizontal="center" vertical="top" wrapText="1"/>
    </xf>
    <xf numFmtId="0" fontId="0" fillId="3" borderId="28" xfId="0" applyFill="1" applyBorder="1" applyAlignment="1" applyProtection="1">
      <alignment horizontal="center" vertical="top" wrapText="1"/>
    </xf>
    <xf numFmtId="0" fontId="0" fillId="3" borderId="25" xfId="0" applyFill="1" applyBorder="1" applyAlignment="1" applyProtection="1">
      <alignment horizontal="center" vertical="top" wrapText="1"/>
    </xf>
    <xf numFmtId="0" fontId="0" fillId="3" borderId="0" xfId="0" applyFill="1" applyBorder="1" applyAlignment="1" applyProtection="1">
      <alignment horizontal="center" vertical="top" wrapText="1"/>
    </xf>
    <xf numFmtId="0" fontId="0" fillId="3" borderId="29" xfId="0" applyFill="1" applyBorder="1" applyAlignment="1" applyProtection="1">
      <alignment horizontal="center" vertical="top" wrapText="1"/>
    </xf>
    <xf numFmtId="0" fontId="0" fillId="3" borderId="30" xfId="0" applyFill="1" applyBorder="1" applyAlignment="1" applyProtection="1">
      <alignment horizontal="center" vertical="top" wrapText="1"/>
    </xf>
    <xf numFmtId="0" fontId="0" fillId="3" borderId="26" xfId="0" applyFill="1" applyBorder="1" applyAlignment="1" applyProtection="1">
      <alignment horizontal="center" vertical="top" wrapText="1"/>
    </xf>
    <xf numFmtId="0" fontId="0" fillId="3" borderId="31" xfId="0" applyFill="1" applyBorder="1" applyAlignment="1" applyProtection="1">
      <alignment horizontal="center" vertical="top" wrapText="1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26" xfId="0" applyBorder="1" applyAlignment="1">
      <alignment horizontal="center"/>
    </xf>
    <xf numFmtId="0" fontId="6" fillId="3" borderId="39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4" fontId="6" fillId="3" borderId="37" xfId="0" applyNumberFormat="1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4" fontId="6" fillId="3" borderId="38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tabSelected="1" view="pageBreakPreview" zoomScaleNormal="100" zoomScaleSheetLayoutView="100" workbookViewId="0">
      <selection activeCell="A28" sqref="A28:XFD31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51" t="s">
        <v>62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15" t="s">
        <v>67</v>
      </c>
      <c r="N1" s="49"/>
      <c r="O1" s="14"/>
    </row>
    <row r="2" spans="1:16" ht="11.25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15" t="s">
        <v>68</v>
      </c>
      <c r="N2" s="49"/>
      <c r="O2" s="14"/>
    </row>
    <row r="3" spans="1:16" ht="18" x14ac:dyDescent="0.25">
      <c r="A3" s="16" t="s">
        <v>0</v>
      </c>
      <c r="B3" s="45"/>
      <c r="C3" s="77" t="s">
        <v>85</v>
      </c>
      <c r="D3" s="78"/>
      <c r="E3" s="78"/>
      <c r="F3" s="78"/>
      <c r="G3" s="78"/>
      <c r="H3" s="78"/>
      <c r="I3" s="78"/>
      <c r="J3" s="78"/>
      <c r="K3" s="78"/>
      <c r="L3" s="45"/>
      <c r="M3" s="49"/>
      <c r="N3" s="13"/>
      <c r="O3" s="14"/>
    </row>
    <row r="4" spans="1:16" ht="10.5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13"/>
      <c r="O4" s="14"/>
    </row>
    <row r="5" spans="1:16" x14ac:dyDescent="0.25">
      <c r="A5" s="17"/>
      <c r="B5" s="17"/>
      <c r="C5" s="17"/>
      <c r="D5" s="17"/>
      <c r="E5" s="66"/>
      <c r="F5" s="66"/>
      <c r="G5" s="18"/>
      <c r="H5" s="17"/>
      <c r="I5" s="17"/>
      <c r="J5" s="17"/>
      <c r="K5" s="17"/>
      <c r="L5" s="17"/>
      <c r="M5" s="17"/>
      <c r="N5" s="17"/>
      <c r="O5" s="17"/>
    </row>
    <row r="6" spans="1:16" x14ac:dyDescent="0.25">
      <c r="A6" s="19" t="s">
        <v>1</v>
      </c>
      <c r="B6" s="67" t="s">
        <v>70</v>
      </c>
      <c r="C6" s="67"/>
      <c r="D6" s="67"/>
      <c r="E6" s="67"/>
      <c r="F6" s="67"/>
      <c r="G6" s="18"/>
      <c r="H6" s="17"/>
      <c r="I6" s="17"/>
      <c r="J6" s="20"/>
      <c r="K6" s="17"/>
      <c r="L6" s="17"/>
      <c r="M6" s="17"/>
      <c r="N6" s="17"/>
      <c r="O6" s="17"/>
    </row>
    <row r="7" spans="1:16" ht="6" customHeight="1" thickBot="1" x14ac:dyDescent="0.3">
      <c r="A7" s="46"/>
      <c r="B7" s="68"/>
      <c r="C7" s="68"/>
      <c r="D7" s="68"/>
      <c r="E7" s="68"/>
      <c r="F7" s="68"/>
      <c r="G7" s="18"/>
      <c r="H7" s="17"/>
      <c r="I7" s="17"/>
      <c r="J7" s="17"/>
      <c r="K7" s="17"/>
      <c r="L7" s="17"/>
      <c r="M7" s="17"/>
      <c r="N7" s="17"/>
      <c r="O7" s="17"/>
    </row>
    <row r="8" spans="1:16" ht="16.5" customHeight="1" thickBot="1" x14ac:dyDescent="0.3">
      <c r="A8" s="64" t="s">
        <v>64</v>
      </c>
      <c r="B8" s="65"/>
      <c r="C8" s="50"/>
      <c r="D8" s="17"/>
      <c r="E8" s="17"/>
      <c r="F8" s="17"/>
      <c r="G8" s="18"/>
      <c r="H8" s="17"/>
      <c r="I8" s="17"/>
      <c r="J8" s="17"/>
      <c r="K8" s="17"/>
      <c r="L8" s="17"/>
      <c r="M8" s="17"/>
      <c r="N8" s="17"/>
      <c r="O8" s="17"/>
    </row>
    <row r="9" spans="1:16" ht="21" customHeight="1" thickBot="1" x14ac:dyDescent="0.3">
      <c r="A9" s="32" t="s">
        <v>8</v>
      </c>
      <c r="B9" s="69" t="s">
        <v>2</v>
      </c>
      <c r="C9" s="72" t="s">
        <v>53</v>
      </c>
      <c r="D9" s="73"/>
      <c r="E9" s="74" t="s">
        <v>3</v>
      </c>
      <c r="F9" s="75"/>
      <c r="G9" s="76"/>
      <c r="H9" s="52" t="s">
        <v>4</v>
      </c>
      <c r="I9" s="55" t="s">
        <v>5</v>
      </c>
      <c r="J9" s="58" t="s">
        <v>6</v>
      </c>
      <c r="K9" s="61" t="s">
        <v>7</v>
      </c>
      <c r="L9" s="55" t="s">
        <v>54</v>
      </c>
      <c r="M9" s="55" t="s">
        <v>59</v>
      </c>
      <c r="N9" s="79" t="s">
        <v>57</v>
      </c>
      <c r="O9" s="82" t="s">
        <v>58</v>
      </c>
    </row>
    <row r="10" spans="1:16" ht="21.75" customHeight="1" x14ac:dyDescent="0.25">
      <c r="A10" s="21"/>
      <c r="B10" s="70"/>
      <c r="C10" s="85" t="s">
        <v>66</v>
      </c>
      <c r="D10" s="86"/>
      <c r="E10" s="85" t="s">
        <v>9</v>
      </c>
      <c r="F10" s="56" t="s">
        <v>10</v>
      </c>
      <c r="G10" s="55" t="s">
        <v>11</v>
      </c>
      <c r="H10" s="53"/>
      <c r="I10" s="56"/>
      <c r="J10" s="59"/>
      <c r="K10" s="62"/>
      <c r="L10" s="56"/>
      <c r="M10" s="56"/>
      <c r="N10" s="80"/>
      <c r="O10" s="83"/>
    </row>
    <row r="11" spans="1:16" ht="50.25" customHeight="1" thickBot="1" x14ac:dyDescent="0.3">
      <c r="A11" s="36"/>
      <c r="B11" s="71"/>
      <c r="C11" s="87"/>
      <c r="D11" s="88"/>
      <c r="E11" s="87"/>
      <c r="F11" s="57"/>
      <c r="G11" s="57"/>
      <c r="H11" s="54"/>
      <c r="I11" s="57"/>
      <c r="J11" s="60"/>
      <c r="K11" s="63"/>
      <c r="L11" s="57"/>
      <c r="M11" s="57"/>
      <c r="N11" s="81"/>
      <c r="O11" s="84"/>
    </row>
    <row r="12" spans="1:16" ht="15.75" thickBot="1" x14ac:dyDescent="0.3">
      <c r="A12" s="116" t="s">
        <v>72</v>
      </c>
      <c r="B12" s="117" t="s">
        <v>73</v>
      </c>
      <c r="C12" s="118" t="s">
        <v>69</v>
      </c>
      <c r="D12" s="118"/>
      <c r="E12" s="119"/>
      <c r="F12" s="119">
        <v>126.79</v>
      </c>
      <c r="G12" s="119">
        <f>SUM(E12:F12)</f>
        <v>126.79</v>
      </c>
      <c r="H12" s="119" t="s">
        <v>12</v>
      </c>
      <c r="I12" s="119">
        <v>20</v>
      </c>
      <c r="J12" s="119">
        <v>1.62</v>
      </c>
      <c r="K12" s="120">
        <v>500</v>
      </c>
      <c r="L12" s="121">
        <v>1814.36</v>
      </c>
      <c r="M12" s="122" t="s">
        <v>74</v>
      </c>
      <c r="N12" s="41"/>
      <c r="O12" s="42">
        <f t="shared" ref="O12:O27" si="0">SUM(N12*G12)</f>
        <v>0</v>
      </c>
      <c r="P12" s="12"/>
    </row>
    <row r="13" spans="1:16" x14ac:dyDescent="0.25">
      <c r="A13" s="123" t="s">
        <v>72</v>
      </c>
      <c r="B13" s="124" t="s">
        <v>73</v>
      </c>
      <c r="C13" s="125" t="s">
        <v>75</v>
      </c>
      <c r="D13" s="125"/>
      <c r="E13" s="126"/>
      <c r="F13" s="126">
        <v>89.79</v>
      </c>
      <c r="G13" s="126">
        <f>SUM(E13:F13)</f>
        <v>89.79</v>
      </c>
      <c r="H13" s="126" t="s">
        <v>12</v>
      </c>
      <c r="I13" s="126">
        <v>20</v>
      </c>
      <c r="J13" s="126">
        <v>1.62</v>
      </c>
      <c r="K13" s="127">
        <v>500</v>
      </c>
      <c r="L13" s="128">
        <v>1602.69</v>
      </c>
      <c r="M13" s="129" t="s">
        <v>74</v>
      </c>
      <c r="N13" s="41"/>
      <c r="O13" s="22">
        <f t="shared" si="0"/>
        <v>0</v>
      </c>
      <c r="P13" s="12"/>
    </row>
    <row r="14" spans="1:16" x14ac:dyDescent="0.25">
      <c r="A14" s="123" t="s">
        <v>76</v>
      </c>
      <c r="B14" s="124" t="s">
        <v>77</v>
      </c>
      <c r="C14" s="130" t="s">
        <v>69</v>
      </c>
      <c r="D14" s="130"/>
      <c r="E14" s="126"/>
      <c r="F14" s="126">
        <v>600</v>
      </c>
      <c r="G14" s="126">
        <f t="shared" ref="G14:G27" si="1">SUM(E14:F14)</f>
        <v>600</v>
      </c>
      <c r="H14" s="126" t="s">
        <v>12</v>
      </c>
      <c r="I14" s="126">
        <v>25</v>
      </c>
      <c r="J14" s="126">
        <v>2.91</v>
      </c>
      <c r="K14" s="127">
        <v>500</v>
      </c>
      <c r="L14" s="127">
        <v>7326</v>
      </c>
      <c r="M14" s="131" t="s">
        <v>74</v>
      </c>
      <c r="N14" s="34"/>
      <c r="O14" s="22">
        <f t="shared" si="0"/>
        <v>0</v>
      </c>
      <c r="P14" s="12"/>
    </row>
    <row r="15" spans="1:16" x14ac:dyDescent="0.25">
      <c r="A15" s="123" t="s">
        <v>76</v>
      </c>
      <c r="B15" s="124" t="s">
        <v>77</v>
      </c>
      <c r="C15" s="125" t="s">
        <v>75</v>
      </c>
      <c r="D15" s="125"/>
      <c r="E15" s="126"/>
      <c r="F15" s="126">
        <v>113.42</v>
      </c>
      <c r="G15" s="126">
        <f t="shared" si="1"/>
        <v>113.42</v>
      </c>
      <c r="H15" s="126" t="s">
        <v>12</v>
      </c>
      <c r="I15" s="126">
        <v>25</v>
      </c>
      <c r="J15" s="126">
        <v>2.91</v>
      </c>
      <c r="K15" s="127">
        <v>500</v>
      </c>
      <c r="L15" s="127">
        <v>1707.48</v>
      </c>
      <c r="M15" s="131" t="s">
        <v>74</v>
      </c>
      <c r="N15" s="34"/>
      <c r="O15" s="22">
        <f t="shared" si="0"/>
        <v>0</v>
      </c>
      <c r="P15" s="12"/>
    </row>
    <row r="16" spans="1:16" x14ac:dyDescent="0.25">
      <c r="A16" s="123" t="s">
        <v>78</v>
      </c>
      <c r="B16" s="124" t="s">
        <v>79</v>
      </c>
      <c r="C16" s="130" t="s">
        <v>69</v>
      </c>
      <c r="D16" s="130"/>
      <c r="E16" s="126"/>
      <c r="F16" s="126">
        <v>476.39</v>
      </c>
      <c r="G16" s="126">
        <f t="shared" si="1"/>
        <v>476.39</v>
      </c>
      <c r="H16" s="126" t="s">
        <v>12</v>
      </c>
      <c r="I16" s="126">
        <v>30</v>
      </c>
      <c r="J16" s="126">
        <v>1.35</v>
      </c>
      <c r="K16" s="127">
        <v>500</v>
      </c>
      <c r="L16" s="127">
        <v>6574.18</v>
      </c>
      <c r="M16" s="131" t="s">
        <v>74</v>
      </c>
      <c r="N16" s="34"/>
      <c r="O16" s="22">
        <f t="shared" si="0"/>
        <v>0</v>
      </c>
      <c r="P16" s="12"/>
    </row>
    <row r="17" spans="1:16" x14ac:dyDescent="0.25">
      <c r="A17" s="123" t="s">
        <v>78</v>
      </c>
      <c r="B17" s="124" t="s">
        <v>79</v>
      </c>
      <c r="C17" s="125" t="s">
        <v>75</v>
      </c>
      <c r="D17" s="125"/>
      <c r="E17" s="126"/>
      <c r="F17" s="126">
        <v>138.83000000000001</v>
      </c>
      <c r="G17" s="126">
        <f t="shared" si="1"/>
        <v>138.83000000000001</v>
      </c>
      <c r="H17" s="126" t="s">
        <v>12</v>
      </c>
      <c r="I17" s="126">
        <v>30</v>
      </c>
      <c r="J17" s="126">
        <v>1.35</v>
      </c>
      <c r="K17" s="127">
        <v>500</v>
      </c>
      <c r="L17" s="127">
        <v>2380.6</v>
      </c>
      <c r="M17" s="131" t="s">
        <v>74</v>
      </c>
      <c r="N17" s="34"/>
      <c r="O17" s="22">
        <f t="shared" si="0"/>
        <v>0</v>
      </c>
      <c r="P17" s="12"/>
    </row>
    <row r="18" spans="1:16" x14ac:dyDescent="0.25">
      <c r="A18" s="123" t="s">
        <v>78</v>
      </c>
      <c r="B18" s="124" t="s">
        <v>80</v>
      </c>
      <c r="C18" s="130" t="s">
        <v>69</v>
      </c>
      <c r="D18" s="130"/>
      <c r="E18" s="126"/>
      <c r="F18" s="126">
        <v>83.99</v>
      </c>
      <c r="G18" s="126">
        <f t="shared" si="1"/>
        <v>83.99</v>
      </c>
      <c r="H18" s="126" t="s">
        <v>12</v>
      </c>
      <c r="I18" s="126">
        <v>5</v>
      </c>
      <c r="J18" s="126">
        <v>1.39</v>
      </c>
      <c r="K18" s="127">
        <v>700</v>
      </c>
      <c r="L18" s="127">
        <v>1122.95</v>
      </c>
      <c r="M18" s="131" t="s">
        <v>74</v>
      </c>
      <c r="N18" s="34"/>
      <c r="O18" s="22">
        <f t="shared" si="0"/>
        <v>0</v>
      </c>
      <c r="P18" s="12"/>
    </row>
    <row r="19" spans="1:16" x14ac:dyDescent="0.25">
      <c r="A19" s="123" t="s">
        <v>78</v>
      </c>
      <c r="B19" s="124" t="s">
        <v>80</v>
      </c>
      <c r="C19" s="125" t="s">
        <v>75</v>
      </c>
      <c r="D19" s="125"/>
      <c r="E19" s="126"/>
      <c r="F19" s="126">
        <v>37.299999999999997</v>
      </c>
      <c r="G19" s="126">
        <f t="shared" si="1"/>
        <v>37.299999999999997</v>
      </c>
      <c r="H19" s="126" t="s">
        <v>12</v>
      </c>
      <c r="I19" s="126">
        <v>5</v>
      </c>
      <c r="J19" s="126">
        <v>1.39</v>
      </c>
      <c r="K19" s="127">
        <v>700</v>
      </c>
      <c r="L19" s="127">
        <v>619.37</v>
      </c>
      <c r="M19" s="131" t="s">
        <v>74</v>
      </c>
      <c r="N19" s="34"/>
      <c r="O19" s="22">
        <f t="shared" si="0"/>
        <v>0</v>
      </c>
      <c r="P19" s="12"/>
    </row>
    <row r="20" spans="1:16" x14ac:dyDescent="0.25">
      <c r="A20" s="123" t="s">
        <v>78</v>
      </c>
      <c r="B20" s="124" t="s">
        <v>81</v>
      </c>
      <c r="C20" s="130" t="s">
        <v>69</v>
      </c>
      <c r="D20" s="130"/>
      <c r="E20" s="126"/>
      <c r="F20" s="126">
        <v>183.32</v>
      </c>
      <c r="G20" s="126">
        <f t="shared" si="1"/>
        <v>183.32</v>
      </c>
      <c r="H20" s="126" t="s">
        <v>12</v>
      </c>
      <c r="I20" s="126">
        <v>30</v>
      </c>
      <c r="J20" s="126">
        <v>1.2</v>
      </c>
      <c r="K20" s="127">
        <v>1200</v>
      </c>
      <c r="L20" s="127">
        <v>2656.31</v>
      </c>
      <c r="M20" s="131" t="s">
        <v>74</v>
      </c>
      <c r="N20" s="34"/>
      <c r="O20" s="22">
        <f t="shared" si="0"/>
        <v>0</v>
      </c>
      <c r="P20" s="12"/>
    </row>
    <row r="21" spans="1:16" x14ac:dyDescent="0.25">
      <c r="A21" s="123" t="s">
        <v>78</v>
      </c>
      <c r="B21" s="124" t="s">
        <v>81</v>
      </c>
      <c r="C21" s="125" t="s">
        <v>75</v>
      </c>
      <c r="D21" s="125"/>
      <c r="E21" s="126"/>
      <c r="F21" s="126">
        <v>29.24</v>
      </c>
      <c r="G21" s="126">
        <f t="shared" si="1"/>
        <v>29.24</v>
      </c>
      <c r="H21" s="126" t="s">
        <v>12</v>
      </c>
      <c r="I21" s="126">
        <v>30</v>
      </c>
      <c r="J21" s="126">
        <v>1.2</v>
      </c>
      <c r="K21" s="127">
        <v>1200</v>
      </c>
      <c r="L21" s="127">
        <v>531.66999999999996</v>
      </c>
      <c r="M21" s="131" t="s">
        <v>74</v>
      </c>
      <c r="N21" s="34"/>
      <c r="O21" s="22">
        <f t="shared" si="0"/>
        <v>0</v>
      </c>
      <c r="P21" s="12"/>
    </row>
    <row r="22" spans="1:16" x14ac:dyDescent="0.25">
      <c r="A22" s="123" t="s">
        <v>78</v>
      </c>
      <c r="B22" s="124" t="s">
        <v>82</v>
      </c>
      <c r="C22" s="125" t="s">
        <v>75</v>
      </c>
      <c r="D22" s="125"/>
      <c r="E22" s="126"/>
      <c r="F22" s="126">
        <v>85.24</v>
      </c>
      <c r="G22" s="126">
        <f t="shared" si="1"/>
        <v>85.24</v>
      </c>
      <c r="H22" s="126" t="s">
        <v>12</v>
      </c>
      <c r="I22" s="126">
        <v>35</v>
      </c>
      <c r="J22" s="126">
        <v>1.07</v>
      </c>
      <c r="K22" s="127">
        <v>1300</v>
      </c>
      <c r="L22" s="127">
        <v>1247.9100000000001</v>
      </c>
      <c r="M22" s="131" t="s">
        <v>74</v>
      </c>
      <c r="N22" s="34"/>
      <c r="O22" s="22">
        <f t="shared" si="0"/>
        <v>0</v>
      </c>
      <c r="P22" s="12"/>
    </row>
    <row r="23" spans="1:16" x14ac:dyDescent="0.25">
      <c r="A23" s="123" t="s">
        <v>78</v>
      </c>
      <c r="B23" s="124" t="s">
        <v>82</v>
      </c>
      <c r="C23" s="130" t="s">
        <v>69</v>
      </c>
      <c r="D23" s="130"/>
      <c r="E23" s="126"/>
      <c r="F23" s="126">
        <v>24.79</v>
      </c>
      <c r="G23" s="126">
        <f t="shared" si="1"/>
        <v>24.79</v>
      </c>
      <c r="H23" s="126" t="s">
        <v>12</v>
      </c>
      <c r="I23" s="126">
        <v>35</v>
      </c>
      <c r="J23" s="126">
        <v>1.07</v>
      </c>
      <c r="K23" s="127">
        <v>1300</v>
      </c>
      <c r="L23" s="127">
        <v>451.09</v>
      </c>
      <c r="M23" s="131" t="s">
        <v>74</v>
      </c>
      <c r="N23" s="34"/>
      <c r="O23" s="22">
        <f t="shared" si="0"/>
        <v>0</v>
      </c>
      <c r="P23" s="12"/>
    </row>
    <row r="24" spans="1:16" x14ac:dyDescent="0.25">
      <c r="A24" s="123" t="s">
        <v>78</v>
      </c>
      <c r="B24" s="124" t="s">
        <v>83</v>
      </c>
      <c r="C24" s="125" t="s">
        <v>75</v>
      </c>
      <c r="D24" s="125"/>
      <c r="E24" s="126"/>
      <c r="F24" s="126">
        <v>157.9</v>
      </c>
      <c r="G24" s="126">
        <f t="shared" si="1"/>
        <v>157.9</v>
      </c>
      <c r="H24" s="126" t="s">
        <v>12</v>
      </c>
      <c r="I24" s="126">
        <v>30</v>
      </c>
      <c r="J24" s="126">
        <v>1.32</v>
      </c>
      <c r="K24" s="127">
        <v>1000</v>
      </c>
      <c r="L24" s="127">
        <v>2149.02</v>
      </c>
      <c r="M24" s="131" t="s">
        <v>74</v>
      </c>
      <c r="N24" s="34"/>
      <c r="O24" s="22">
        <f t="shared" si="0"/>
        <v>0</v>
      </c>
      <c r="P24" s="12"/>
    </row>
    <row r="25" spans="1:16" x14ac:dyDescent="0.25">
      <c r="A25" s="123" t="s">
        <v>78</v>
      </c>
      <c r="B25" s="124" t="s">
        <v>83</v>
      </c>
      <c r="C25" s="130" t="s">
        <v>69</v>
      </c>
      <c r="D25" s="130"/>
      <c r="E25" s="126"/>
      <c r="F25" s="126">
        <v>35.22</v>
      </c>
      <c r="G25" s="126">
        <f t="shared" si="1"/>
        <v>35.22</v>
      </c>
      <c r="H25" s="126" t="s">
        <v>12</v>
      </c>
      <c r="I25" s="126">
        <v>30</v>
      </c>
      <c r="J25" s="126">
        <v>1.32</v>
      </c>
      <c r="K25" s="127">
        <v>1000</v>
      </c>
      <c r="L25" s="127">
        <v>600.88</v>
      </c>
      <c r="M25" s="131" t="s">
        <v>74</v>
      </c>
      <c r="N25" s="34"/>
      <c r="O25" s="22">
        <f t="shared" si="0"/>
        <v>0</v>
      </c>
      <c r="P25" s="12"/>
    </row>
    <row r="26" spans="1:16" x14ac:dyDescent="0.25">
      <c r="A26" s="123" t="s">
        <v>78</v>
      </c>
      <c r="B26" s="124" t="s">
        <v>84</v>
      </c>
      <c r="C26" s="125" t="s">
        <v>75</v>
      </c>
      <c r="D26" s="125"/>
      <c r="E26" s="126"/>
      <c r="F26" s="126">
        <v>259.11</v>
      </c>
      <c r="G26" s="126">
        <f t="shared" si="1"/>
        <v>259.11</v>
      </c>
      <c r="H26" s="126" t="s">
        <v>12</v>
      </c>
      <c r="I26" s="126">
        <v>35</v>
      </c>
      <c r="J26" s="126">
        <v>0.86</v>
      </c>
      <c r="K26" s="127">
        <v>700</v>
      </c>
      <c r="L26" s="127">
        <v>3477.26</v>
      </c>
      <c r="M26" s="131" t="s">
        <v>74</v>
      </c>
      <c r="N26" s="34"/>
      <c r="O26" s="22">
        <f t="shared" si="0"/>
        <v>0</v>
      </c>
      <c r="P26" s="12"/>
    </row>
    <row r="27" spans="1:16" x14ac:dyDescent="0.25">
      <c r="A27" s="123" t="s">
        <v>78</v>
      </c>
      <c r="B27" s="124" t="s">
        <v>84</v>
      </c>
      <c r="C27" s="130" t="s">
        <v>69</v>
      </c>
      <c r="D27" s="130"/>
      <c r="E27" s="126"/>
      <c r="F27" s="126">
        <v>67.98</v>
      </c>
      <c r="G27" s="126">
        <f t="shared" si="1"/>
        <v>67.98</v>
      </c>
      <c r="H27" s="126" t="s">
        <v>12</v>
      </c>
      <c r="I27" s="126">
        <v>35</v>
      </c>
      <c r="J27" s="126">
        <v>0.86</v>
      </c>
      <c r="K27" s="127">
        <v>700</v>
      </c>
      <c r="L27" s="127">
        <v>1156.9000000000001</v>
      </c>
      <c r="M27" s="131" t="s">
        <v>74</v>
      </c>
      <c r="N27" s="34"/>
      <c r="O27" s="22">
        <f t="shared" si="0"/>
        <v>0</v>
      </c>
      <c r="P27" s="12"/>
    </row>
    <row r="28" spans="1:16" ht="15.75" thickBot="1" x14ac:dyDescent="0.3">
      <c r="A28" s="37"/>
      <c r="B28" s="38"/>
      <c r="C28" s="39"/>
      <c r="D28" s="43"/>
      <c r="E28" s="44"/>
      <c r="F28" s="44"/>
      <c r="G28" s="44">
        <f>SUM(G12:G27)</f>
        <v>2509.3099999999995</v>
      </c>
      <c r="H28" s="39"/>
      <c r="I28" s="38"/>
      <c r="J28" s="38"/>
      <c r="K28" s="39"/>
      <c r="L28" s="35"/>
      <c r="M28" s="40"/>
      <c r="N28" s="40"/>
      <c r="O28" s="35"/>
      <c r="P28" s="12"/>
    </row>
    <row r="29" spans="1:16" ht="15.75" thickBot="1" x14ac:dyDescent="0.3">
      <c r="A29" s="33"/>
      <c r="B29" s="24"/>
      <c r="C29" s="24"/>
      <c r="D29" s="24"/>
      <c r="E29" s="24"/>
      <c r="F29" s="24"/>
      <c r="G29" s="24"/>
      <c r="H29" s="24"/>
      <c r="I29" s="24"/>
      <c r="J29" s="107" t="s">
        <v>13</v>
      </c>
      <c r="K29" s="107"/>
      <c r="L29" s="26">
        <f>SUM(L12:L27)</f>
        <v>35418.67</v>
      </c>
      <c r="M29" s="25"/>
      <c r="N29" s="27" t="s">
        <v>14</v>
      </c>
      <c r="O29" s="23">
        <f>SUM(O12:O27)</f>
        <v>0</v>
      </c>
      <c r="P29" s="12" t="e">
        <f>IF(#REF!&gt;#REF!,"prekročená cena","nižšia ako stanovená")</f>
        <v>#REF!</v>
      </c>
    </row>
    <row r="30" spans="1:16" ht="15.75" thickBot="1" x14ac:dyDescent="0.3">
      <c r="A30" s="108" t="s">
        <v>15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10"/>
      <c r="O30" s="23">
        <f>O31-O29</f>
        <v>0</v>
      </c>
      <c r="P30" s="12"/>
    </row>
    <row r="31" spans="1:16" ht="15.75" thickBot="1" x14ac:dyDescent="0.3">
      <c r="A31" s="108" t="s">
        <v>16</v>
      </c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10"/>
      <c r="O31" s="23">
        <f>IF("nie"=MID(I39,1,3),O29,(O29*1.2))</f>
        <v>0</v>
      </c>
      <c r="P31" s="12"/>
    </row>
    <row r="32" spans="1:16" x14ac:dyDescent="0.25">
      <c r="A32" s="95" t="s">
        <v>17</v>
      </c>
      <c r="B32" s="95"/>
      <c r="C32" s="95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12"/>
    </row>
    <row r="33" spans="1:16" x14ac:dyDescent="0.25">
      <c r="A33" s="106" t="s">
        <v>63</v>
      </c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2"/>
    </row>
    <row r="34" spans="1:16" x14ac:dyDescent="0.25">
      <c r="A34" s="48" t="s">
        <v>56</v>
      </c>
      <c r="B34" s="48"/>
      <c r="C34" s="48"/>
      <c r="D34" s="48"/>
      <c r="E34" s="48"/>
      <c r="F34" s="48"/>
      <c r="G34" s="47" t="s">
        <v>71</v>
      </c>
      <c r="H34" s="48"/>
      <c r="I34" s="48"/>
      <c r="J34" s="29"/>
      <c r="K34" s="29"/>
      <c r="L34" s="29"/>
      <c r="M34" s="29"/>
      <c r="N34" s="29"/>
      <c r="O34" s="29"/>
      <c r="P34" s="12"/>
    </row>
    <row r="35" spans="1:16" x14ac:dyDescent="0.25">
      <c r="A35" s="97" t="s">
        <v>65</v>
      </c>
      <c r="B35" s="98"/>
      <c r="C35" s="98"/>
      <c r="D35" s="98"/>
      <c r="E35" s="99"/>
      <c r="F35" s="96" t="s">
        <v>55</v>
      </c>
      <c r="G35" s="30" t="s">
        <v>18</v>
      </c>
      <c r="H35" s="89"/>
      <c r="I35" s="90"/>
      <c r="J35" s="90"/>
      <c r="K35" s="90"/>
      <c r="L35" s="90"/>
      <c r="M35" s="90"/>
      <c r="N35" s="90"/>
      <c r="O35" s="91"/>
      <c r="P35" s="12"/>
    </row>
    <row r="36" spans="1:16" x14ac:dyDescent="0.25">
      <c r="A36" s="100"/>
      <c r="B36" s="101"/>
      <c r="C36" s="101"/>
      <c r="D36" s="101"/>
      <c r="E36" s="102"/>
      <c r="F36" s="96"/>
      <c r="G36" s="30" t="s">
        <v>19</v>
      </c>
      <c r="H36" s="89"/>
      <c r="I36" s="90"/>
      <c r="J36" s="90"/>
      <c r="K36" s="90"/>
      <c r="L36" s="90"/>
      <c r="M36" s="90"/>
      <c r="N36" s="90"/>
      <c r="O36" s="91"/>
      <c r="P36" s="12"/>
    </row>
    <row r="37" spans="1:16" x14ac:dyDescent="0.25">
      <c r="A37" s="100"/>
      <c r="B37" s="101"/>
      <c r="C37" s="101"/>
      <c r="D37" s="101"/>
      <c r="E37" s="102"/>
      <c r="F37" s="96"/>
      <c r="G37" s="30" t="s">
        <v>20</v>
      </c>
      <c r="H37" s="89"/>
      <c r="I37" s="90"/>
      <c r="J37" s="90"/>
      <c r="K37" s="90"/>
      <c r="L37" s="90"/>
      <c r="M37" s="90"/>
      <c r="N37" s="90"/>
      <c r="O37" s="91"/>
      <c r="P37" s="12"/>
    </row>
    <row r="38" spans="1:16" x14ac:dyDescent="0.25">
      <c r="A38" s="100"/>
      <c r="B38" s="101"/>
      <c r="C38" s="101"/>
      <c r="D38" s="101"/>
      <c r="E38" s="102"/>
      <c r="F38" s="96"/>
      <c r="G38" s="30" t="s">
        <v>21</v>
      </c>
      <c r="H38" s="89"/>
      <c r="I38" s="90"/>
      <c r="J38" s="90"/>
      <c r="K38" s="90"/>
      <c r="L38" s="90"/>
      <c r="M38" s="90"/>
      <c r="N38" s="90"/>
      <c r="O38" s="91"/>
      <c r="P38" s="12"/>
    </row>
    <row r="39" spans="1:16" x14ac:dyDescent="0.25">
      <c r="A39" s="100"/>
      <c r="B39" s="101"/>
      <c r="C39" s="101"/>
      <c r="D39" s="101"/>
      <c r="E39" s="102"/>
      <c r="F39" s="96"/>
      <c r="G39" s="30" t="s">
        <v>22</v>
      </c>
      <c r="H39" s="89"/>
      <c r="I39" s="90"/>
      <c r="J39" s="90"/>
      <c r="K39" s="90"/>
      <c r="L39" s="90"/>
      <c r="M39" s="90"/>
      <c r="N39" s="90"/>
      <c r="O39" s="91"/>
      <c r="P39" s="12"/>
    </row>
    <row r="40" spans="1:16" x14ac:dyDescent="0.25">
      <c r="A40" s="100"/>
      <c r="B40" s="101"/>
      <c r="C40" s="101"/>
      <c r="D40" s="101"/>
      <c r="E40" s="102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2"/>
    </row>
    <row r="41" spans="1:16" x14ac:dyDescent="0.25">
      <c r="A41" s="100"/>
      <c r="B41" s="101"/>
      <c r="C41" s="101"/>
      <c r="D41" s="101"/>
      <c r="E41" s="102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2"/>
    </row>
    <row r="42" spans="1:16" x14ac:dyDescent="0.25">
      <c r="A42" s="103"/>
      <c r="B42" s="104"/>
      <c r="C42" s="104"/>
      <c r="D42" s="104"/>
      <c r="E42" s="105"/>
      <c r="F42" s="29"/>
      <c r="G42" s="17"/>
      <c r="H42" s="17"/>
      <c r="I42" s="17"/>
      <c r="J42" s="17" t="s">
        <v>23</v>
      </c>
      <c r="K42" s="17"/>
      <c r="L42" s="92"/>
      <c r="M42" s="93"/>
      <c r="N42" s="94"/>
      <c r="O42" s="17"/>
    </row>
    <row r="43" spans="1:16" x14ac:dyDescent="0.25">
      <c r="A43" s="29"/>
      <c r="B43" s="29"/>
      <c r="C43" s="29"/>
      <c r="D43" s="29"/>
      <c r="E43" s="29"/>
      <c r="F43" s="29"/>
      <c r="G43" s="17"/>
      <c r="H43" s="17"/>
      <c r="I43" s="17"/>
      <c r="J43" s="17"/>
      <c r="K43" s="17"/>
      <c r="L43" s="17"/>
      <c r="M43" s="17"/>
      <c r="N43" s="17"/>
      <c r="O43" s="17"/>
    </row>
    <row r="44" spans="1:16" x14ac:dyDescent="0.25">
      <c r="A44" s="20"/>
      <c r="B44" s="20"/>
      <c r="C44" s="20"/>
      <c r="D44" s="20"/>
      <c r="E44" s="20"/>
      <c r="F44" s="20"/>
      <c r="G44" s="17"/>
      <c r="H44" s="17"/>
      <c r="I44" s="17"/>
      <c r="J44" s="17"/>
      <c r="K44" s="17"/>
      <c r="L44" s="17"/>
      <c r="M44" s="17"/>
      <c r="N44" s="17"/>
      <c r="O44" s="17"/>
    </row>
    <row r="46" spans="1:16" ht="25.5" customHeight="1" x14ac:dyDescent="0.25"/>
    <row r="47" spans="1:16" ht="15" customHeight="1" x14ac:dyDescent="0.25"/>
    <row r="49" ht="18" customHeight="1" x14ac:dyDescent="0.25"/>
  </sheetData>
  <sheetProtection selectLockedCells="1"/>
  <mergeCells count="50">
    <mergeCell ref="J29:K29"/>
    <mergeCell ref="A30:N30"/>
    <mergeCell ref="A31:N31"/>
    <mergeCell ref="C19:D19"/>
    <mergeCell ref="C27:D27"/>
    <mergeCell ref="C24:D24"/>
    <mergeCell ref="C25:D25"/>
    <mergeCell ref="C20:D20"/>
    <mergeCell ref="C21:D21"/>
    <mergeCell ref="C22:D22"/>
    <mergeCell ref="C23:D23"/>
    <mergeCell ref="C26:D26"/>
    <mergeCell ref="H39:O39"/>
    <mergeCell ref="L42:N42"/>
    <mergeCell ref="A32:C32"/>
    <mergeCell ref="F35:F39"/>
    <mergeCell ref="H35:O35"/>
    <mergeCell ref="H36:O36"/>
    <mergeCell ref="H37:O37"/>
    <mergeCell ref="H38:O38"/>
    <mergeCell ref="A35:E42"/>
    <mergeCell ref="A33:O33"/>
    <mergeCell ref="N9:N11"/>
    <mergeCell ref="O9:O11"/>
    <mergeCell ref="C10:D11"/>
    <mergeCell ref="E10:E11"/>
    <mergeCell ref="F10:F11"/>
    <mergeCell ref="G10:G11"/>
    <mergeCell ref="M9:M11"/>
    <mergeCell ref="C12:D12"/>
    <mergeCell ref="C18:D18"/>
    <mergeCell ref="C13:D13"/>
    <mergeCell ref="C14:D14"/>
    <mergeCell ref="C15:D15"/>
    <mergeCell ref="C16:D16"/>
    <mergeCell ref="C17:D17"/>
    <mergeCell ref="A1:L1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C3:K3"/>
    <mergeCell ref="L9:L11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15" t="s">
        <v>51</v>
      </c>
      <c r="M2" s="115"/>
    </row>
    <row r="3" spans="1:14" x14ac:dyDescent="0.25">
      <c r="A3" s="5" t="s">
        <v>25</v>
      </c>
      <c r="B3" s="112" t="s">
        <v>26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1:14" x14ac:dyDescent="0.25">
      <c r="A4" s="5" t="s">
        <v>27</v>
      </c>
      <c r="B4" s="112" t="s">
        <v>28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</row>
    <row r="5" spans="1:14" x14ac:dyDescent="0.25">
      <c r="A5" s="5" t="s">
        <v>8</v>
      </c>
      <c r="B5" s="112" t="s">
        <v>29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</row>
    <row r="6" spans="1:14" x14ac:dyDescent="0.25">
      <c r="A6" s="5" t="s">
        <v>2</v>
      </c>
      <c r="B6" s="112" t="s">
        <v>30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</row>
    <row r="7" spans="1:14" x14ac:dyDescent="0.25">
      <c r="A7" s="6" t="s">
        <v>31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4"/>
    </row>
    <row r="8" spans="1:14" x14ac:dyDescent="0.25">
      <c r="A8" s="5" t="s">
        <v>12</v>
      </c>
      <c r="B8" s="112" t="s">
        <v>32</v>
      </c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</row>
    <row r="9" spans="1:14" x14ac:dyDescent="0.25">
      <c r="A9" s="7" t="s">
        <v>33</v>
      </c>
      <c r="B9" s="112" t="s">
        <v>34</v>
      </c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</row>
    <row r="10" spans="1:14" x14ac:dyDescent="0.25">
      <c r="A10" s="7" t="s">
        <v>35</v>
      </c>
      <c r="B10" s="112" t="s">
        <v>36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</row>
    <row r="11" spans="1:14" x14ac:dyDescent="0.25">
      <c r="A11" s="8" t="s">
        <v>37</v>
      </c>
      <c r="B11" s="112" t="s">
        <v>38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</row>
    <row r="12" spans="1:14" x14ac:dyDescent="0.25">
      <c r="A12" s="9" t="s">
        <v>39</v>
      </c>
      <c r="B12" s="112" t="s">
        <v>40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</row>
    <row r="13" spans="1:14" ht="24" customHeight="1" x14ac:dyDescent="0.25">
      <c r="A13" s="8" t="s">
        <v>41</v>
      </c>
      <c r="B13" s="112" t="s">
        <v>42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</row>
    <row r="14" spans="1:14" ht="16.5" customHeight="1" x14ac:dyDescent="0.25">
      <c r="A14" s="8" t="s">
        <v>5</v>
      </c>
      <c r="B14" s="112" t="s">
        <v>52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</row>
    <row r="15" spans="1:14" x14ac:dyDescent="0.25">
      <c r="A15" s="8" t="s">
        <v>43</v>
      </c>
      <c r="B15" s="112" t="s">
        <v>44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</row>
    <row r="16" spans="1:14" ht="38.25" x14ac:dyDescent="0.25">
      <c r="A16" s="10" t="s">
        <v>45</v>
      </c>
      <c r="B16" s="112" t="s">
        <v>46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</row>
    <row r="17" spans="1:14" ht="28.5" customHeight="1" x14ac:dyDescent="0.25">
      <c r="A17" s="10" t="s">
        <v>47</v>
      </c>
      <c r="B17" s="112" t="s">
        <v>48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</row>
    <row r="18" spans="1:14" ht="27" customHeight="1" x14ac:dyDescent="0.25">
      <c r="A18" s="11" t="s">
        <v>49</v>
      </c>
      <c r="B18" s="112" t="s">
        <v>50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</row>
    <row r="19" spans="1:14" ht="75" customHeight="1" x14ac:dyDescent="0.25">
      <c r="A19" s="31" t="s">
        <v>60</v>
      </c>
      <c r="B19" s="111" t="s">
        <v>61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igor.nemec</cp:lastModifiedBy>
  <cp:lastPrinted>2022-10-19T05:48:09Z</cp:lastPrinted>
  <dcterms:created xsi:type="dcterms:W3CDTF">2012-08-13T12:29:09Z</dcterms:created>
  <dcterms:modified xsi:type="dcterms:W3CDTF">2022-12-19T13:56:10Z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