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Sobrance\Súťažné podklady LS Remetské Hámre zákazka č.17-20 VCRemetské Hámre\VC LS R.Hámre - OÚ juh _výzva č.20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ponuka'!$A$1:$O$35</definedName>
  </definedNames>
  <calcPr calcId="162913"/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L20" i="1" l="1"/>
  <c r="O17" i="1" l="1"/>
  <c r="O16" i="1"/>
  <c r="O15" i="1" l="1"/>
  <c r="O14" i="1"/>
  <c r="O13" i="1"/>
  <c r="O18" i="1"/>
  <c r="O12" i="1" l="1"/>
  <c r="P20" i="1" l="1"/>
  <c r="O20" i="1" l="1"/>
  <c r="G19" i="1"/>
  <c r="O22" i="1" l="1"/>
  <c r="O21" i="1" s="1"/>
</calcChain>
</file>

<file path=xl/sharedStrings.xml><?xml version="1.0" encoding="utf-8"?>
<sst xmlns="http://schemas.openxmlformats.org/spreadsheetml/2006/main" count="105" uniqueCount="80">
  <si>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</si>
  <si>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</si>
  <si>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</si>
  <si>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</si>
  <si>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</si>
  <si>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</si>
  <si>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</si>
  <si>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</si>
  <si>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</si>
  <si>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</si>
  <si>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</si>
  <si>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</si>
  <si>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</si>
  <si>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</si>
  <si>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</si>
  <si>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</si>
  <si>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</si>
  <si>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</si>
  <si>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</si>
  <si>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</si>
  <si>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</si>
  <si>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</si>
  <si>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</si>
  <si>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</si>
  <si>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</si>
  <si>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</si>
  <si>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</si>
  <si>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</si>
  <si>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</si>
  <si>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</si>
  <si>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</si>
  <si>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</si>
  <si>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</si>
  <si>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</si>
  <si>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</si>
  <si>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</si>
  <si>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</si>
  <si>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</si>
  <si>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</si>
  <si>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</si>
  <si>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</si>
  <si>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</si>
  <si>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</si>
  <si>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</si>
  <si>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</si>
  <si>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</si>
  <si>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</si>
  <si>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</si>
  <si>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</si>
  <si>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</si>
  <si>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</si>
  <si>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</si>
  <si>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</si>
  <si>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</si>
  <si>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</si>
  <si>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</si>
  <si>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</si>
  <si>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</si>
  <si>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</si>
  <si>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</si>
  <si>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</si>
  <si>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</si>
  <si>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</si>
  <si>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</si>
  <si>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</si>
  <si>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</si>
  <si>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</si>
  <si>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</si>
  <si>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</si>
  <si>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1,2,4a,6,7 - výroba SKM</t>
  </si>
  <si>
    <t>LESY Slovenskej republiky š. p., organizačná zložka OZ Vihorlat</t>
  </si>
  <si>
    <t>nie som platcom DPH</t>
  </si>
  <si>
    <t>Čertež</t>
  </si>
  <si>
    <t>m3</t>
  </si>
  <si>
    <t>1,2,4a,6,7 - výroba PD</t>
  </si>
  <si>
    <t>459 1</t>
  </si>
  <si>
    <t xml:space="preserve">   Lesnícke služby v ťažbovom procese na OZ SOBRANCE, VC Remetské Hámre - OÚ Juh zákazka č. 20</t>
  </si>
  <si>
    <t>Cibavka</t>
  </si>
  <si>
    <t>451 0</t>
  </si>
  <si>
    <t>450 1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</si>
</sst>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5" fillId="3" borderId="36" xfId="0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/>
    </xf>
    <xf numFmtId="4" fontId="6" fillId="3" borderId="4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L19" sqref="L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4" t="s">
        <v>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15" t="s">
        <v>67</v>
      </c>
      <c r="N1" s="53"/>
      <c r="O1" s="14"/>
    </row>
    <row r="2" spans="1:16" ht="11.2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5" t="s">
        <v>68</v>
      </c>
      <c r="N2" s="53"/>
      <c r="O2" s="14"/>
    </row>
    <row r="3" spans="1:16" ht="18" x14ac:dyDescent="0.25">
      <c r="A3" s="16" t="s">
        <v>0</v>
      </c>
      <c r="B3" s="49"/>
      <c r="C3" s="117" t="s">
        <v>76</v>
      </c>
      <c r="D3" s="118"/>
      <c r="E3" s="118"/>
      <c r="F3" s="118"/>
      <c r="G3" s="118"/>
      <c r="H3" s="118"/>
      <c r="I3" s="118"/>
      <c r="J3" s="118"/>
      <c r="K3" s="118"/>
      <c r="L3" s="49"/>
      <c r="M3" s="53"/>
      <c r="N3" s="13"/>
      <c r="O3" s="14"/>
    </row>
    <row r="4" spans="1:16" ht="10.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13"/>
      <c r="O4" s="14"/>
    </row>
    <row r="5" spans="1:16" x14ac:dyDescent="0.25">
      <c r="A5" s="17"/>
      <c r="B5" s="17"/>
      <c r="C5" s="17"/>
      <c r="D5" s="17"/>
      <c r="E5" s="106"/>
      <c r="F5" s="106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07" t="s">
        <v>70</v>
      </c>
      <c r="C6" s="107"/>
      <c r="D6" s="107"/>
      <c r="E6" s="107"/>
      <c r="F6" s="107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0"/>
      <c r="B7" s="108"/>
      <c r="C7" s="108"/>
      <c r="D7" s="108"/>
      <c r="E7" s="108"/>
      <c r="F7" s="108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04" t="s">
        <v>64</v>
      </c>
      <c r="B8" s="105"/>
      <c r="C8" s="54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09" t="s">
        <v>2</v>
      </c>
      <c r="C9" s="112" t="s">
        <v>53</v>
      </c>
      <c r="D9" s="113"/>
      <c r="E9" s="114" t="s">
        <v>3</v>
      </c>
      <c r="F9" s="115"/>
      <c r="G9" s="116"/>
      <c r="H9" s="95" t="s">
        <v>4</v>
      </c>
      <c r="I9" s="93" t="s">
        <v>5</v>
      </c>
      <c r="J9" s="98" t="s">
        <v>6</v>
      </c>
      <c r="K9" s="101" t="s">
        <v>7</v>
      </c>
      <c r="L9" s="93" t="s">
        <v>54</v>
      </c>
      <c r="M9" s="93" t="s">
        <v>59</v>
      </c>
      <c r="N9" s="81" t="s">
        <v>57</v>
      </c>
      <c r="O9" s="84" t="s">
        <v>58</v>
      </c>
    </row>
    <row r="10" spans="1:16" ht="21.75" customHeight="1" x14ac:dyDescent="0.25">
      <c r="A10" s="21"/>
      <c r="B10" s="110"/>
      <c r="C10" s="87" t="s">
        <v>66</v>
      </c>
      <c r="D10" s="88"/>
      <c r="E10" s="87" t="s">
        <v>9</v>
      </c>
      <c r="F10" s="91" t="s">
        <v>10</v>
      </c>
      <c r="G10" s="93" t="s">
        <v>11</v>
      </c>
      <c r="H10" s="96"/>
      <c r="I10" s="91"/>
      <c r="J10" s="99"/>
      <c r="K10" s="102"/>
      <c r="L10" s="91"/>
      <c r="M10" s="91"/>
      <c r="N10" s="82"/>
      <c r="O10" s="85"/>
    </row>
    <row r="11" spans="1:16" ht="50.25" customHeight="1" thickBot="1" x14ac:dyDescent="0.3">
      <c r="A11" s="39"/>
      <c r="B11" s="111"/>
      <c r="C11" s="89"/>
      <c r="D11" s="90"/>
      <c r="E11" s="89"/>
      <c r="F11" s="92"/>
      <c r="G11" s="92"/>
      <c r="H11" s="97"/>
      <c r="I11" s="92"/>
      <c r="J11" s="100"/>
      <c r="K11" s="103"/>
      <c r="L11" s="92"/>
      <c r="M11" s="92"/>
      <c r="N11" s="83"/>
      <c r="O11" s="86"/>
    </row>
    <row r="12" spans="1:16" ht="15.75" thickBot="1" x14ac:dyDescent="0.3">
      <c r="A12" s="124" t="s">
        <v>77</v>
      </c>
      <c r="B12" s="125" t="s">
        <v>78</v>
      </c>
      <c r="C12" s="126" t="s">
        <v>69</v>
      </c>
      <c r="D12" s="126"/>
      <c r="E12" s="127"/>
      <c r="F12" s="127">
        <v>1280.72</v>
      </c>
      <c r="G12" s="127">
        <f t="shared" ref="G12:G17" si="0">SUM(E12:F12)</f>
        <v>1280.72</v>
      </c>
      <c r="H12" s="127" t="s">
        <v>12</v>
      </c>
      <c r="I12" s="127">
        <v>30</v>
      </c>
      <c r="J12" s="127">
        <v>1.44</v>
      </c>
      <c r="K12" s="128">
        <v>1400</v>
      </c>
      <c r="L12" s="128">
        <v>20491.52</v>
      </c>
      <c r="M12" s="129" t="s">
        <v>73</v>
      </c>
      <c r="N12" s="44"/>
      <c r="O12" s="45">
        <f t="shared" ref="O12:O18" si="1">SUM(N12*G12)</f>
        <v>0</v>
      </c>
      <c r="P12" s="12"/>
    </row>
    <row r="13" spans="1:16" x14ac:dyDescent="0.25">
      <c r="A13" s="124" t="s">
        <v>77</v>
      </c>
      <c r="B13" s="125" t="s">
        <v>78</v>
      </c>
      <c r="C13" s="130" t="s">
        <v>74</v>
      </c>
      <c r="D13" s="130"/>
      <c r="E13" s="127"/>
      <c r="F13" s="127">
        <v>313.99</v>
      </c>
      <c r="G13" s="127">
        <f t="shared" si="0"/>
        <v>313.99</v>
      </c>
      <c r="H13" s="127" t="s">
        <v>12</v>
      </c>
      <c r="I13" s="127">
        <v>30</v>
      </c>
      <c r="J13" s="127">
        <v>1.44</v>
      </c>
      <c r="K13" s="128">
        <v>1400</v>
      </c>
      <c r="L13" s="128">
        <v>6105.52</v>
      </c>
      <c r="M13" s="129" t="s">
        <v>73</v>
      </c>
      <c r="N13" s="44"/>
      <c r="O13" s="24">
        <f t="shared" si="1"/>
        <v>0</v>
      </c>
      <c r="P13" s="12"/>
    </row>
    <row r="14" spans="1:16" x14ac:dyDescent="0.25">
      <c r="A14" s="124" t="s">
        <v>72</v>
      </c>
      <c r="B14" s="125" t="s">
        <v>79</v>
      </c>
      <c r="C14" s="126" t="s">
        <v>69</v>
      </c>
      <c r="D14" s="126"/>
      <c r="E14" s="127"/>
      <c r="F14" s="127">
        <v>828.64</v>
      </c>
      <c r="G14" s="127">
        <f t="shared" si="0"/>
        <v>828.64</v>
      </c>
      <c r="H14" s="127" t="s">
        <v>12</v>
      </c>
      <c r="I14" s="127">
        <v>25</v>
      </c>
      <c r="J14" s="127">
        <v>2.72</v>
      </c>
      <c r="K14" s="128">
        <v>1850</v>
      </c>
      <c r="L14" s="128">
        <v>13133.94</v>
      </c>
      <c r="M14" s="129" t="s">
        <v>73</v>
      </c>
      <c r="N14" s="37"/>
      <c r="O14" s="24">
        <f t="shared" si="1"/>
        <v>0</v>
      </c>
      <c r="P14" s="12"/>
    </row>
    <row r="15" spans="1:16" x14ac:dyDescent="0.25">
      <c r="A15" s="124" t="s">
        <v>72</v>
      </c>
      <c r="B15" s="125" t="s">
        <v>79</v>
      </c>
      <c r="C15" s="130" t="s">
        <v>74</v>
      </c>
      <c r="D15" s="130"/>
      <c r="E15" s="127"/>
      <c r="F15" s="127">
        <v>183.32</v>
      </c>
      <c r="G15" s="127">
        <f t="shared" si="0"/>
        <v>183.32</v>
      </c>
      <c r="H15" s="127" t="s">
        <v>12</v>
      </c>
      <c r="I15" s="127">
        <v>25</v>
      </c>
      <c r="J15" s="127">
        <v>2.72</v>
      </c>
      <c r="K15" s="128">
        <v>1850</v>
      </c>
      <c r="L15" s="128">
        <v>3421.68</v>
      </c>
      <c r="M15" s="129" t="s">
        <v>73</v>
      </c>
      <c r="N15" s="37"/>
      <c r="O15" s="24">
        <f t="shared" si="1"/>
        <v>0</v>
      </c>
      <c r="P15" s="12"/>
    </row>
    <row r="16" spans="1:16" x14ac:dyDescent="0.25">
      <c r="A16" s="124" t="s">
        <v>72</v>
      </c>
      <c r="B16" s="125" t="s">
        <v>75</v>
      </c>
      <c r="C16" s="126" t="s">
        <v>69</v>
      </c>
      <c r="D16" s="126"/>
      <c r="E16" s="127"/>
      <c r="F16" s="127">
        <v>518.48</v>
      </c>
      <c r="G16" s="127">
        <f t="shared" si="0"/>
        <v>518.48</v>
      </c>
      <c r="H16" s="127" t="s">
        <v>12</v>
      </c>
      <c r="I16" s="127">
        <v>30</v>
      </c>
      <c r="J16" s="127">
        <v>0.83</v>
      </c>
      <c r="K16" s="128">
        <v>1600</v>
      </c>
      <c r="L16" s="128">
        <v>9166.73</v>
      </c>
      <c r="M16" s="129" t="s">
        <v>73</v>
      </c>
      <c r="N16" s="37"/>
      <c r="O16" s="24">
        <f t="shared" si="1"/>
        <v>0</v>
      </c>
      <c r="P16" s="12"/>
    </row>
    <row r="17" spans="1:16" ht="15.75" thickBot="1" x14ac:dyDescent="0.3">
      <c r="A17" s="131" t="s">
        <v>72</v>
      </c>
      <c r="B17" s="132" t="s">
        <v>75</v>
      </c>
      <c r="C17" s="133" t="s">
        <v>74</v>
      </c>
      <c r="D17" s="133"/>
      <c r="E17" s="134"/>
      <c r="F17" s="134">
        <v>198.04</v>
      </c>
      <c r="G17" s="134">
        <f t="shared" si="0"/>
        <v>198.04</v>
      </c>
      <c r="H17" s="134" t="s">
        <v>12</v>
      </c>
      <c r="I17" s="134">
        <v>30</v>
      </c>
      <c r="J17" s="134">
        <v>0.83</v>
      </c>
      <c r="K17" s="135">
        <v>1600</v>
      </c>
      <c r="L17" s="135">
        <v>4213.74</v>
      </c>
      <c r="M17" s="136" t="s">
        <v>73</v>
      </c>
      <c r="N17" s="37"/>
      <c r="O17" s="24">
        <f t="shared" si="1"/>
        <v>0</v>
      </c>
      <c r="P17" s="12"/>
    </row>
    <row r="18" spans="1:16" x14ac:dyDescent="0.25">
      <c r="A18" s="22"/>
      <c r="B18" s="23"/>
      <c r="C18" s="61"/>
      <c r="D18" s="62"/>
      <c r="E18" s="55"/>
      <c r="F18" s="55"/>
      <c r="G18" s="55"/>
      <c r="H18" s="55"/>
      <c r="I18" s="23"/>
      <c r="J18" s="23"/>
      <c r="K18" s="46"/>
      <c r="L18" s="56"/>
      <c r="M18" s="36"/>
      <c r="N18" s="37"/>
      <c r="O18" s="24">
        <f t="shared" si="1"/>
        <v>0</v>
      </c>
      <c r="P18" s="12"/>
    </row>
    <row r="19" spans="1:16" ht="15.75" thickBot="1" x14ac:dyDescent="0.3">
      <c r="A19" s="40"/>
      <c r="B19" s="41"/>
      <c r="C19" s="42"/>
      <c r="D19" s="47"/>
      <c r="E19" s="48"/>
      <c r="F19" s="48"/>
      <c r="G19" s="48">
        <f>SUM(G12:G18)</f>
        <v>3323.19</v>
      </c>
      <c r="H19" s="42"/>
      <c r="I19" s="41"/>
      <c r="J19" s="41"/>
      <c r="K19" s="42"/>
      <c r="L19" s="38"/>
      <c r="M19" s="43"/>
      <c r="N19" s="43"/>
      <c r="O19" s="38"/>
      <c r="P19" s="12"/>
    </row>
    <row r="20" spans="1:16" ht="15.75" thickBot="1" x14ac:dyDescent="0.3">
      <c r="A20" s="35"/>
      <c r="B20" s="26"/>
      <c r="C20" s="26"/>
      <c r="D20" s="26"/>
      <c r="E20" s="26"/>
      <c r="F20" s="26"/>
      <c r="G20" s="26"/>
      <c r="H20" s="26"/>
      <c r="I20" s="26"/>
      <c r="J20" s="57" t="s">
        <v>13</v>
      </c>
      <c r="K20" s="57"/>
      <c r="L20" s="28">
        <f>SUM(L12:L18)</f>
        <v>56533.13</v>
      </c>
      <c r="M20" s="27"/>
      <c r="N20" s="29" t="s">
        <v>14</v>
      </c>
      <c r="O20" s="25">
        <f>SUM(O12:O18)</f>
        <v>0</v>
      </c>
      <c r="P20" s="12" t="e">
        <f>IF(#REF!&gt;#REF!,"prekročená cena","nižšia ako stanovená")</f>
        <v>#REF!</v>
      </c>
    </row>
    <row r="21" spans="1:16" ht="15.75" thickBot="1" x14ac:dyDescent="0.3">
      <c r="A21" s="58" t="s">
        <v>15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  <c r="O21" s="25">
        <f>O22-O20</f>
        <v>0</v>
      </c>
      <c r="P21" s="12"/>
    </row>
    <row r="22" spans="1:16" ht="15.75" thickBot="1" x14ac:dyDescent="0.3">
      <c r="A22" s="58" t="s">
        <v>16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60"/>
      <c r="O22" s="25">
        <f>IF("nie"=MID(I30,1,3),O20,(O20*1.2))</f>
        <v>0</v>
      </c>
      <c r="P22" s="12"/>
    </row>
    <row r="23" spans="1:16" x14ac:dyDescent="0.25">
      <c r="A23" s="69" t="s">
        <v>17</v>
      </c>
      <c r="B23" s="69"/>
      <c r="C23" s="6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12"/>
    </row>
    <row r="24" spans="1:16" x14ac:dyDescent="0.25">
      <c r="A24" s="80" t="s">
        <v>63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12"/>
    </row>
    <row r="25" spans="1:16" x14ac:dyDescent="0.25">
      <c r="A25" s="52" t="s">
        <v>56</v>
      </c>
      <c r="B25" s="52"/>
      <c r="C25" s="52"/>
      <c r="D25" s="52"/>
      <c r="E25" s="52"/>
      <c r="F25" s="52"/>
      <c r="G25" s="51" t="s">
        <v>71</v>
      </c>
      <c r="H25" s="52"/>
      <c r="I25" s="52"/>
      <c r="J25" s="31"/>
      <c r="K25" s="31"/>
      <c r="L25" s="31"/>
      <c r="M25" s="31"/>
      <c r="N25" s="31"/>
      <c r="O25" s="31"/>
      <c r="P25" s="12"/>
    </row>
    <row r="26" spans="1:16" x14ac:dyDescent="0.25">
      <c r="A26" s="71" t="s">
        <v>65</v>
      </c>
      <c r="B26" s="72"/>
      <c r="C26" s="72"/>
      <c r="D26" s="72"/>
      <c r="E26" s="73"/>
      <c r="F26" s="70" t="s">
        <v>55</v>
      </c>
      <c r="G26" s="32" t="s">
        <v>18</v>
      </c>
      <c r="H26" s="63"/>
      <c r="I26" s="64"/>
      <c r="J26" s="64"/>
      <c r="K26" s="64"/>
      <c r="L26" s="64"/>
      <c r="M26" s="64"/>
      <c r="N26" s="64"/>
      <c r="O26" s="65"/>
      <c r="P26" s="12"/>
    </row>
    <row r="27" spans="1:16" x14ac:dyDescent="0.25">
      <c r="A27" s="74"/>
      <c r="B27" s="75"/>
      <c r="C27" s="75"/>
      <c r="D27" s="75"/>
      <c r="E27" s="76"/>
      <c r="F27" s="70"/>
      <c r="G27" s="32" t="s">
        <v>19</v>
      </c>
      <c r="H27" s="63"/>
      <c r="I27" s="64"/>
      <c r="J27" s="64"/>
      <c r="K27" s="64"/>
      <c r="L27" s="64"/>
      <c r="M27" s="64"/>
      <c r="N27" s="64"/>
      <c r="O27" s="65"/>
      <c r="P27" s="12"/>
    </row>
    <row r="28" spans="1:16" x14ac:dyDescent="0.25">
      <c r="A28" s="74"/>
      <c r="B28" s="75"/>
      <c r="C28" s="75"/>
      <c r="D28" s="75"/>
      <c r="E28" s="76"/>
      <c r="F28" s="70"/>
      <c r="G28" s="32" t="s">
        <v>20</v>
      </c>
      <c r="H28" s="63"/>
      <c r="I28" s="64"/>
      <c r="J28" s="64"/>
      <c r="K28" s="64"/>
      <c r="L28" s="64"/>
      <c r="M28" s="64"/>
      <c r="N28" s="64"/>
      <c r="O28" s="65"/>
      <c r="P28" s="12"/>
    </row>
    <row r="29" spans="1:16" x14ac:dyDescent="0.25">
      <c r="A29" s="74"/>
      <c r="B29" s="75"/>
      <c r="C29" s="75"/>
      <c r="D29" s="75"/>
      <c r="E29" s="76"/>
      <c r="F29" s="70"/>
      <c r="G29" s="32" t="s">
        <v>21</v>
      </c>
      <c r="H29" s="63"/>
      <c r="I29" s="64"/>
      <c r="J29" s="64"/>
      <c r="K29" s="64"/>
      <c r="L29" s="64"/>
      <c r="M29" s="64"/>
      <c r="N29" s="64"/>
      <c r="O29" s="65"/>
      <c r="P29" s="12"/>
    </row>
    <row r="30" spans="1:16" x14ac:dyDescent="0.25">
      <c r="A30" s="74"/>
      <c r="B30" s="75"/>
      <c r="C30" s="75"/>
      <c r="D30" s="75"/>
      <c r="E30" s="76"/>
      <c r="F30" s="70"/>
      <c r="G30" s="32" t="s">
        <v>22</v>
      </c>
      <c r="H30" s="63"/>
      <c r="I30" s="64"/>
      <c r="J30" s="64"/>
      <c r="K30" s="64"/>
      <c r="L30" s="64"/>
      <c r="M30" s="64"/>
      <c r="N30" s="64"/>
      <c r="O30" s="65"/>
      <c r="P30" s="12"/>
    </row>
    <row r="31" spans="1:16" x14ac:dyDescent="0.25">
      <c r="A31" s="74"/>
      <c r="B31" s="75"/>
      <c r="C31" s="75"/>
      <c r="D31" s="75"/>
      <c r="E31" s="7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2"/>
    </row>
    <row r="32" spans="1:16" x14ac:dyDescent="0.25">
      <c r="A32" s="74"/>
      <c r="B32" s="75"/>
      <c r="C32" s="75"/>
      <c r="D32" s="75"/>
      <c r="E32" s="7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2"/>
    </row>
    <row r="33" spans="1:15" x14ac:dyDescent="0.25">
      <c r="A33" s="77"/>
      <c r="B33" s="78"/>
      <c r="C33" s="78"/>
      <c r="D33" s="78"/>
      <c r="E33" s="79"/>
      <c r="F33" s="31"/>
      <c r="G33" s="17"/>
      <c r="H33" s="17"/>
      <c r="I33" s="17"/>
      <c r="J33" s="17" t="s">
        <v>23</v>
      </c>
      <c r="K33" s="17"/>
      <c r="L33" s="66"/>
      <c r="M33" s="67"/>
      <c r="N33" s="68"/>
      <c r="O33" s="17"/>
    </row>
    <row r="34" spans="1:15" x14ac:dyDescent="0.25">
      <c r="A34" s="31"/>
      <c r="B34" s="31"/>
      <c r="C34" s="31"/>
      <c r="D34" s="31"/>
      <c r="E34" s="31"/>
      <c r="F34" s="31"/>
      <c r="G34" s="17"/>
      <c r="H34" s="17"/>
      <c r="I34" s="17"/>
      <c r="J34" s="17"/>
      <c r="K34" s="17"/>
      <c r="L34" s="17"/>
      <c r="M34" s="17"/>
      <c r="N34" s="17"/>
      <c r="O34" s="17"/>
    </row>
    <row r="35" spans="1:15" x14ac:dyDescent="0.25">
      <c r="A35" s="20"/>
      <c r="B35" s="20"/>
      <c r="C35" s="20"/>
      <c r="D35" s="20"/>
      <c r="E35" s="20"/>
      <c r="F35" s="20"/>
      <c r="G35" s="17"/>
      <c r="H35" s="17"/>
      <c r="I35" s="17"/>
      <c r="J35" s="17"/>
      <c r="K35" s="17"/>
      <c r="L35" s="17"/>
      <c r="M35" s="17"/>
      <c r="N35" s="17"/>
      <c r="O35" s="17"/>
    </row>
    <row r="37" spans="1:15" ht="25.5" customHeight="1" x14ac:dyDescent="0.25"/>
    <row r="38" spans="1:15" ht="15" customHeight="1" x14ac:dyDescent="0.25"/>
    <row r="40" spans="1:15" ht="18" customHeight="1" x14ac:dyDescent="0.25"/>
  </sheetData>
  <sheetProtection selectLockedCells="1"/>
  <mergeCells count="41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C12:D12"/>
    <mergeCell ref="C18:D18"/>
    <mergeCell ref="C13:D13"/>
    <mergeCell ref="C14:D14"/>
    <mergeCell ref="C15:D15"/>
    <mergeCell ref="N9:N11"/>
    <mergeCell ref="O9:O11"/>
    <mergeCell ref="C10:D11"/>
    <mergeCell ref="E10:E11"/>
    <mergeCell ref="F10:F11"/>
    <mergeCell ref="G10:G11"/>
    <mergeCell ref="M9:M11"/>
    <mergeCell ref="H30:O30"/>
    <mergeCell ref="L33:N33"/>
    <mergeCell ref="A23:C23"/>
    <mergeCell ref="F26:F30"/>
    <mergeCell ref="H26:O26"/>
    <mergeCell ref="H27:O27"/>
    <mergeCell ref="H28:O28"/>
    <mergeCell ref="H29:O29"/>
    <mergeCell ref="A26:E33"/>
    <mergeCell ref="A24:O24"/>
    <mergeCell ref="J20:K20"/>
    <mergeCell ref="A21:N21"/>
    <mergeCell ref="A22:N22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1" t="s">
        <v>51</v>
      </c>
      <c r="M2" s="121"/>
    </row>
    <row r="3" spans="1:14" x14ac:dyDescent="0.25">
      <c r="A3" s="5" t="s">
        <v>25</v>
      </c>
      <c r="B3" s="122" t="s">
        <v>26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5" t="s">
        <v>27</v>
      </c>
      <c r="B4" s="122" t="s">
        <v>28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5" t="s">
        <v>8</v>
      </c>
      <c r="B5" s="122" t="s">
        <v>29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5" t="s">
        <v>2</v>
      </c>
      <c r="B6" s="122" t="s">
        <v>30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6" t="s">
        <v>31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12</v>
      </c>
      <c r="B8" s="122" t="s">
        <v>32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7" t="s">
        <v>33</v>
      </c>
      <c r="B9" s="122" t="s">
        <v>34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7" t="s">
        <v>35</v>
      </c>
      <c r="B10" s="122" t="s">
        <v>36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8" t="s">
        <v>37</v>
      </c>
      <c r="B11" s="122" t="s">
        <v>38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9" t="s">
        <v>39</v>
      </c>
      <c r="B12" s="122" t="s">
        <v>40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8" t="s">
        <v>41</v>
      </c>
      <c r="B13" s="122" t="s">
        <v>42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8" t="s">
        <v>5</v>
      </c>
      <c r="B14" s="122" t="s">
        <v>52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8" t="s">
        <v>43</v>
      </c>
      <c r="B15" s="122" t="s">
        <v>44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0" t="s">
        <v>45</v>
      </c>
      <c r="B16" s="122" t="s">
        <v>46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0" t="s">
        <v>47</v>
      </c>
      <c r="B17" s="122" t="s">
        <v>48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1" t="s">
        <v>49</v>
      </c>
      <c r="B18" s="122" t="s">
        <v>50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25">
      <c r="A19" s="33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2022-12-19T13:48:44Z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