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lav.jackanin\Desktop\POŠTA - 2022\2022 ŤAŽBA\VO 2023-2026\"/>
    </mc:Choice>
  </mc:AlternateContent>
  <bookViews>
    <workbookView xWindow="0" yWindow="0" windowWidth="23040" windowHeight="8904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ponuka'!$A$1:$O$38</definedName>
  </definedNames>
  <calcPr calcId="162913"/>
</workbook>
</file>

<file path=xl/calcChain.xml><?xml version="1.0" encoding="utf-8"?>
<calcChain xmlns="http://schemas.openxmlformats.org/spreadsheetml/2006/main">
  <c r="O27" i="1" l="1"/>
  <c r="L25" i="1"/>
  <c r="O25" i="1"/>
  <c r="G13" i="1" l="1"/>
  <c r="P25" i="1" l="1"/>
  <c r="G24" i="1" l="1"/>
  <c r="O26" i="1" l="1"/>
</calcChain>
</file>

<file path=xl/sharedStrings.xml><?xml version="1.0" encoding="utf-8"?>
<sst xmlns="http://schemas.openxmlformats.org/spreadsheetml/2006/main" count="131" uniqueCount="89">
  <si>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</si>
  <si>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</si>
  <si>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</si>
  <si>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</si>
  <si>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</si>
  <si>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</si>
  <si>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</si>
  <si>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</si>
  <si>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</si>
  <si>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</si>
  <si>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</si>
  <si>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</si>
  <si>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</si>
  <si>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</si>
  <si>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</si>
  <si>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</si>
  <si>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</si>
  <si>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</si>
  <si>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</si>
  <si>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</si>
  <si>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</si>
  <si>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</si>
  <si>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</si>
  <si>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</si>
  <si>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</si>
  <si>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</si>
  <si>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</si>
  <si>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</si>
  <si>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</si>
  <si>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</si>
  <si>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</si>
  <si>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</si>
  <si>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</si>
  <si>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</si>
  <si>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</si>
  <si>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</si>
  <si>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</si>
  <si>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</si>
  <si>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</si>
  <si>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</si>
  <si>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</si>
  <si>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</si>
  <si>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</si>
  <si>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</si>
  <si>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</si>
  <si>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</si>
  <si>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</si>
  <si>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</si>
  <si>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</si>
  <si>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</si>
  <si>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</si>
  <si>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</si>
  <si>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</si>
  <si>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</si>
  <si>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</si>
  <si>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</si>
  <si>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</si>
  <si>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</si>
  <si>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</si>
  <si>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</si>
  <si>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</si>
  <si>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</si>
  <si>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</si>
  <si>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</si>
  <si>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</si>
  <si>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</si>
  <si>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</si>
  <si>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</si>
  <si>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</si>
  <si>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</si>
  <si>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</si>
  <si>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</si>
  <si>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</si>
  <si>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Lesy SR š.p. organizačná zložka OZ Vihorlat</t>
  </si>
  <si>
    <t>Rybnik</t>
  </si>
  <si>
    <t>m3</t>
  </si>
  <si>
    <t>OU</t>
  </si>
  <si>
    <t>VU - 50r</t>
  </si>
  <si>
    <t>1,2,4a,4d,6,7 - výroba SKM</t>
  </si>
  <si>
    <t>1,2,4a,4d,6,7 - výroba Sort.</t>
  </si>
  <si>
    <t>LA 124 - 119 A 0</t>
  </si>
  <si>
    <t>LA 124  - 119 A 0</t>
  </si>
  <si>
    <t>LA 124 - 119 D 0</t>
  </si>
  <si>
    <t>LA 124 -  226 2</t>
  </si>
  <si>
    <t>LA 124 -  208 1</t>
  </si>
  <si>
    <t>LA 124  - 208 1</t>
  </si>
  <si>
    <t>LA 124 - 230 A 1</t>
  </si>
  <si>
    <t>LA 124 - 207 1</t>
  </si>
  <si>
    <t>Lesnícke služby v ťažbovom procese na organzačnej zložke OZ Vihorlat, LS Stropkov, VC 32 Rybník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</si>
</sst>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7" fillId="0" borderId="42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/>
    </xf>
    <xf numFmtId="4" fontId="6" fillId="0" borderId="32" xfId="0" applyNumberFormat="1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17" fillId="0" borderId="45" xfId="0" applyNumberFormat="1" applyFont="1" applyBorder="1" applyAlignment="1">
      <alignment horizontal="center" vertical="center" wrapText="1"/>
    </xf>
    <xf numFmtId="3" fontId="10" fillId="3" borderId="44" xfId="0" applyNumberFormat="1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0" fontId="17" fillId="0" borderId="47" xfId="0" applyNumberFormat="1" applyFont="1" applyBorder="1" applyAlignment="1">
      <alignment horizontal="center" vertical="center" wrapText="1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0" fontId="17" fillId="0" borderId="50" xfId="0" applyNumberFormat="1" applyFont="1" applyBorder="1" applyAlignment="1">
      <alignment horizontal="center" vertical="center" wrapText="1"/>
    </xf>
    <xf numFmtId="0" fontId="10" fillId="3" borderId="51" xfId="0" applyFont="1" applyFill="1" applyBorder="1" applyAlignment="1" applyProtection="1">
      <alignment horizontal="center" vertical="center"/>
    </xf>
    <xf numFmtId="0" fontId="17" fillId="0" borderId="53" xfId="0" applyNumberFormat="1" applyFont="1" applyBorder="1" applyAlignment="1">
      <alignment horizontal="center" vertical="center" wrapText="1"/>
    </xf>
    <xf numFmtId="3" fontId="10" fillId="3" borderId="54" xfId="0" applyNumberFormat="1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6" fillId="3" borderId="48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center" vertical="center"/>
    </xf>
    <xf numFmtId="0" fontId="16" fillId="3" borderId="54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16" fillId="3" borderId="4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zoomScaleNormal="100" zoomScaleSheetLayoutView="100" workbookViewId="0">
      <selection activeCell="L6" sqref="L6"/>
    </sheetView>
  </sheetViews>
  <sheetFormatPr defaultRowHeight="14.4" x14ac:dyDescent="0.3"/>
  <cols>
    <col min="1" max="1" width="13.6640625" customWidth="1"/>
    <col min="2" max="2" width="15.6640625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28" t="s">
        <v>63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5" t="s">
        <v>68</v>
      </c>
      <c r="N1" s="60"/>
      <c r="O1" s="14"/>
    </row>
    <row r="2" spans="1:16" ht="11.2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0"/>
      <c r="O2" s="14"/>
    </row>
    <row r="3" spans="1:16" ht="17.399999999999999" x14ac:dyDescent="0.3">
      <c r="A3" s="16" t="s">
        <v>0</v>
      </c>
      <c r="B3" s="56"/>
      <c r="C3" s="151" t="s">
        <v>88</v>
      </c>
      <c r="D3" s="152"/>
      <c r="E3" s="152"/>
      <c r="F3" s="152"/>
      <c r="G3" s="152"/>
      <c r="H3" s="152"/>
      <c r="I3" s="152"/>
      <c r="J3" s="152"/>
      <c r="K3" s="152"/>
      <c r="L3" s="56"/>
      <c r="M3" s="60"/>
      <c r="N3" s="13"/>
      <c r="O3" s="14"/>
    </row>
    <row r="4" spans="1:16" ht="10.5" customHeigh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3">
      <c r="A5" s="17"/>
      <c r="B5" s="17"/>
      <c r="C5" s="17"/>
      <c r="D5" s="17"/>
      <c r="E5" s="140"/>
      <c r="F5" s="140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141" t="s">
        <v>73</v>
      </c>
      <c r="C6" s="141"/>
      <c r="D6" s="141"/>
      <c r="E6" s="141"/>
      <c r="F6" s="141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7"/>
      <c r="B7" s="142"/>
      <c r="C7" s="142"/>
      <c r="D7" s="142"/>
      <c r="E7" s="142"/>
      <c r="F7" s="142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138" t="s">
        <v>65</v>
      </c>
      <c r="B8" s="139"/>
      <c r="C8" s="61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</v>
      </c>
      <c r="B9" s="143" t="s">
        <v>2</v>
      </c>
      <c r="C9" s="146" t="s">
        <v>53</v>
      </c>
      <c r="D9" s="147"/>
      <c r="E9" s="148" t="s">
        <v>3</v>
      </c>
      <c r="F9" s="149"/>
      <c r="G9" s="150"/>
      <c r="H9" s="129" t="s">
        <v>4</v>
      </c>
      <c r="I9" s="125" t="s">
        <v>5</v>
      </c>
      <c r="J9" s="132" t="s">
        <v>6</v>
      </c>
      <c r="K9" s="135" t="s">
        <v>7</v>
      </c>
      <c r="L9" s="125" t="s">
        <v>54</v>
      </c>
      <c r="M9" s="125" t="s">
        <v>60</v>
      </c>
      <c r="N9" s="113" t="s">
        <v>58</v>
      </c>
      <c r="O9" s="116" t="s">
        <v>59</v>
      </c>
    </row>
    <row r="10" spans="1:16" ht="21.75" customHeight="1" x14ac:dyDescent="0.3">
      <c r="A10" s="21"/>
      <c r="B10" s="144"/>
      <c r="C10" s="119" t="s">
        <v>67</v>
      </c>
      <c r="D10" s="120"/>
      <c r="E10" s="119" t="s">
        <v>9</v>
      </c>
      <c r="F10" s="123" t="s">
        <v>10</v>
      </c>
      <c r="G10" s="125" t="s">
        <v>11</v>
      </c>
      <c r="H10" s="130"/>
      <c r="I10" s="123"/>
      <c r="J10" s="133"/>
      <c r="K10" s="136"/>
      <c r="L10" s="123"/>
      <c r="M10" s="123"/>
      <c r="N10" s="114"/>
      <c r="O10" s="117"/>
    </row>
    <row r="11" spans="1:16" ht="50.25" customHeight="1" thickBot="1" x14ac:dyDescent="0.35">
      <c r="A11" s="39" t="s">
        <v>74</v>
      </c>
      <c r="B11" s="145"/>
      <c r="C11" s="121"/>
      <c r="D11" s="122"/>
      <c r="E11" s="121"/>
      <c r="F11" s="124"/>
      <c r="G11" s="124"/>
      <c r="H11" s="131"/>
      <c r="I11" s="124"/>
      <c r="J11" s="134"/>
      <c r="K11" s="137"/>
      <c r="L11" s="124"/>
      <c r="M11" s="124"/>
      <c r="N11" s="115"/>
      <c r="O11" s="118"/>
    </row>
    <row r="12" spans="1:16" x14ac:dyDescent="0.3">
      <c r="A12" s="44" t="s">
        <v>74</v>
      </c>
      <c r="B12" s="62" t="s">
        <v>80</v>
      </c>
      <c r="C12" s="126" t="s">
        <v>78</v>
      </c>
      <c r="D12" s="127"/>
      <c r="E12" s="52">
        <v>3.01</v>
      </c>
      <c r="F12" s="52">
        <v>5.57</v>
      </c>
      <c r="G12" s="52">
        <v>8.58</v>
      </c>
      <c r="H12" s="65" t="s">
        <v>77</v>
      </c>
      <c r="I12" s="45">
        <v>30</v>
      </c>
      <c r="J12" s="45">
        <v>0.42</v>
      </c>
      <c r="K12" s="49">
        <v>850</v>
      </c>
      <c r="L12" s="63">
        <v>229.86</v>
      </c>
      <c r="M12" s="46" t="s">
        <v>70</v>
      </c>
      <c r="N12" s="47"/>
      <c r="O12" s="48"/>
      <c r="P12" s="12"/>
    </row>
    <row r="13" spans="1:16" ht="15" thickBot="1" x14ac:dyDescent="0.35">
      <c r="A13" s="22" t="s">
        <v>74</v>
      </c>
      <c r="B13" s="71" t="s">
        <v>81</v>
      </c>
      <c r="C13" s="88" t="s">
        <v>79</v>
      </c>
      <c r="D13" s="89"/>
      <c r="E13" s="72">
        <v>0</v>
      </c>
      <c r="F13" s="72">
        <v>163.02000000000001</v>
      </c>
      <c r="G13" s="72">
        <f t="shared" ref="G13" si="0">E13+F13</f>
        <v>163.02000000000001</v>
      </c>
      <c r="H13" s="73" t="s">
        <v>77</v>
      </c>
      <c r="I13" s="74">
        <v>30</v>
      </c>
      <c r="J13" s="74">
        <v>0.42</v>
      </c>
      <c r="K13" s="75">
        <v>850</v>
      </c>
      <c r="L13" s="64">
        <v>4919.71</v>
      </c>
      <c r="M13" s="36" t="s">
        <v>70</v>
      </c>
      <c r="N13" s="37"/>
      <c r="O13" s="24"/>
      <c r="P13" s="12"/>
    </row>
    <row r="14" spans="1:16" ht="15" thickBot="1" x14ac:dyDescent="0.35">
      <c r="A14" s="22" t="s">
        <v>74</v>
      </c>
      <c r="B14" s="78" t="s">
        <v>82</v>
      </c>
      <c r="C14" s="92" t="s">
        <v>79</v>
      </c>
      <c r="D14" s="93"/>
      <c r="E14" s="79">
        <v>0</v>
      </c>
      <c r="F14" s="79">
        <v>55.45</v>
      </c>
      <c r="G14" s="79">
        <v>55.45</v>
      </c>
      <c r="H14" s="80" t="s">
        <v>77</v>
      </c>
      <c r="I14" s="81">
        <v>30</v>
      </c>
      <c r="J14" s="81">
        <v>0.22</v>
      </c>
      <c r="K14" s="82">
        <v>1000</v>
      </c>
      <c r="L14" s="64">
        <v>2303.81</v>
      </c>
      <c r="M14" s="36" t="s">
        <v>75</v>
      </c>
      <c r="N14" s="37"/>
      <c r="O14" s="24"/>
      <c r="P14" s="12"/>
    </row>
    <row r="15" spans="1:16" x14ac:dyDescent="0.3">
      <c r="A15" s="22" t="s">
        <v>74</v>
      </c>
      <c r="B15" s="67" t="s">
        <v>83</v>
      </c>
      <c r="C15" s="94" t="s">
        <v>78</v>
      </c>
      <c r="D15" s="95"/>
      <c r="E15" s="68">
        <v>0.94</v>
      </c>
      <c r="F15" s="68">
        <v>1.73</v>
      </c>
      <c r="G15" s="68">
        <v>3</v>
      </c>
      <c r="H15" s="66" t="s">
        <v>77</v>
      </c>
      <c r="I15" s="69">
        <v>25</v>
      </c>
      <c r="J15" s="69">
        <v>0.12</v>
      </c>
      <c r="K15" s="70">
        <v>750</v>
      </c>
      <c r="L15" s="64">
        <v>106.07</v>
      </c>
      <c r="M15" s="36" t="s">
        <v>75</v>
      </c>
      <c r="N15" s="37"/>
      <c r="O15" s="24"/>
      <c r="P15" s="12"/>
    </row>
    <row r="16" spans="1:16" ht="15" thickBot="1" x14ac:dyDescent="0.35">
      <c r="A16" s="22" t="s">
        <v>74</v>
      </c>
      <c r="B16" s="76" t="s">
        <v>83</v>
      </c>
      <c r="C16" s="88" t="s">
        <v>79</v>
      </c>
      <c r="D16" s="89"/>
      <c r="E16" s="72"/>
      <c r="F16" s="72">
        <v>50.78</v>
      </c>
      <c r="G16" s="72">
        <v>51</v>
      </c>
      <c r="H16" s="77" t="s">
        <v>77</v>
      </c>
      <c r="I16" s="74">
        <v>25</v>
      </c>
      <c r="J16" s="74">
        <v>0.12</v>
      </c>
      <c r="K16" s="75">
        <v>750</v>
      </c>
      <c r="L16" s="64">
        <v>2232.29</v>
      </c>
      <c r="M16" s="36" t="s">
        <v>75</v>
      </c>
      <c r="N16" s="37"/>
      <c r="O16" s="24"/>
      <c r="P16" s="12"/>
    </row>
    <row r="17" spans="1:16" x14ac:dyDescent="0.3">
      <c r="A17" s="22" t="s">
        <v>74</v>
      </c>
      <c r="B17" s="67" t="s">
        <v>84</v>
      </c>
      <c r="C17" s="94" t="s">
        <v>71</v>
      </c>
      <c r="D17" s="95"/>
      <c r="E17" s="68">
        <v>2.19</v>
      </c>
      <c r="F17" s="68">
        <v>252.73</v>
      </c>
      <c r="G17" s="68">
        <v>254.92</v>
      </c>
      <c r="H17" s="66" t="s">
        <v>76</v>
      </c>
      <c r="I17" s="69">
        <v>30</v>
      </c>
      <c r="J17" s="69">
        <v>2.61</v>
      </c>
      <c r="K17" s="70">
        <v>500</v>
      </c>
      <c r="L17" s="64">
        <v>3760.07</v>
      </c>
      <c r="M17" s="36" t="s">
        <v>75</v>
      </c>
      <c r="N17" s="37"/>
      <c r="O17" s="24"/>
      <c r="P17" s="12"/>
    </row>
    <row r="18" spans="1:16" ht="15" thickBot="1" x14ac:dyDescent="0.35">
      <c r="A18" s="22" t="s">
        <v>74</v>
      </c>
      <c r="B18" s="76" t="s">
        <v>85</v>
      </c>
      <c r="C18" s="88" t="s">
        <v>72</v>
      </c>
      <c r="D18" s="89"/>
      <c r="E18" s="72">
        <v>0</v>
      </c>
      <c r="F18" s="72">
        <v>63.73</v>
      </c>
      <c r="G18" s="72">
        <v>64</v>
      </c>
      <c r="H18" s="73" t="s">
        <v>76</v>
      </c>
      <c r="I18" s="74">
        <v>30</v>
      </c>
      <c r="J18" s="74">
        <v>2.61</v>
      </c>
      <c r="K18" s="75">
        <v>500</v>
      </c>
      <c r="L18" s="64">
        <v>1139.18</v>
      </c>
      <c r="M18" s="36" t="s">
        <v>75</v>
      </c>
      <c r="N18" s="37"/>
      <c r="O18" s="24"/>
      <c r="P18" s="12"/>
    </row>
    <row r="19" spans="1:16" x14ac:dyDescent="0.3">
      <c r="A19" s="22" t="s">
        <v>74</v>
      </c>
      <c r="B19" s="67" t="s">
        <v>86</v>
      </c>
      <c r="C19" s="94" t="s">
        <v>71</v>
      </c>
      <c r="D19" s="95"/>
      <c r="E19" s="68">
        <v>0</v>
      </c>
      <c r="F19" s="68">
        <v>271.97000000000003</v>
      </c>
      <c r="G19" s="68">
        <v>272</v>
      </c>
      <c r="H19" s="66" t="s">
        <v>76</v>
      </c>
      <c r="I19" s="69">
        <v>20</v>
      </c>
      <c r="J19" s="69">
        <v>1.93</v>
      </c>
      <c r="K19" s="70">
        <v>1000</v>
      </c>
      <c r="L19" s="64">
        <v>4699.6400000000003</v>
      </c>
      <c r="M19" s="36" t="s">
        <v>75</v>
      </c>
      <c r="N19" s="37"/>
      <c r="O19" s="24"/>
      <c r="P19" s="12"/>
    </row>
    <row r="20" spans="1:16" ht="15" thickBot="1" x14ac:dyDescent="0.35">
      <c r="A20" s="22" t="s">
        <v>74</v>
      </c>
      <c r="B20" s="76" t="s">
        <v>86</v>
      </c>
      <c r="C20" s="88" t="s">
        <v>72</v>
      </c>
      <c r="D20" s="89"/>
      <c r="E20" s="72">
        <v>0</v>
      </c>
      <c r="F20" s="72">
        <v>67.989999999999995</v>
      </c>
      <c r="G20" s="72">
        <v>68</v>
      </c>
      <c r="H20" s="73" t="s">
        <v>76</v>
      </c>
      <c r="I20" s="74">
        <v>20</v>
      </c>
      <c r="J20" s="74">
        <v>1.93</v>
      </c>
      <c r="K20" s="75">
        <v>1000</v>
      </c>
      <c r="L20" s="64">
        <v>1374.09</v>
      </c>
      <c r="M20" s="36" t="s">
        <v>75</v>
      </c>
      <c r="N20" s="37"/>
      <c r="O20" s="24"/>
      <c r="P20" s="12"/>
    </row>
    <row r="21" spans="1:16" x14ac:dyDescent="0.3">
      <c r="A21" s="22" t="s">
        <v>74</v>
      </c>
      <c r="B21" s="62" t="s">
        <v>87</v>
      </c>
      <c r="C21" s="94" t="s">
        <v>71</v>
      </c>
      <c r="D21" s="95"/>
      <c r="E21" s="68">
        <v>0</v>
      </c>
      <c r="F21" s="68">
        <v>363</v>
      </c>
      <c r="G21" s="68">
        <v>363</v>
      </c>
      <c r="H21" s="66" t="s">
        <v>76</v>
      </c>
      <c r="I21" s="69">
        <v>25</v>
      </c>
      <c r="J21" s="69">
        <v>1.57</v>
      </c>
      <c r="K21" s="70">
        <v>800</v>
      </c>
      <c r="L21" s="36">
        <v>5941.38</v>
      </c>
      <c r="M21" s="36" t="s">
        <v>75</v>
      </c>
      <c r="N21" s="37"/>
      <c r="O21" s="24"/>
      <c r="P21" s="12"/>
    </row>
    <row r="22" spans="1:16" ht="14.25" customHeight="1" x14ac:dyDescent="0.3">
      <c r="A22" s="22" t="s">
        <v>74</v>
      </c>
      <c r="B22" s="62" t="s">
        <v>87</v>
      </c>
      <c r="C22" s="90" t="s">
        <v>72</v>
      </c>
      <c r="D22" s="91"/>
      <c r="E22" s="53">
        <v>0</v>
      </c>
      <c r="F22" s="53">
        <v>90.63</v>
      </c>
      <c r="G22" s="53">
        <v>91</v>
      </c>
      <c r="H22" s="55" t="s">
        <v>76</v>
      </c>
      <c r="I22" s="23">
        <v>25</v>
      </c>
      <c r="J22" s="23">
        <v>1.57</v>
      </c>
      <c r="K22" s="50">
        <v>800</v>
      </c>
      <c r="L22" s="36">
        <v>1739.18</v>
      </c>
      <c r="M22" s="36" t="s">
        <v>70</v>
      </c>
      <c r="N22" s="37"/>
      <c r="O22" s="24"/>
      <c r="P22" s="12"/>
    </row>
    <row r="23" spans="1:16" ht="13.5" customHeight="1" x14ac:dyDescent="0.3">
      <c r="A23" s="22"/>
      <c r="B23" s="62"/>
      <c r="C23" s="90"/>
      <c r="D23" s="91"/>
      <c r="E23" s="53"/>
      <c r="F23" s="53"/>
      <c r="G23" s="53"/>
      <c r="H23" s="55"/>
      <c r="I23" s="23"/>
      <c r="J23" s="23"/>
      <c r="K23" s="50"/>
      <c r="L23" s="36"/>
      <c r="M23" s="36"/>
      <c r="N23" s="37"/>
      <c r="O23" s="24"/>
      <c r="P23" s="12"/>
    </row>
    <row r="24" spans="1:16" ht="15" thickBot="1" x14ac:dyDescent="0.35">
      <c r="A24" s="40"/>
      <c r="B24" s="41"/>
      <c r="C24" s="42"/>
      <c r="D24" s="51"/>
      <c r="E24" s="54"/>
      <c r="F24" s="54"/>
      <c r="G24" s="54">
        <f>SUM(G12:G23)</f>
        <v>1393.97</v>
      </c>
      <c r="H24" s="42"/>
      <c r="I24" s="41"/>
      <c r="J24" s="41"/>
      <c r="K24" s="42"/>
      <c r="L24" s="38"/>
      <c r="M24" s="43"/>
      <c r="N24" s="43"/>
      <c r="O24" s="38"/>
      <c r="P24" s="12"/>
    </row>
    <row r="25" spans="1:16" ht="15" thickBot="1" x14ac:dyDescent="0.35">
      <c r="A25" s="35"/>
      <c r="B25" s="26"/>
      <c r="C25" s="26"/>
      <c r="D25" s="26"/>
      <c r="E25" s="26"/>
      <c r="F25" s="26"/>
      <c r="G25" s="26"/>
      <c r="H25" s="26"/>
      <c r="I25" s="26"/>
      <c r="J25" s="83" t="s">
        <v>13</v>
      </c>
      <c r="K25" s="83"/>
      <c r="L25" s="28">
        <f>SUM(L12:L23)</f>
        <v>28445.279999999999</v>
      </c>
      <c r="M25" s="27"/>
      <c r="N25" s="29" t="s">
        <v>14</v>
      </c>
      <c r="O25" s="25">
        <f>SUM(O12:O23)</f>
        <v>0</v>
      </c>
      <c r="P25" s="12" t="e">
        <f>IF(#REF!&gt;#REF!,"prekročená cena","nižšia ako stanovená")</f>
        <v>#REF!</v>
      </c>
    </row>
    <row r="26" spans="1:16" ht="15" thickBot="1" x14ac:dyDescent="0.35">
      <c r="A26" s="84" t="s">
        <v>15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25">
        <f>O27-O25</f>
        <v>0</v>
      </c>
      <c r="P26" s="12"/>
    </row>
    <row r="27" spans="1:16" ht="15" thickBot="1" x14ac:dyDescent="0.35">
      <c r="A27" s="84" t="s">
        <v>16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25">
        <f>IF("nie"=MID(I35,1,3),O25,(O25*1.2))</f>
        <v>0</v>
      </c>
      <c r="P27" s="12"/>
    </row>
    <row r="28" spans="1:16" x14ac:dyDescent="0.3">
      <c r="A28" s="102" t="s">
        <v>17</v>
      </c>
      <c r="B28" s="102"/>
      <c r="C28" s="102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12"/>
    </row>
    <row r="29" spans="1:16" x14ac:dyDescent="0.3">
      <c r="A29" s="87" t="s">
        <v>64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12"/>
    </row>
    <row r="30" spans="1:16" x14ac:dyDescent="0.3">
      <c r="A30" s="59" t="s">
        <v>57</v>
      </c>
      <c r="B30" s="59"/>
      <c r="C30" s="59"/>
      <c r="D30" s="59"/>
      <c r="E30" s="59"/>
      <c r="F30" s="59"/>
      <c r="G30" s="58" t="s">
        <v>55</v>
      </c>
      <c r="H30" s="59"/>
      <c r="I30" s="59"/>
      <c r="J30" s="31"/>
      <c r="K30" s="31"/>
      <c r="L30" s="31"/>
      <c r="M30" s="31"/>
      <c r="N30" s="31"/>
      <c r="O30" s="31"/>
      <c r="P30" s="12"/>
    </row>
    <row r="31" spans="1:16" x14ac:dyDescent="0.3">
      <c r="A31" s="104" t="s">
        <v>66</v>
      </c>
      <c r="B31" s="105"/>
      <c r="C31" s="105"/>
      <c r="D31" s="105"/>
      <c r="E31" s="106"/>
      <c r="F31" s="103" t="s">
        <v>56</v>
      </c>
      <c r="G31" s="32" t="s">
        <v>18</v>
      </c>
      <c r="H31" s="96"/>
      <c r="I31" s="97"/>
      <c r="J31" s="97"/>
      <c r="K31" s="97"/>
      <c r="L31" s="97"/>
      <c r="M31" s="97"/>
      <c r="N31" s="97"/>
      <c r="O31" s="98"/>
      <c r="P31" s="12"/>
    </row>
    <row r="32" spans="1:16" x14ac:dyDescent="0.3">
      <c r="A32" s="107"/>
      <c r="B32" s="108"/>
      <c r="C32" s="108"/>
      <c r="D32" s="108"/>
      <c r="E32" s="109"/>
      <c r="F32" s="103"/>
      <c r="G32" s="32" t="s">
        <v>19</v>
      </c>
      <c r="H32" s="96"/>
      <c r="I32" s="97"/>
      <c r="J32" s="97"/>
      <c r="K32" s="97"/>
      <c r="L32" s="97"/>
      <c r="M32" s="97"/>
      <c r="N32" s="97"/>
      <c r="O32" s="98"/>
      <c r="P32" s="12"/>
    </row>
    <row r="33" spans="1:16" x14ac:dyDescent="0.3">
      <c r="A33" s="107"/>
      <c r="B33" s="108"/>
      <c r="C33" s="108"/>
      <c r="D33" s="108"/>
      <c r="E33" s="109"/>
      <c r="F33" s="103"/>
      <c r="G33" s="32" t="s">
        <v>20</v>
      </c>
      <c r="H33" s="96"/>
      <c r="I33" s="97"/>
      <c r="J33" s="97"/>
      <c r="K33" s="97"/>
      <c r="L33" s="97"/>
      <c r="M33" s="97"/>
      <c r="N33" s="97"/>
      <c r="O33" s="98"/>
      <c r="P33" s="12"/>
    </row>
    <row r="34" spans="1:16" x14ac:dyDescent="0.3">
      <c r="A34" s="107"/>
      <c r="B34" s="108"/>
      <c r="C34" s="108"/>
      <c r="D34" s="108"/>
      <c r="E34" s="109"/>
      <c r="F34" s="103"/>
      <c r="G34" s="32" t="s">
        <v>21</v>
      </c>
      <c r="H34" s="96"/>
      <c r="I34" s="97"/>
      <c r="J34" s="97"/>
      <c r="K34" s="97"/>
      <c r="L34" s="97"/>
      <c r="M34" s="97"/>
      <c r="N34" s="97"/>
      <c r="O34" s="98"/>
      <c r="P34" s="12"/>
    </row>
    <row r="35" spans="1:16" x14ac:dyDescent="0.3">
      <c r="A35" s="107"/>
      <c r="B35" s="108"/>
      <c r="C35" s="108"/>
      <c r="D35" s="108"/>
      <c r="E35" s="109"/>
      <c r="F35" s="103"/>
      <c r="G35" s="32" t="s">
        <v>22</v>
      </c>
      <c r="H35" s="96"/>
      <c r="I35" s="97"/>
      <c r="J35" s="97"/>
      <c r="K35" s="97"/>
      <c r="L35" s="97"/>
      <c r="M35" s="97"/>
      <c r="N35" s="97"/>
      <c r="O35" s="98"/>
      <c r="P35" s="12"/>
    </row>
    <row r="36" spans="1:16" x14ac:dyDescent="0.3">
      <c r="A36" s="107"/>
      <c r="B36" s="108"/>
      <c r="C36" s="108"/>
      <c r="D36" s="108"/>
      <c r="E36" s="109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2"/>
    </row>
    <row r="37" spans="1:16" x14ac:dyDescent="0.3">
      <c r="A37" s="107"/>
      <c r="B37" s="108"/>
      <c r="C37" s="108"/>
      <c r="D37" s="108"/>
      <c r="E37" s="10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2"/>
    </row>
    <row r="38" spans="1:16" x14ac:dyDescent="0.3">
      <c r="A38" s="110"/>
      <c r="B38" s="111"/>
      <c r="C38" s="111"/>
      <c r="D38" s="111"/>
      <c r="E38" s="112"/>
      <c r="F38" s="31"/>
      <c r="G38" s="17"/>
      <c r="H38" s="17"/>
      <c r="I38" s="17"/>
      <c r="J38" s="17" t="s">
        <v>23</v>
      </c>
      <c r="K38" s="17"/>
      <c r="L38" s="99"/>
      <c r="M38" s="100"/>
      <c r="N38" s="101"/>
      <c r="O38" s="17"/>
    </row>
    <row r="39" spans="1:16" x14ac:dyDescent="0.3">
      <c r="A39" s="31"/>
      <c r="B39" s="31"/>
      <c r="C39" s="31"/>
      <c r="D39" s="31"/>
      <c r="E39" s="31"/>
      <c r="F39" s="31"/>
      <c r="G39" s="17"/>
      <c r="H39" s="17"/>
      <c r="I39" s="17"/>
      <c r="J39" s="17"/>
      <c r="K39" s="17"/>
      <c r="L39" s="17"/>
      <c r="M39" s="17"/>
      <c r="N39" s="17"/>
      <c r="O39" s="17"/>
    </row>
    <row r="40" spans="1:16" x14ac:dyDescent="0.3">
      <c r="A40" s="20"/>
      <c r="B40" s="20"/>
      <c r="C40" s="20"/>
      <c r="D40" s="20"/>
      <c r="E40" s="20"/>
      <c r="F40" s="20"/>
      <c r="G40" s="17"/>
      <c r="H40" s="17"/>
      <c r="I40" s="17"/>
      <c r="J40" s="17"/>
      <c r="K40" s="17"/>
      <c r="L40" s="17"/>
      <c r="M40" s="17"/>
      <c r="N40" s="17"/>
      <c r="O40" s="17"/>
    </row>
    <row r="42" spans="1:16" ht="25.5" customHeight="1" x14ac:dyDescent="0.3"/>
    <row r="43" spans="1:16" ht="15" customHeight="1" x14ac:dyDescent="0.3"/>
    <row r="45" spans="1:16" ht="18" customHeight="1" x14ac:dyDescent="0.3"/>
  </sheetData>
  <sheetProtection selectLockedCells="1"/>
  <mergeCells count="46">
    <mergeCell ref="C12:D12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N9:N11"/>
    <mergeCell ref="O9:O11"/>
    <mergeCell ref="C10:D11"/>
    <mergeCell ref="E10:E11"/>
    <mergeCell ref="F10:F11"/>
    <mergeCell ref="G10:G11"/>
    <mergeCell ref="M9:M11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A26:N26"/>
    <mergeCell ref="A27:N27"/>
    <mergeCell ref="A29:O29"/>
    <mergeCell ref="C13:D13"/>
    <mergeCell ref="C22:D22"/>
    <mergeCell ref="C23:D23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5" t="s">
        <v>51</v>
      </c>
      <c r="M2" s="155"/>
    </row>
    <row r="3" spans="1:14" x14ac:dyDescent="0.3">
      <c r="A3" s="5" t="s">
        <v>25</v>
      </c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3">
      <c r="A4" s="5" t="s">
        <v>27</v>
      </c>
      <c r="B4" s="156" t="s">
        <v>28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3">
      <c r="A5" s="5" t="s">
        <v>8</v>
      </c>
      <c r="B5" s="156" t="s">
        <v>29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3">
      <c r="A6" s="5" t="s">
        <v>2</v>
      </c>
      <c r="B6" s="156" t="s">
        <v>30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3">
      <c r="A7" s="6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3">
      <c r="A8" s="5" t="s">
        <v>12</v>
      </c>
      <c r="B8" s="156" t="s">
        <v>32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3">
      <c r="A9" s="7" t="s">
        <v>33</v>
      </c>
      <c r="B9" s="156" t="s">
        <v>34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3">
      <c r="A10" s="7" t="s">
        <v>35</v>
      </c>
      <c r="B10" s="156" t="s">
        <v>36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3">
      <c r="A11" s="8" t="s">
        <v>37</v>
      </c>
      <c r="B11" s="156" t="s">
        <v>38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3">
      <c r="A12" s="9" t="s">
        <v>39</v>
      </c>
      <c r="B12" s="156" t="s">
        <v>40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ht="24" customHeight="1" x14ac:dyDescent="0.3">
      <c r="A13" s="8" t="s">
        <v>41</v>
      </c>
      <c r="B13" s="156" t="s">
        <v>42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ht="16.5" customHeight="1" x14ac:dyDescent="0.3">
      <c r="A14" s="8" t="s">
        <v>5</v>
      </c>
      <c r="B14" s="156" t="s">
        <v>52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3">
      <c r="A15" s="8" t="s">
        <v>43</v>
      </c>
      <c r="B15" s="156" t="s">
        <v>44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39.6" x14ac:dyDescent="0.3">
      <c r="A16" s="10" t="s">
        <v>45</v>
      </c>
      <c r="B16" s="156" t="s">
        <v>46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ht="28.5" customHeight="1" x14ac:dyDescent="0.3">
      <c r="A17" s="10" t="s">
        <v>47</v>
      </c>
      <c r="B17" s="156" t="s">
        <v>48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27" customHeight="1" x14ac:dyDescent="0.3">
      <c r="A18" s="11" t="s">
        <v>49</v>
      </c>
      <c r="B18" s="156" t="s">
        <v>50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ht="75" customHeight="1" x14ac:dyDescent="0.3">
      <c r="A19" s="33" t="s">
        <v>61</v>
      </c>
      <c r="B19" s="157" t="s">
        <v>62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ladislav.jackanin</cp:lastModifiedBy>
  <cp:lastPrinted>2022-11-28T08:10:04Z</cp:lastPrinted>
  <dcterms:created xsi:type="dcterms:W3CDTF">2012-08-13T12:29:09Z</dcterms:created>
  <dcterms:modified xsi:type="dcterms:W3CDTF">2022-12-14T13:18:37Z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