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:\002_PRODEJ\01_TENDRY A PROJEKTY\@2020 Tendry\!!!!_TENDRY\SK\MV_SR\vhodna_VR\2023\36627_analyzatory_dychu_Drager\F1\na_portal\310523\"/>
    </mc:Choice>
  </mc:AlternateContent>
  <xr:revisionPtr revIDLastSave="0" documentId="13_ncr:1_{93C71C28-E563-4C9D-B1E4-8F622B325AE6}" xr6:coauthVersionLast="47" xr6:coauthVersionMax="47" xr10:uidLastSave="{00000000-0000-0000-0000-000000000000}"/>
  <bookViews>
    <workbookView xWindow="10" yWindow="0" windowWidth="19190" windowHeight="10200" xr2:uid="{00000000-000D-0000-FFFF-FFFF00000000}"/>
  </bookViews>
  <sheets>
    <sheet name="Analyzátor_spec" sheetId="1" r:id="rId1"/>
    <sheet name="Servisné služby" sheetId="3" r:id="rId2"/>
    <sheet name="Štrukturovaný rozpoč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5" i="2"/>
  <c r="H19" i="2" l="1"/>
  <c r="H20" i="2"/>
  <c r="F19" i="2"/>
  <c r="F20" i="2"/>
  <c r="H21" i="2" l="1"/>
  <c r="H22" i="2"/>
  <c r="F21" i="2"/>
  <c r="H16" i="2"/>
  <c r="H17" i="2"/>
  <c r="H18" i="2"/>
  <c r="H15" i="2"/>
  <c r="F16" i="2"/>
  <c r="F17" i="2"/>
  <c r="F18" i="2"/>
  <c r="F15" i="2"/>
  <c r="H6" i="2"/>
  <c r="H7" i="2"/>
  <c r="H8" i="2"/>
  <c r="H9" i="2"/>
  <c r="H10" i="2"/>
  <c r="F6" i="2"/>
  <c r="F7" i="2"/>
  <c r="F8" i="2"/>
  <c r="F9" i="2"/>
  <c r="F10" i="2"/>
  <c r="H5" i="2"/>
  <c r="H23" i="2" l="1"/>
  <c r="H11" i="2"/>
  <c r="H25" i="2" l="1"/>
</calcChain>
</file>

<file path=xl/sharedStrings.xml><?xml version="1.0" encoding="utf-8"?>
<sst xmlns="http://schemas.openxmlformats.org/spreadsheetml/2006/main" count="247" uniqueCount="161">
  <si>
    <t xml:space="preserve">Vlastný návrh plnenia predmetu zákazky </t>
  </si>
  <si>
    <t>uvedenie Áno/Nie</t>
  </si>
  <si>
    <t xml:space="preserve">Celková dĺžka </t>
  </si>
  <si>
    <t>Celková hrúbka</t>
  </si>
  <si>
    <t>max. 50 mm</t>
  </si>
  <si>
    <t>Celková šírka</t>
  </si>
  <si>
    <t>Hmotnosť</t>
  </si>
  <si>
    <t>max. 500 g</t>
  </si>
  <si>
    <t>Merací princíp</t>
  </si>
  <si>
    <t xml:space="preserve">Špecifický elektrochemický snímač na etanol </t>
  </si>
  <si>
    <t xml:space="preserve">Meracie režimy </t>
  </si>
  <si>
    <t>Predohrev</t>
  </si>
  <si>
    <t>Prevádzková teplota okolia</t>
  </si>
  <si>
    <t>-5 ˚C až + 40 ˚C</t>
  </si>
  <si>
    <t xml:space="preserve">Optimálna teplota skladovania </t>
  </si>
  <si>
    <t>-10 ˚C až + 60 ˚C</t>
  </si>
  <si>
    <t xml:space="preserve">Tlak </t>
  </si>
  <si>
    <t xml:space="preserve">Pamäť </t>
  </si>
  <si>
    <t>Sekvenčná, s udaním čísla testu, časom a dátumom. Pri vyčerpaní kapacity pamäte nastaviteľné automatické premazávanie prvého merania najnovším. Chránené PIN kódom – údaje uložené v pamäti chránené pred zmazaním neoprávnenou osobou resp. hardwarovým kľúčom. Minimálne uchovanie 900 meraní.</t>
  </si>
  <si>
    <t xml:space="preserve">Odber vzoriek  </t>
  </si>
  <si>
    <t>Doba fúkania max 6 s.</t>
  </si>
  <si>
    <t xml:space="preserve">Čas odozvy pri izbovej teplote </t>
  </si>
  <si>
    <t xml:space="preserve">Meracia jednotka </t>
  </si>
  <si>
    <t>mg/l</t>
  </si>
  <si>
    <t>Rozsah presného merania</t>
  </si>
  <si>
    <t>Rozsah displeja</t>
  </si>
  <si>
    <t>0,00 – 9,99 mg/l</t>
  </si>
  <si>
    <t>Rozhranie</t>
  </si>
  <si>
    <t>Výstup</t>
  </si>
  <si>
    <t>Menu prístroja a hlásenia na displeji v slovenčine</t>
  </si>
  <si>
    <t xml:space="preserve">Signalizácia </t>
  </si>
  <si>
    <t>Softvér</t>
  </si>
  <si>
    <t>PC USB kábel a softvér pre sťahovanie dát do PC</t>
  </si>
  <si>
    <t>Musí spĺňať podmienky dané právnymi predpismi platnými na území SR a EÚ, čo je potrebné dokladovať platnými certifikátmi, technickým listom, resp. iným rovnocenným dokumentom</t>
  </si>
  <si>
    <t xml:space="preserve">Šírka termo pásky </t>
  </si>
  <si>
    <t>Štruktúrovaný rozpočet</t>
  </si>
  <si>
    <t>uvedenie presnej hodnoty, resp. údaj (číslom a/alebo slovom) značka/typ zariadenia</t>
  </si>
  <si>
    <t xml:space="preserve">Typ zariadenia </t>
  </si>
  <si>
    <t>Požiadavky na tlač protokolov</t>
  </si>
  <si>
    <r>
      <t xml:space="preserve">Jednotková cena v EUR </t>
    </r>
    <r>
      <rPr>
        <b/>
        <sz val="11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</si>
  <si>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1"/>
        <color rgb="FFFF0000"/>
        <rFont val="Arial Narrow"/>
        <family val="2"/>
        <charset val="238"/>
      </rPr>
      <t>s DPH</t>
    </r>
  </si>
  <si>
    <t>Požadovaná hodnota parametra a funkcionality</t>
  </si>
  <si>
    <t xml:space="preserve"> Analyzátor dychu</t>
  </si>
  <si>
    <t>min. 900 meraní</t>
  </si>
  <si>
    <t>Softvér/firmware</t>
  </si>
  <si>
    <t xml:space="preserve">Vytlačený z tlačiarne v slovenskom jazyku podľa predpisu o určených meradlách (bod 3.4 prílohy č. 62 vyhlášky ÚNMS SR č. 161/2018 Z.z.. o meradlách a metrologickej kontrole). Výsledok merania na výstupe z tlačiarne je zhodný s výsledkom, ktorý je zobrazený na displeji, vrátane symbolu meracej jednotky, v ktorej sa vyjadruje meraná veličina </t>
  </si>
  <si>
    <t>Potrebný k evidencii a archivácii nameraných údajov v PC – v cene prístroja. Umožňuje tlač nameraných výsledkov z pamäte analyzátora celkom alebo v časovom intervale určenom užívateľom</t>
  </si>
  <si>
    <t>Prenos údajov z analyzátora dychu na tlačiareň bezkáblovým spôsobom a do PC pomocou USB komunikačného kábla</t>
  </si>
  <si>
    <t>Meraná hodnota, dátum, čas, meracia jednotka, číslo merania, chybné či správne meranie, prekročený rozsah merania alebo pekročené dovolené rozsahy teplôt okolia. Stále zobrazený stav nabitia akumulátora a hlásenie vybitia, hlásenie dátovej pamäte, hlásenie o potrebe nasledujúcej kalibrácie.</t>
  </si>
  <si>
    <t>V prípade upgradu softvér/firmware dodavateľ zrealizuje upgrade, a to bezplatne po celú dobu životnosti prístrojov. Po vzájomnej dohode objednávateľa s dodávateľom prispôsobí software podľa platnej legislatívy</t>
  </si>
  <si>
    <t xml:space="preserve">Ručné (mobilné) analyzátory dychu pre MV SR  </t>
  </si>
  <si>
    <t>V rozpätí od 600 hPa do 1100 hPa</t>
  </si>
  <si>
    <t>0,0 – 2,65 mg/l</t>
  </si>
  <si>
    <t xml:space="preserve">Parameter </t>
  </si>
  <si>
    <t>Termíny plnenia sú uvedené v zmluve.</t>
  </si>
  <si>
    <t>Verejný obstarávateľ požaduje pri dodaní:</t>
  </si>
  <si>
    <t>aby vplyvom činnosti poskytovateľa na analyzátoroch dychu nedošlo k strate či obmedzeniu záruk na analyzátoroch alebo ich častiach a príslušenstve.</t>
  </si>
  <si>
    <t>max. 100 mm</t>
  </si>
  <si>
    <t>min. IP54</t>
  </si>
  <si>
    <t>Vodeodolnosť</t>
  </si>
  <si>
    <t>požaduje sa</t>
  </si>
  <si>
    <t>Objem vzorky - minimálne množstvo exhalovaného vzduchu</t>
  </si>
  <si>
    <t>max. 1,5 litra</t>
  </si>
  <si>
    <t>Max. 5 s pri negatívnej vzorke
Max. 10 s pri vzorke do 0,50 mg/l.</t>
  </si>
  <si>
    <t>Systém ohrevu vdychovaného vzduchu s cieľom zamedziť vytváraniu vlhkosti pri meraní (resp. iné vhodné riešenie zamedzovania vytvárania vlhkosti).</t>
  </si>
  <si>
    <t>Jednovrstvová termo páska z termocitlivého papiera s technológiou zaručujúcou stálosť tlače, t.j. čitateľnosť min. 7 rokov pri dodržaných správnych skladovacích podmienok</t>
  </si>
  <si>
    <r>
      <t>max. 250 mm</t>
    </r>
    <r>
      <rPr>
        <b/>
        <sz val="11"/>
        <color theme="1"/>
        <rFont val="Arial Narrow"/>
        <family val="2"/>
      </rPr>
      <t xml:space="preserve"> </t>
    </r>
  </si>
  <si>
    <r>
      <t>Aktívny aj pasívny</t>
    </r>
    <r>
      <rPr>
        <b/>
        <sz val="11"/>
        <color theme="1"/>
        <rFont val="Arial Narrow"/>
        <family val="2"/>
      </rPr>
      <t xml:space="preserve"> </t>
    </r>
  </si>
  <si>
    <t xml:space="preserve">Nabíjací sieťový adaptér tlačiarne 230V </t>
  </si>
  <si>
    <t>Adaptér na napájanie tlačiarne cez autonabíjačku zo siete automobilu (12V)</t>
  </si>
  <si>
    <t>Tlačiareň protokolov kompatibilná s ponúkaným analyzátorom dychu</t>
  </si>
  <si>
    <t>Návod na používanie v slovenčine</t>
  </si>
  <si>
    <t>Transportný kufrík</t>
  </si>
  <si>
    <t>p.č.</t>
  </si>
  <si>
    <t>Iné požiadavky</t>
  </si>
  <si>
    <t>dodanie analyzátora dychu plne pripraveného na použitie vrátane prvotného overenia v zmysle § 26 zákona č. 157/2018 Z. z. o metrológii a o zmene a doplnení niektorých zákonov preukazujúci platnosť schválenia typu určeného meradla pre používanie v SR</t>
  </si>
  <si>
    <t>Požaduje sa záruka min. 24 mesiacov na všetky zariadenia zahŕňajúca poskytovanie autorizovaného záručného servisu na náklady predávajúceho na všetky zariadenia a príslušenstvo vrátane poskytnutia potrebných originálnych náhradných dielov, pokiaľ nie je nikde v súťažných podkladoch výslovne uvedené inak.</t>
  </si>
  <si>
    <t>Servisné služby</t>
  </si>
  <si>
    <t>Predmetom zákazky je poskytovanie servisných služieb k ponúkaným analyzátorom dychu po dobu 60 mesiacov, zahŕňajúcich vykonávanie nepravidelných a pravidelných servisných úkonov. Plnenie bude realizované formou objednávok alebo reklamácií.</t>
  </si>
  <si>
    <t>aby pri poskytovaní servisných služieb boli používané výrobcom analyzátorov dychu predpísané, schválené a kalibrované diagnostické zariadenia, meracie prístroje, opravárenské nástroje a boli dodržiavané technologické postupy stanovené výrobcom analyzátorov dychu,</t>
  </si>
  <si>
    <t>aby pri servisných službách boli používané originálne náhradné diely,</t>
  </si>
  <si>
    <t>Pravideľné servisné úkony</t>
  </si>
  <si>
    <t xml:space="preserve">Justáž, ktorou sa rozumie nastavenie parametrov prístroja s cieľom zabezpečiť čo najvyššiu presnosť prístroja. Spolu s justážou sa vždy vykoná profylaxia prístroja. </t>
  </si>
  <si>
    <t>Poznámka</t>
  </si>
  <si>
    <t>Justáž (vrátane profilaxie prístroja)</t>
  </si>
  <si>
    <t>Profylaxia prístroja</t>
  </si>
  <si>
    <t>Hodinová zúčtovacia sadzba servisného technika analyzátorov dychu</t>
  </si>
  <si>
    <t>množstvo za 60M</t>
  </si>
  <si>
    <t>Celková cena za predmet zákazky v EUR s DPH</t>
  </si>
  <si>
    <t>Celková cena za servisné služby v EUR s DPH</t>
  </si>
  <si>
    <t>Celková obstarávacia cena analyzátorov dychu s príslušenstvom v EUR s DPH</t>
  </si>
  <si>
    <t>Tlačiareň protokolov</t>
  </si>
  <si>
    <t>1a</t>
  </si>
  <si>
    <t>1b</t>
  </si>
  <si>
    <t>2a</t>
  </si>
  <si>
    <t>2b</t>
  </si>
  <si>
    <t>3a</t>
  </si>
  <si>
    <t>3b</t>
  </si>
  <si>
    <t>Počet MJ</t>
  </si>
  <si>
    <t>ks</t>
  </si>
  <si>
    <t>Merná jednotka (MJ)</t>
  </si>
  <si>
    <r>
      <t xml:space="preserve">Celková cena v EUR </t>
    </r>
    <r>
      <rPr>
        <b/>
        <sz val="11"/>
        <color rgb="FFFF0000"/>
        <rFont val="Arial Narrow"/>
        <family val="2"/>
      </rPr>
      <t>s DPH</t>
    </r>
    <r>
      <rPr>
        <b/>
        <sz val="11"/>
        <color rgb="FFFF0000"/>
        <rFont val="Arial Narrow"/>
        <family val="2"/>
        <charset val="238"/>
      </rPr>
      <t xml:space="preserve"> </t>
    </r>
  </si>
  <si>
    <t>hzs</t>
  </si>
  <si>
    <t>jedna rolka</t>
  </si>
  <si>
    <t>položka</t>
  </si>
  <si>
    <t>Servisné služby a spotrebný materiál</t>
  </si>
  <si>
    <t>Jedno bezplatné školenie na prácu s analyzátorom dychu a tlačiarňou. Uskutoční sa do 10 dní po dodaní Hlavného plnenia. Jedná sa o hromadné zaškolenie cca. 30 technických pracovníkov, uskutoční sa v BA a školiacu miestnosť zabezpečuje verejný obstarávateľ.</t>
  </si>
  <si>
    <t xml:space="preserve">Záruka na zariadenie min. 24 mesiacov zahŕňajúca poskytovanie autorizovaného záručného servisu na náklady predávajúceho vrátane poskytnutia potrebných originálnych náhradných dielov. </t>
  </si>
  <si>
    <t>Rolka temopapiera (kompatibilná s ponúkanou tlačiarňou protokolov)</t>
  </si>
  <si>
    <t>Logistické náklady typ 2 – náklady na doručenie jedného zariadenia od tretej osobe vykonávajúcej následné overenie k objednávateľovi (kdekoľvek v SR)</t>
  </si>
  <si>
    <t>Logistické náklady typ 3 – náklady na doručenie jedného zariadenia od poskytovateľa k objednávateľovi (kdekoľvek v SR</t>
  </si>
  <si>
    <r>
      <t xml:space="preserve">Tlačiareň protokolov
</t>
    </r>
    <r>
      <rPr>
        <sz val="11"/>
        <color theme="1"/>
        <rFont val="Arial Narrow"/>
        <family val="2"/>
      </rPr>
      <t>(v rozsahu špecifikácie podľa bodov 35 až 43 hárku "Analyzátor_spec")</t>
    </r>
  </si>
  <si>
    <r>
      <t xml:space="preserve">Transportný kufrík </t>
    </r>
    <r>
      <rPr>
        <sz val="11"/>
        <color theme="1"/>
        <rFont val="Arial Narrow"/>
        <family val="2"/>
      </rPr>
      <t>(v rozsahu špecifikácie podľa bodov 44 až 45 hárku "Analyzátor_spec")</t>
    </r>
  </si>
  <si>
    <t>V prípade poruchy tovaru, na ktorú sa nevzťahuje záruka, predávajúci za odplatu podľa tejto zmluvy zabezpečí autorizovaný pozáručný servis a opravu tovaru, vrátane poskytnutia potrebných originálnych náhradných dielov. Plnenie bude realizované formou objednávok.</t>
  </si>
  <si>
    <t>V prípade poruchy tovaru, na ktorú sa vzťahuje záruka, predávajúci zabezpečí bezplatný autorizovaný servis a opravu alebo výmenu tovaru. V prípade ak je v dôsledku takejto opravy potrebné vykonať následné overenie zariadenia, predávajúci zabezpečí následné overenie a justáž zariadenia vo vlastnej réžii a na vlastné náklady. Pri každej záručnej oprave analyzátora sa vykoná jeho profylaxia v cene podľa tejto zmluvy. Pri takomto type servisného úkonu kupujúci hradí dopravu (jedného analyzátora od predávajúceho ku kupujúcemu). Plnenie bude realizované formou reklamácií.</t>
  </si>
  <si>
    <t>Predmetom zákazky je aj dodanie roliek termopapiera kompatibilných s ponúkanou tlačiarňou protokolov. Rolky musia byť jednotlivo balené. Požaduje sa trvanlivosť uchovania zápisu min. 7 rokov</t>
  </si>
  <si>
    <t>Kupujúci doručí analyzátory dychu do servisného strediska predávajúceho. Predávajúci zabezpečí logistiku spojenú s poskytovaním servisu a následného overenia. Tzn. že 
a)	Predávajúci po vykonaní servisu zabezpečí logistiku spojenú s prepravou zariadenia na miesto následného overenia u tretej osoby na území SR (logistické náklady typ 1). Predávajúci zabezpečí, že zariadenia budú doručené tretej osobe vykonávajúcej následné overenie plne nabité spolu s justážným listom, ak sa justáž vykonávala.  
b)	Na základe požiadavky kupujúceho predávajúci po následnom overení zabezpečí aj prepravu analyzátorov dychu z miesta následného overenia späť ku kupujúcemu na miesto v SR určené kupujúcim (logistické náklady typ 2). 
c)	V prípade ak sa v súvislosti so servisom zariadenia nevykonáva následné overenie poskytovateľ na základe požiadavky kupujúceho zabezpečí dopravu analyzátora od predávajúceho ku kupujúcemu na miesto v SR určené kupujúcim (logistické náklady typ 3).</t>
  </si>
  <si>
    <t>od 50 mm do 100 mm</t>
  </si>
  <si>
    <t>Výrobcom stanovený interval justáže</t>
  </si>
  <si>
    <t>nie menej ako 6 mesiacov</t>
  </si>
  <si>
    <t>Vstavaný vymeniteľný a v tele analyzátora nabíjateľný akumulátor/akumulátory</t>
  </si>
  <si>
    <t>Počet meraní na jedno nabitie</t>
  </si>
  <si>
    <t>Vstavaný vymeniteľný a v tele tlačiarne nabíjateľný akumulátor/akumulátory</t>
  </si>
  <si>
    <t>vnútro s penovou výplňou alebo výplňou chrániacou obsah pre mechanickým poškodením</t>
  </si>
  <si>
    <t>Nepravidelné servisné úkony</t>
  </si>
  <si>
    <t>Logistické náklady typ 1 – náklady na doručenie jedného zariadenia od k tretej osobe vykonávajúcej následné overenie</t>
  </si>
  <si>
    <t>V rámci pravidelného servisu predávajúci zabezpečí justáž v časovej perióde jedenkrát za každých 6 po sebe nasledujúcich mesiacov v rozsahu stanovenom výrobcom analyzátora dychu, čiže poskytovanie týchto služieb sa požaduje na každý analyzátor dychu min. 10 x za obdobie 60 mesiacov. Plnenie bude realizované formou objednávok.</t>
  </si>
  <si>
    <r>
      <t xml:space="preserve">Ručný (mobilný) analyzátor dychu
</t>
    </r>
    <r>
      <rPr>
        <sz val="11"/>
        <color theme="1"/>
        <rFont val="Arial Narrow"/>
        <family val="2"/>
      </rPr>
      <t>(v rozsahu špecifikácie podľa bodov 1 až 33 hárku "Analyzátor_spec")</t>
    </r>
  </si>
  <si>
    <t>zariadenia v rámci plnenia podľa bodu 2.1 Zmluvy</t>
  </si>
  <si>
    <t>zariadenia v rámci plnenia podľa bodu 2.4 Zmluvy</t>
  </si>
  <si>
    <r>
      <t xml:space="preserve">Záruka na zariadenie min. 24 mesiacov a </t>
    </r>
    <r>
      <rPr>
        <b/>
        <sz val="11"/>
        <rFont val="Arial Narrow"/>
        <family val="2"/>
      </rPr>
      <t>na alkoholový senzor analyzátoru dychu min. 60 mesiacov</t>
    </r>
    <r>
      <rPr>
        <sz val="11"/>
        <rFont val="Arial Narrow"/>
        <family val="2"/>
        <charset val="238"/>
      </rPr>
      <t xml:space="preserve"> zahŕňajúca poskytovanie autorizovaného záručného servisu na náklady predávajúceho vrátane poskytnutia potrebných originálnych náhradných dielov. Ak v súvislosti s uplatnením záručnej opravy alkoholového senzoru analyzátoru dychu súvisí aj potreba opravy/výmeny iných komponentov, predávajúci je povinný opraviť/vymeniť aj tieto kompomenty bezplatne.</t>
    </r>
  </si>
  <si>
    <t>cena za samotný "Ručný (mobilný) analyzátor dychu"</t>
  </si>
  <si>
    <t>cena prvotného overenia (v zmysle požiadavky č. 32 hárku Analyzátor_spec</t>
  </si>
  <si>
    <t>poznámka</t>
  </si>
  <si>
    <r>
      <t xml:space="preserve">Informatívny rozbor jednotkovej ceny v eur s DPH </t>
    </r>
    <r>
      <rPr>
        <b/>
        <sz val="11"/>
        <color theme="1"/>
        <rFont val="Arial Narrow"/>
        <family val="2"/>
      </rPr>
      <t>položky 1a</t>
    </r>
    <r>
      <rPr>
        <sz val="11"/>
        <color theme="1"/>
        <rFont val="Arial Narrow"/>
        <family val="2"/>
        <charset val="238"/>
      </rPr>
      <t xml:space="preserve"> "Ručný (mobilný) analyzátor dychu" (zariadenia v rámci plnenia podľa bodu 2.1 Zmluvy)</t>
    </r>
  </si>
  <si>
    <r>
      <t xml:space="preserve">Informatívny rozbor jednotkovej ceny v eur s DPH </t>
    </r>
    <r>
      <rPr>
        <b/>
        <sz val="11"/>
        <color theme="1"/>
        <rFont val="Arial Narrow"/>
        <family val="2"/>
      </rPr>
      <t>položky 1b</t>
    </r>
    <r>
      <rPr>
        <sz val="11"/>
        <color theme="1"/>
        <rFont val="Arial Narrow"/>
        <family val="2"/>
        <charset val="238"/>
      </rPr>
      <t xml:space="preserve"> "Ručný (mobilný) analyzátor dychu" (zariadenia v rámci plnenia podľa bodu 2.4 Zmluvy)</t>
    </r>
  </si>
  <si>
    <t>Tabuľka: Informatívny rozbor cien niektorých položiek</t>
  </si>
  <si>
    <t>Náustok (kus = jeden náustok) - (kompatibilné s ponúkaným analyzátorom dychu)</t>
  </si>
  <si>
    <t>kus</t>
  </si>
  <si>
    <t>Predmetom zákazky je aj dodanie náustkov kompatibilných s ponúkaným analyzátorom dychu. Náustky musia byť jednotlivo hygienicky balené. Náustky musia balené v plastovom vrecúšku minimálne po 25 ks a maximálne po 100 ks. Náustky musia spĺňať hygienicko-toxikologické normy platné v EÚ</t>
  </si>
  <si>
    <t>Adaptér na nabíjanie zo siete 230V a adaptér na nabíjanie v automobile (12V alebo USB)</t>
  </si>
  <si>
    <t>Spôsobilý na uloženie a prepravu celého kompletu (analyzátor, tlačiareň, káble a príslušenstvo, nabíjací adaptér)</t>
  </si>
  <si>
    <t>súčet hodnôt v bunkách D29 a D30 musí byť zhodný s hodnotou v bunke G5</t>
  </si>
  <si>
    <t>súčet hodnôt v bunkách D31 a D32 musí byť zhodný s hodnotou v bunke G6</t>
  </si>
  <si>
    <r>
      <t>Ručný analyzátor dychu, ktorý meria hmotnostnú koncentráciu alkoholu vo vydychovanom vzduchu a ktorý sa používa na dokazovanie ako určené meradlo a je schválený v Slovenskej republike podľa § 11 zákona č. 157/2018 Z.z. o metrológii a schválený podľa</t>
    </r>
    <r>
      <rPr>
        <b/>
        <sz val="11"/>
        <color rgb="FFFF0000"/>
        <rFont val="Arial Narrow"/>
        <family val="2"/>
        <charset val="238"/>
      </rPr>
      <t xml:space="preserve"> platných</t>
    </r>
    <r>
      <rPr>
        <sz val="11"/>
        <rFont val="Arial Narrow"/>
        <family val="2"/>
      </rPr>
      <t xml:space="preserve"> medzinárodných štandardov (európske schválenie typu OIML R-126)</t>
    </r>
  </si>
  <si>
    <t>Áno</t>
  </si>
  <si>
    <t>Dräger Mobile Printer</t>
  </si>
  <si>
    <t>58 mm</t>
  </si>
  <si>
    <t>Dräger Alcotest 7510</t>
  </si>
  <si>
    <t>185 mm</t>
  </si>
  <si>
    <t>49 mm</t>
  </si>
  <si>
    <t>90 mm</t>
  </si>
  <si>
    <t>433 g</t>
  </si>
  <si>
    <t>-10°C až +50°C</t>
  </si>
  <si>
    <t>-40°C až +70°C</t>
  </si>
  <si>
    <t>IP54</t>
  </si>
  <si>
    <t>600 hPa až 1100 hPa</t>
  </si>
  <si>
    <t>až 1500 meraní</t>
  </si>
  <si>
    <t>&lt;4 s pri negatívnej vzorke
&lt;10 s pri vzorke do 0,50 mg/l</t>
  </si>
  <si>
    <t>0,00 – 3,00 mg/l</t>
  </si>
  <si>
    <t>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</si>
</sst>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FF0000"/>
      <name val="Arial Narrow"/>
      <family val="2"/>
    </font>
    <font>
      <b/>
      <sz val="16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/>
    <xf numFmtId="0" fontId="1" fillId="0" borderId="0" xfId="0" applyFont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/>
    <xf numFmtId="0" fontId="0" fillId="0" borderId="11" xfId="0" applyBorder="1"/>
    <xf numFmtId="0" fontId="8" fillId="0" borderId="7" xfId="0" applyFont="1" applyBorder="1" applyAlignment="1">
      <alignment horizontal="justify" vertical="center"/>
    </xf>
    <xf numFmtId="0" fontId="8" fillId="0" borderId="1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right" vertical="center" wrapText="1"/>
    </xf>
    <xf numFmtId="165" fontId="8" fillId="5" borderId="1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" fontId="2" fillId="0" borderId="1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5" borderId="8" xfId="0" applyNumberFormat="1" applyFont="1" applyFill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5" borderId="10" xfId="0" applyNumberFormat="1" applyFont="1" applyFill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4" fontId="9" fillId="2" borderId="23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4" fontId="9" fillId="2" borderId="14" xfId="0" applyNumberFormat="1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2" fontId="8" fillId="5" borderId="17" xfId="0" applyNumberFormat="1" applyFont="1" applyFill="1" applyBorder="1" applyAlignment="1">
      <alignment vertical="center" wrapText="1"/>
    </xf>
    <xf numFmtId="2" fontId="8" fillId="5" borderId="18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2" fillId="0" borderId="17" xfId="0" applyNumberFormat="1" applyFont="1" applyFill="1" applyBorder="1" applyAlignment="1">
      <alignment vertical="center" wrapText="1"/>
    </xf>
    <xf numFmtId="4" fontId="2" fillId="0" borderId="18" xfId="0" applyNumberFormat="1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3" fillId="2" borderId="15" xfId="0" applyFont="1" applyFill="1" applyBorder="1" applyAlignment="1">
      <alignment horizontal="righ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9" fillId="5" borderId="4" xfId="0" quotePrefix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zoomScaleNormal="80" workbookViewId="0">
      <selection activeCell="D37" sqref="D5:E37"/>
    </sheetView>
  </sheetViews>
  <sheetFormatPr defaultColWidth="8.81640625" defaultRowHeight="14.5" x14ac:dyDescent="0.35"/>
  <cols>
    <col min="1" max="1" width="5.1796875" style="19" customWidth="1"/>
    <col min="2" max="2" width="64.453125" customWidth="1"/>
    <col min="3" max="3" width="27.453125" customWidth="1"/>
    <col min="4" max="4" width="11.1796875" customWidth="1"/>
    <col min="5" max="5" width="22.453125" customWidth="1"/>
    <col min="6" max="6" width="18.81640625" customWidth="1"/>
    <col min="7" max="7" width="16.7265625" customWidth="1"/>
    <col min="8" max="8" width="12" customWidth="1"/>
  </cols>
  <sheetData>
    <row r="1" spans="1:8" ht="35.15" customHeight="1" thickBot="1" x14ac:dyDescent="0.4">
      <c r="A1" s="95" t="s">
        <v>50</v>
      </c>
      <c r="B1" s="96"/>
      <c r="C1" s="96"/>
      <c r="D1" s="96"/>
      <c r="E1" s="97"/>
      <c r="F1" s="9"/>
      <c r="G1" s="10"/>
      <c r="H1" s="4"/>
    </row>
    <row r="2" spans="1:8" ht="27" customHeight="1" x14ac:dyDescent="0.35">
      <c r="A2" s="93"/>
      <c r="B2" s="93"/>
      <c r="C2" s="93"/>
      <c r="D2" s="93" t="s">
        <v>0</v>
      </c>
      <c r="E2" s="93"/>
      <c r="F2" s="10"/>
      <c r="G2" s="10"/>
      <c r="H2" s="3"/>
    </row>
    <row r="3" spans="1:8" ht="71.25" customHeight="1" thickBot="1" x14ac:dyDescent="0.4">
      <c r="A3" s="24" t="s">
        <v>73</v>
      </c>
      <c r="B3" s="24" t="s">
        <v>53</v>
      </c>
      <c r="C3" s="24" t="s">
        <v>41</v>
      </c>
      <c r="D3" s="24" t="s">
        <v>1</v>
      </c>
      <c r="E3" s="24" t="s">
        <v>36</v>
      </c>
      <c r="F3" s="10"/>
      <c r="G3" s="10"/>
      <c r="H3" s="3"/>
    </row>
    <row r="4" spans="1:8" ht="18.5" thickBot="1" x14ac:dyDescent="0.4">
      <c r="A4" s="95" t="s">
        <v>42</v>
      </c>
      <c r="B4" s="96"/>
      <c r="C4" s="96"/>
      <c r="D4" s="96"/>
      <c r="E4" s="97"/>
      <c r="F4" s="3"/>
      <c r="G4" s="3"/>
      <c r="H4" s="3"/>
    </row>
    <row r="5" spans="1:8" ht="70" x14ac:dyDescent="0.35">
      <c r="A5" s="22">
        <v>1</v>
      </c>
      <c r="B5" s="25" t="s">
        <v>144</v>
      </c>
      <c r="C5" s="26" t="s">
        <v>60</v>
      </c>
      <c r="D5" s="74"/>
      <c r="E5" s="131" t="s">
        <v>148</v>
      </c>
      <c r="F5" s="3"/>
      <c r="G5" s="3"/>
      <c r="H5" s="3"/>
    </row>
    <row r="6" spans="1:8" x14ac:dyDescent="0.35">
      <c r="A6" s="20">
        <v>2</v>
      </c>
      <c r="B6" s="17" t="s">
        <v>2</v>
      </c>
      <c r="C6" s="17" t="s">
        <v>66</v>
      </c>
      <c r="D6" s="75" t="s">
        <v>145</v>
      </c>
      <c r="E6" s="75" t="s">
        <v>149</v>
      </c>
      <c r="F6" s="10"/>
      <c r="G6" s="10"/>
      <c r="H6" s="10"/>
    </row>
    <row r="7" spans="1:8" x14ac:dyDescent="0.35">
      <c r="A7" s="20">
        <v>3</v>
      </c>
      <c r="B7" s="17" t="s">
        <v>3</v>
      </c>
      <c r="C7" s="17" t="s">
        <v>4</v>
      </c>
      <c r="D7" s="75" t="s">
        <v>145</v>
      </c>
      <c r="E7" s="75" t="s">
        <v>150</v>
      </c>
      <c r="F7" s="10"/>
      <c r="G7" s="10"/>
      <c r="H7" s="10"/>
    </row>
    <row r="8" spans="1:8" x14ac:dyDescent="0.35">
      <c r="A8" s="20">
        <v>4</v>
      </c>
      <c r="B8" s="17" t="s">
        <v>5</v>
      </c>
      <c r="C8" s="17" t="s">
        <v>57</v>
      </c>
      <c r="D8" s="75" t="s">
        <v>145</v>
      </c>
      <c r="E8" s="75" t="s">
        <v>151</v>
      </c>
      <c r="F8" s="10"/>
      <c r="G8" s="10"/>
      <c r="H8" s="10"/>
    </row>
    <row r="9" spans="1:8" x14ac:dyDescent="0.35">
      <c r="A9" s="22">
        <v>5</v>
      </c>
      <c r="B9" s="17" t="s">
        <v>6</v>
      </c>
      <c r="C9" s="17" t="s">
        <v>7</v>
      </c>
      <c r="D9" s="75" t="s">
        <v>145</v>
      </c>
      <c r="E9" s="75" t="s">
        <v>152</v>
      </c>
      <c r="F9" s="10"/>
      <c r="G9" s="10"/>
      <c r="H9" s="10"/>
    </row>
    <row r="10" spans="1:8" ht="26.15" customHeight="1" x14ac:dyDescent="0.35">
      <c r="A10" s="20">
        <v>6</v>
      </c>
      <c r="B10" s="17" t="s">
        <v>8</v>
      </c>
      <c r="C10" s="17" t="s">
        <v>9</v>
      </c>
      <c r="D10" s="75" t="s">
        <v>145</v>
      </c>
      <c r="E10" s="75"/>
      <c r="F10" s="10"/>
      <c r="G10" s="10"/>
      <c r="H10" s="11"/>
    </row>
    <row r="11" spans="1:8" x14ac:dyDescent="0.35">
      <c r="A11" s="20">
        <v>7</v>
      </c>
      <c r="B11" s="17" t="s">
        <v>10</v>
      </c>
      <c r="C11" s="17" t="s">
        <v>67</v>
      </c>
      <c r="D11" s="75" t="s">
        <v>145</v>
      </c>
      <c r="E11" s="75"/>
      <c r="F11" s="10"/>
      <c r="G11" s="10"/>
      <c r="H11" s="10"/>
    </row>
    <row r="12" spans="1:8" ht="70" x14ac:dyDescent="0.35">
      <c r="A12" s="20">
        <v>8</v>
      </c>
      <c r="B12" s="17" t="s">
        <v>11</v>
      </c>
      <c r="C12" s="17" t="s">
        <v>64</v>
      </c>
      <c r="D12" s="75" t="s">
        <v>145</v>
      </c>
      <c r="E12" s="76"/>
      <c r="F12" s="10"/>
      <c r="G12" s="10"/>
      <c r="H12" s="11"/>
    </row>
    <row r="13" spans="1:8" ht="15.75" customHeight="1" x14ac:dyDescent="0.35">
      <c r="A13" s="22">
        <v>9</v>
      </c>
      <c r="B13" s="17" t="s">
        <v>12</v>
      </c>
      <c r="C13" s="17" t="s">
        <v>13</v>
      </c>
      <c r="D13" s="75" t="s">
        <v>145</v>
      </c>
      <c r="E13" s="132" t="s">
        <v>153</v>
      </c>
      <c r="F13" s="12"/>
      <c r="G13" s="12"/>
      <c r="H13" s="12"/>
    </row>
    <row r="14" spans="1:8" ht="15.75" customHeight="1" x14ac:dyDescent="0.35">
      <c r="A14" s="20">
        <v>10</v>
      </c>
      <c r="B14" s="17" t="s">
        <v>14</v>
      </c>
      <c r="C14" s="17" t="s">
        <v>15</v>
      </c>
      <c r="D14" s="75" t="s">
        <v>145</v>
      </c>
      <c r="E14" s="132" t="s">
        <v>154</v>
      </c>
      <c r="F14" s="12"/>
      <c r="G14" s="12"/>
      <c r="H14" s="13"/>
    </row>
    <row r="15" spans="1:8" ht="15.75" customHeight="1" x14ac:dyDescent="0.35">
      <c r="A15" s="20">
        <v>11</v>
      </c>
      <c r="B15" s="17" t="s">
        <v>59</v>
      </c>
      <c r="C15" s="17" t="s">
        <v>58</v>
      </c>
      <c r="D15" s="75" t="s">
        <v>145</v>
      </c>
      <c r="E15" s="75" t="s">
        <v>155</v>
      </c>
      <c r="F15" s="12"/>
      <c r="G15" s="12"/>
      <c r="H15" s="13"/>
    </row>
    <row r="16" spans="1:8" x14ac:dyDescent="0.35">
      <c r="A16" s="20">
        <v>12</v>
      </c>
      <c r="B16" s="17" t="s">
        <v>16</v>
      </c>
      <c r="C16" s="18" t="s">
        <v>51</v>
      </c>
      <c r="D16" s="75" t="s">
        <v>145</v>
      </c>
      <c r="E16" s="75" t="s">
        <v>156</v>
      </c>
      <c r="F16" s="10"/>
      <c r="G16" s="10"/>
      <c r="H16" s="10"/>
    </row>
    <row r="17" spans="1:8" x14ac:dyDescent="0.35">
      <c r="A17" s="22">
        <v>13</v>
      </c>
      <c r="B17" s="17" t="s">
        <v>120</v>
      </c>
      <c r="C17" s="18" t="s">
        <v>60</v>
      </c>
      <c r="D17" s="75" t="s">
        <v>145</v>
      </c>
      <c r="E17" s="75"/>
      <c r="F17" s="10"/>
      <c r="G17" s="10"/>
      <c r="H17" s="10"/>
    </row>
    <row r="18" spans="1:8" x14ac:dyDescent="0.35">
      <c r="A18" s="20">
        <v>14</v>
      </c>
      <c r="B18" s="17" t="s">
        <v>121</v>
      </c>
      <c r="C18" s="17" t="s">
        <v>43</v>
      </c>
      <c r="D18" s="75" t="s">
        <v>145</v>
      </c>
      <c r="E18" s="75" t="s">
        <v>157</v>
      </c>
      <c r="F18" s="10"/>
      <c r="G18" s="10"/>
      <c r="H18" s="10"/>
    </row>
    <row r="19" spans="1:8" ht="140" x14ac:dyDescent="0.35">
      <c r="A19" s="20">
        <v>15</v>
      </c>
      <c r="B19" s="17" t="s">
        <v>17</v>
      </c>
      <c r="C19" s="17" t="s">
        <v>18</v>
      </c>
      <c r="D19" s="75" t="s">
        <v>145</v>
      </c>
      <c r="E19" s="75"/>
      <c r="F19" s="9"/>
      <c r="G19" s="9"/>
      <c r="H19" s="4"/>
    </row>
    <row r="20" spans="1:8" ht="15.75" customHeight="1" x14ac:dyDescent="0.35">
      <c r="A20" s="20">
        <v>16</v>
      </c>
      <c r="B20" s="17" t="s">
        <v>19</v>
      </c>
      <c r="C20" s="17" t="s">
        <v>20</v>
      </c>
      <c r="D20" s="75" t="s">
        <v>145</v>
      </c>
      <c r="E20" s="75"/>
      <c r="F20" s="10"/>
      <c r="G20" s="10"/>
      <c r="H20" s="3"/>
    </row>
    <row r="21" spans="1:8" x14ac:dyDescent="0.35">
      <c r="A21" s="22">
        <v>17</v>
      </c>
      <c r="B21" s="17" t="s">
        <v>61</v>
      </c>
      <c r="C21" s="17" t="s">
        <v>62</v>
      </c>
      <c r="D21" s="75" t="s">
        <v>145</v>
      </c>
      <c r="E21" s="75"/>
      <c r="F21" s="10"/>
      <c r="G21" s="10"/>
      <c r="H21" s="10"/>
    </row>
    <row r="22" spans="1:8" ht="28" x14ac:dyDescent="0.35">
      <c r="A22" s="20">
        <v>18</v>
      </c>
      <c r="B22" s="17" t="s">
        <v>21</v>
      </c>
      <c r="C22" s="17" t="s">
        <v>63</v>
      </c>
      <c r="D22" s="75" t="s">
        <v>145</v>
      </c>
      <c r="E22" s="133" t="s">
        <v>158</v>
      </c>
      <c r="F22" s="10"/>
      <c r="G22" s="10"/>
      <c r="H22" s="3"/>
    </row>
    <row r="23" spans="1:8" ht="15.75" customHeight="1" x14ac:dyDescent="0.35">
      <c r="A23" s="20">
        <v>19</v>
      </c>
      <c r="B23" s="17" t="s">
        <v>22</v>
      </c>
      <c r="C23" s="17" t="s">
        <v>23</v>
      </c>
      <c r="D23" s="75" t="s">
        <v>145</v>
      </c>
      <c r="E23" s="75"/>
      <c r="F23" s="10"/>
      <c r="G23" s="10"/>
      <c r="H23" s="10"/>
    </row>
    <row r="24" spans="1:8" ht="16.5" customHeight="1" x14ac:dyDescent="0.35">
      <c r="A24" s="20">
        <v>20</v>
      </c>
      <c r="B24" s="17" t="s">
        <v>24</v>
      </c>
      <c r="C24" s="17" t="s">
        <v>52</v>
      </c>
      <c r="D24" s="75" t="s">
        <v>145</v>
      </c>
      <c r="E24" s="75" t="s">
        <v>159</v>
      </c>
      <c r="F24" s="10"/>
      <c r="G24" s="10"/>
      <c r="H24" s="3"/>
    </row>
    <row r="25" spans="1:8" x14ac:dyDescent="0.35">
      <c r="A25" s="22">
        <v>21</v>
      </c>
      <c r="B25" s="17" t="s">
        <v>25</v>
      </c>
      <c r="C25" s="17" t="s">
        <v>26</v>
      </c>
      <c r="D25" s="75" t="s">
        <v>145</v>
      </c>
      <c r="E25" s="75"/>
      <c r="F25" s="10"/>
      <c r="G25" s="10"/>
      <c r="H25" s="10"/>
    </row>
    <row r="26" spans="1:8" x14ac:dyDescent="0.35">
      <c r="A26" s="20">
        <v>22</v>
      </c>
      <c r="B26" s="17" t="s">
        <v>118</v>
      </c>
      <c r="C26" s="17" t="s">
        <v>119</v>
      </c>
      <c r="D26" s="75" t="s">
        <v>145</v>
      </c>
      <c r="E26" s="75" t="s">
        <v>160</v>
      </c>
      <c r="F26" s="10"/>
      <c r="G26" s="10"/>
      <c r="H26" s="3"/>
    </row>
    <row r="27" spans="1:8" ht="56" x14ac:dyDescent="0.35">
      <c r="A27" s="20">
        <v>23</v>
      </c>
      <c r="B27" s="17" t="s">
        <v>27</v>
      </c>
      <c r="C27" s="17" t="s">
        <v>47</v>
      </c>
      <c r="D27" s="75" t="s">
        <v>145</v>
      </c>
      <c r="E27" s="75"/>
      <c r="F27" s="10"/>
      <c r="G27" s="10"/>
      <c r="H27" s="3"/>
    </row>
    <row r="28" spans="1:8" ht="154" x14ac:dyDescent="0.35">
      <c r="A28" s="20">
        <v>24</v>
      </c>
      <c r="B28" s="17" t="s">
        <v>28</v>
      </c>
      <c r="C28" s="17" t="s">
        <v>45</v>
      </c>
      <c r="D28" s="75" t="s">
        <v>145</v>
      </c>
      <c r="E28" s="75"/>
      <c r="F28" s="10"/>
      <c r="G28" s="10"/>
      <c r="H28" s="3"/>
    </row>
    <row r="29" spans="1:8" x14ac:dyDescent="0.35">
      <c r="A29" s="22">
        <v>25</v>
      </c>
      <c r="B29" s="17" t="s">
        <v>29</v>
      </c>
      <c r="C29" s="17" t="s">
        <v>60</v>
      </c>
      <c r="D29" s="75" t="s">
        <v>145</v>
      </c>
      <c r="E29" s="75"/>
      <c r="F29" s="10"/>
      <c r="G29" s="10"/>
      <c r="H29" s="3"/>
    </row>
    <row r="30" spans="1:8" ht="126" x14ac:dyDescent="0.35">
      <c r="A30" s="20">
        <v>26</v>
      </c>
      <c r="B30" s="17" t="s">
        <v>30</v>
      </c>
      <c r="C30" s="17" t="s">
        <v>48</v>
      </c>
      <c r="D30" s="75" t="s">
        <v>145</v>
      </c>
      <c r="E30" s="75"/>
      <c r="F30" s="10"/>
      <c r="G30" s="10"/>
      <c r="H30" s="3"/>
    </row>
    <row r="31" spans="1:8" ht="98" x14ac:dyDescent="0.35">
      <c r="A31" s="20">
        <v>27</v>
      </c>
      <c r="B31" s="17" t="s">
        <v>31</v>
      </c>
      <c r="C31" s="17" t="s">
        <v>46</v>
      </c>
      <c r="D31" s="75" t="s">
        <v>145</v>
      </c>
      <c r="E31" s="75"/>
      <c r="F31" s="10"/>
      <c r="G31" s="10"/>
      <c r="H31" s="3"/>
    </row>
    <row r="32" spans="1:8" ht="98" x14ac:dyDescent="0.35">
      <c r="A32" s="20">
        <v>28</v>
      </c>
      <c r="B32" s="18" t="s">
        <v>44</v>
      </c>
      <c r="C32" s="18" t="s">
        <v>49</v>
      </c>
      <c r="D32" s="75" t="s">
        <v>145</v>
      </c>
      <c r="E32" s="75"/>
      <c r="F32" s="10"/>
      <c r="G32" s="10"/>
      <c r="H32" s="3"/>
    </row>
    <row r="33" spans="1:8" ht="28" x14ac:dyDescent="0.35">
      <c r="A33" s="20">
        <v>29</v>
      </c>
      <c r="B33" s="17" t="s">
        <v>140</v>
      </c>
      <c r="C33" s="17" t="s">
        <v>60</v>
      </c>
      <c r="D33" s="75" t="s">
        <v>145</v>
      </c>
      <c r="E33" s="75"/>
      <c r="F33" s="10"/>
      <c r="G33" s="10"/>
      <c r="H33" s="3"/>
    </row>
    <row r="34" spans="1:8" x14ac:dyDescent="0.35">
      <c r="A34" s="20">
        <v>30</v>
      </c>
      <c r="B34" s="16" t="s">
        <v>32</v>
      </c>
      <c r="C34" s="17" t="s">
        <v>60</v>
      </c>
      <c r="D34" s="75" t="s">
        <v>145</v>
      </c>
      <c r="E34" s="75"/>
      <c r="F34" s="10"/>
      <c r="G34" s="10"/>
      <c r="H34" s="3"/>
    </row>
    <row r="35" spans="1:8" x14ac:dyDescent="0.35">
      <c r="A35" s="20">
        <v>31</v>
      </c>
      <c r="B35" s="16" t="s">
        <v>71</v>
      </c>
      <c r="C35" s="17" t="s">
        <v>60</v>
      </c>
      <c r="D35" s="75" t="s">
        <v>145</v>
      </c>
      <c r="E35" s="75"/>
      <c r="F35" s="10"/>
      <c r="G35" s="10"/>
      <c r="H35" s="3"/>
    </row>
    <row r="36" spans="1:8" ht="56" x14ac:dyDescent="0.35">
      <c r="A36" s="22">
        <v>32</v>
      </c>
      <c r="B36" s="16" t="s">
        <v>75</v>
      </c>
      <c r="C36" s="17" t="s">
        <v>60</v>
      </c>
      <c r="D36" s="75" t="s">
        <v>145</v>
      </c>
      <c r="E36" s="75"/>
      <c r="F36" s="10"/>
      <c r="G36" s="10"/>
      <c r="H36" s="3"/>
    </row>
    <row r="37" spans="1:8" ht="84" x14ac:dyDescent="0.35">
      <c r="A37" s="20">
        <v>33</v>
      </c>
      <c r="B37" s="16" t="s">
        <v>130</v>
      </c>
      <c r="C37" s="17" t="s">
        <v>60</v>
      </c>
      <c r="D37" s="134" t="s">
        <v>145</v>
      </c>
      <c r="E37" s="75"/>
      <c r="F37" s="10"/>
      <c r="G37" s="10"/>
      <c r="H37" s="3"/>
    </row>
    <row r="38" spans="1:8" ht="15" customHeight="1" x14ac:dyDescent="0.35">
      <c r="A38" s="10"/>
      <c r="B38" s="10"/>
      <c r="C38" s="10"/>
      <c r="D38" s="10"/>
      <c r="E38" s="10"/>
      <c r="F38" s="10"/>
      <c r="G38" s="10"/>
      <c r="H38" s="3"/>
    </row>
    <row r="39" spans="1:8" ht="15" thickBot="1" x14ac:dyDescent="0.4">
      <c r="A39" s="10"/>
      <c r="B39" s="10"/>
      <c r="C39" s="10"/>
      <c r="D39" s="10"/>
      <c r="E39" s="10"/>
      <c r="F39" s="10"/>
      <c r="G39" s="10"/>
      <c r="H39" s="3"/>
    </row>
    <row r="40" spans="1:8" ht="18.5" thickBot="1" x14ac:dyDescent="0.4">
      <c r="A40" s="90" t="s">
        <v>91</v>
      </c>
      <c r="B40" s="91"/>
      <c r="C40" s="91"/>
      <c r="D40" s="91"/>
      <c r="E40" s="92"/>
      <c r="F40" s="10"/>
      <c r="G40" s="10"/>
      <c r="H40" s="3"/>
    </row>
    <row r="41" spans="1:8" x14ac:dyDescent="0.35">
      <c r="A41" s="22">
        <v>35</v>
      </c>
      <c r="B41" s="27" t="s">
        <v>70</v>
      </c>
      <c r="C41" s="27" t="s">
        <v>60</v>
      </c>
      <c r="D41" s="77" t="s">
        <v>145</v>
      </c>
      <c r="E41" s="131" t="s">
        <v>146</v>
      </c>
      <c r="F41" s="10"/>
      <c r="G41" s="10"/>
      <c r="H41" s="3"/>
    </row>
    <row r="42" spans="1:8" x14ac:dyDescent="0.35">
      <c r="A42" s="20">
        <v>36</v>
      </c>
      <c r="B42" s="2" t="s">
        <v>68</v>
      </c>
      <c r="C42" s="16" t="s">
        <v>60</v>
      </c>
      <c r="D42" s="77" t="s">
        <v>145</v>
      </c>
      <c r="E42" s="78"/>
      <c r="F42" s="10"/>
      <c r="G42" s="10"/>
      <c r="H42" s="3"/>
    </row>
    <row r="43" spans="1:8" x14ac:dyDescent="0.35">
      <c r="A43" s="22">
        <v>37</v>
      </c>
      <c r="B43" s="2" t="s">
        <v>69</v>
      </c>
      <c r="C43" s="2" t="s">
        <v>60</v>
      </c>
      <c r="D43" s="77" t="s">
        <v>145</v>
      </c>
      <c r="E43" s="78"/>
      <c r="F43" s="10"/>
      <c r="G43" s="10"/>
      <c r="H43" s="3"/>
    </row>
    <row r="44" spans="1:8" x14ac:dyDescent="0.35">
      <c r="A44" s="20">
        <v>38</v>
      </c>
      <c r="B44" s="17" t="s">
        <v>122</v>
      </c>
      <c r="C44" s="2" t="s">
        <v>60</v>
      </c>
      <c r="D44" s="77" t="s">
        <v>145</v>
      </c>
      <c r="E44" s="78"/>
      <c r="F44" s="10"/>
      <c r="G44" s="10"/>
      <c r="H44" s="3"/>
    </row>
    <row r="45" spans="1:8" ht="84" x14ac:dyDescent="0.35">
      <c r="A45" s="22">
        <v>39</v>
      </c>
      <c r="B45" s="94" t="s">
        <v>38</v>
      </c>
      <c r="C45" s="2" t="s">
        <v>65</v>
      </c>
      <c r="D45" s="77" t="s">
        <v>145</v>
      </c>
      <c r="E45" s="78"/>
      <c r="F45" s="10"/>
      <c r="G45" s="10"/>
      <c r="H45" s="3"/>
    </row>
    <row r="46" spans="1:8" ht="84" x14ac:dyDescent="0.35">
      <c r="A46" s="20">
        <v>40</v>
      </c>
      <c r="B46" s="94"/>
      <c r="C46" s="2" t="s">
        <v>33</v>
      </c>
      <c r="D46" s="77" t="s">
        <v>145</v>
      </c>
      <c r="E46" s="78"/>
      <c r="F46" s="10"/>
      <c r="G46" s="10"/>
      <c r="H46" s="3"/>
    </row>
    <row r="47" spans="1:8" x14ac:dyDescent="0.35">
      <c r="A47" s="20">
        <v>41</v>
      </c>
      <c r="B47" s="2" t="s">
        <v>34</v>
      </c>
      <c r="C47" s="2" t="s">
        <v>117</v>
      </c>
      <c r="D47" s="77" t="s">
        <v>145</v>
      </c>
      <c r="E47" s="78" t="s">
        <v>147</v>
      </c>
      <c r="F47" s="10"/>
      <c r="G47" s="10"/>
      <c r="H47" s="3"/>
    </row>
    <row r="48" spans="1:8" x14ac:dyDescent="0.35">
      <c r="A48" s="20">
        <v>42</v>
      </c>
      <c r="B48" s="16" t="s">
        <v>71</v>
      </c>
      <c r="C48" s="17" t="s">
        <v>60</v>
      </c>
      <c r="D48" s="77" t="s">
        <v>145</v>
      </c>
      <c r="E48" s="78"/>
      <c r="F48" s="10"/>
      <c r="G48" s="10"/>
      <c r="H48" s="3"/>
    </row>
    <row r="49" spans="1:8" ht="42.5" thickBot="1" x14ac:dyDescent="0.4">
      <c r="A49" s="22">
        <v>43</v>
      </c>
      <c r="B49" s="23" t="s">
        <v>107</v>
      </c>
      <c r="C49" s="28" t="s">
        <v>60</v>
      </c>
      <c r="D49" s="77" t="s">
        <v>145</v>
      </c>
      <c r="E49" s="79"/>
      <c r="F49" s="10"/>
      <c r="G49" s="10"/>
      <c r="H49" s="3"/>
    </row>
    <row r="50" spans="1:8" ht="18.5" thickBot="1" x14ac:dyDescent="0.4">
      <c r="A50" s="90" t="s">
        <v>72</v>
      </c>
      <c r="B50" s="91"/>
      <c r="C50" s="91"/>
      <c r="D50" s="91"/>
      <c r="E50" s="92"/>
      <c r="F50" s="10"/>
      <c r="G50" s="10"/>
      <c r="H50" s="3"/>
    </row>
    <row r="51" spans="1:8" ht="28" x14ac:dyDescent="0.35">
      <c r="A51" s="22">
        <v>44</v>
      </c>
      <c r="B51" s="27" t="s">
        <v>141</v>
      </c>
      <c r="C51" s="6" t="s">
        <v>60</v>
      </c>
      <c r="D51" s="77" t="s">
        <v>145</v>
      </c>
      <c r="E51" s="77"/>
      <c r="F51" s="29"/>
      <c r="G51" s="10"/>
      <c r="H51" s="3"/>
    </row>
    <row r="52" spans="1:8" ht="28.5" thickBot="1" x14ac:dyDescent="0.4">
      <c r="A52" s="21">
        <v>45</v>
      </c>
      <c r="B52" s="5" t="s">
        <v>123</v>
      </c>
      <c r="C52" s="5" t="s">
        <v>60</v>
      </c>
      <c r="D52" s="78" t="s">
        <v>145</v>
      </c>
      <c r="E52" s="80"/>
      <c r="F52" s="10"/>
      <c r="G52" s="10"/>
      <c r="H52" s="3"/>
    </row>
    <row r="53" spans="1:8" ht="18.5" thickBot="1" x14ac:dyDescent="0.4">
      <c r="A53" s="90" t="s">
        <v>74</v>
      </c>
      <c r="B53" s="91"/>
      <c r="C53" s="91"/>
      <c r="D53" s="91"/>
      <c r="E53" s="92"/>
      <c r="F53" s="10"/>
      <c r="G53" s="10"/>
      <c r="H53" s="3"/>
    </row>
    <row r="54" spans="1:8" ht="69" customHeight="1" x14ac:dyDescent="0.35">
      <c r="A54" s="22">
        <v>46</v>
      </c>
      <c r="B54" s="27" t="s">
        <v>76</v>
      </c>
      <c r="C54" s="6" t="s">
        <v>60</v>
      </c>
      <c r="D54" s="77" t="s">
        <v>145</v>
      </c>
      <c r="E54" s="77"/>
      <c r="F54" s="10"/>
      <c r="G54" s="10"/>
      <c r="H54" s="3"/>
    </row>
    <row r="55" spans="1:8" ht="69" customHeight="1" x14ac:dyDescent="0.35">
      <c r="A55" s="20">
        <v>47</v>
      </c>
      <c r="B55" s="2" t="s">
        <v>106</v>
      </c>
      <c r="C55" s="2" t="s">
        <v>60</v>
      </c>
      <c r="D55" s="78" t="s">
        <v>145</v>
      </c>
      <c r="E55" s="78"/>
      <c r="F55" s="10"/>
      <c r="G55" s="10"/>
      <c r="H55" s="3"/>
    </row>
    <row r="56" spans="1:8" ht="42" x14ac:dyDescent="0.35">
      <c r="A56" s="20">
        <v>48</v>
      </c>
      <c r="B56" s="16" t="s">
        <v>115</v>
      </c>
      <c r="C56" s="2"/>
      <c r="D56" s="78" t="s">
        <v>145</v>
      </c>
      <c r="E56" s="78"/>
      <c r="F56" s="10"/>
      <c r="G56" s="10"/>
      <c r="H56" s="3"/>
    </row>
    <row r="57" spans="1:8" ht="56" x14ac:dyDescent="0.35">
      <c r="A57" s="20">
        <v>49</v>
      </c>
      <c r="B57" s="16" t="s">
        <v>139</v>
      </c>
      <c r="C57" s="2"/>
      <c r="D57" s="78" t="s">
        <v>145</v>
      </c>
      <c r="E57" s="78"/>
      <c r="F57" s="10"/>
      <c r="G57" s="10"/>
      <c r="H57" s="3"/>
    </row>
    <row r="58" spans="1:8" x14ac:dyDescent="0.35">
      <c r="B58" s="29"/>
      <c r="C58" s="29"/>
      <c r="D58" s="14"/>
      <c r="E58" s="14"/>
      <c r="F58" s="10"/>
      <c r="G58" s="10"/>
      <c r="H58" s="3"/>
    </row>
    <row r="59" spans="1:8" x14ac:dyDescent="0.35">
      <c r="D59" s="14"/>
      <c r="E59" s="14"/>
      <c r="F59" s="10"/>
      <c r="G59" s="10"/>
      <c r="H59" s="3"/>
    </row>
    <row r="60" spans="1:8" x14ac:dyDescent="0.35">
      <c r="B60" s="1"/>
    </row>
  </sheetData>
  <mergeCells count="8">
    <mergeCell ref="A53:E53"/>
    <mergeCell ref="D2:E2"/>
    <mergeCell ref="B45:B46"/>
    <mergeCell ref="A1:E1"/>
    <mergeCell ref="A2:C2"/>
    <mergeCell ref="A4:E4"/>
    <mergeCell ref="A40:E40"/>
    <mergeCell ref="A50:E50"/>
  </mergeCells>
  <pageMargins left="0.7" right="0.7" top="0.75" bottom="0.75" header="0.3" footer="0.3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93AD-40BC-584B-9358-192BBD13F0B2}">
  <dimension ref="A1:B22"/>
  <sheetViews>
    <sheetView topLeftCell="A3" workbookViewId="0">
      <selection activeCell="B15" sqref="B15"/>
    </sheetView>
  </sheetViews>
  <sheetFormatPr defaultColWidth="11.453125" defaultRowHeight="14.5" x14ac:dyDescent="0.35"/>
  <cols>
    <col min="1" max="1" width="4.26953125" style="19" customWidth="1"/>
    <col min="2" max="2" width="121.7265625" customWidth="1"/>
  </cols>
  <sheetData>
    <row r="1" spans="1:2" ht="15" thickBot="1" x14ac:dyDescent="0.4">
      <c r="A1" s="98" t="s">
        <v>77</v>
      </c>
      <c r="B1" s="99"/>
    </row>
    <row r="2" spans="1:2" x14ac:dyDescent="0.35">
      <c r="A2" s="22"/>
      <c r="B2" s="33"/>
    </row>
    <row r="3" spans="1:2" ht="28" x14ac:dyDescent="0.35">
      <c r="A3" s="20">
        <v>1</v>
      </c>
      <c r="B3" s="30" t="s">
        <v>78</v>
      </c>
    </row>
    <row r="4" spans="1:2" ht="15" thickBot="1" x14ac:dyDescent="0.4">
      <c r="A4" s="21"/>
      <c r="B4" s="34"/>
    </row>
    <row r="5" spans="1:2" ht="15" thickBot="1" x14ac:dyDescent="0.4">
      <c r="A5" s="100" t="s">
        <v>124</v>
      </c>
      <c r="B5" s="101"/>
    </row>
    <row r="6" spans="1:2" ht="56" x14ac:dyDescent="0.35">
      <c r="A6" s="22">
        <v>2</v>
      </c>
      <c r="B6" s="35" t="s">
        <v>114</v>
      </c>
    </row>
    <row r="7" spans="1:2" x14ac:dyDescent="0.35">
      <c r="A7" s="20"/>
      <c r="B7" s="30"/>
    </row>
    <row r="8" spans="1:2" ht="28" x14ac:dyDescent="0.35">
      <c r="A8" s="20">
        <v>3</v>
      </c>
      <c r="B8" s="30" t="s">
        <v>113</v>
      </c>
    </row>
    <row r="9" spans="1:2" ht="15" thickBot="1" x14ac:dyDescent="0.4">
      <c r="A9" s="21"/>
      <c r="B9" s="34"/>
    </row>
    <row r="10" spans="1:2" ht="15" thickBot="1" x14ac:dyDescent="0.4">
      <c r="A10" s="100" t="s">
        <v>81</v>
      </c>
      <c r="B10" s="101"/>
    </row>
    <row r="11" spans="1:2" ht="42" x14ac:dyDescent="0.35">
      <c r="A11" s="22">
        <v>4</v>
      </c>
      <c r="B11" s="35" t="s">
        <v>126</v>
      </c>
    </row>
    <row r="12" spans="1:2" x14ac:dyDescent="0.35">
      <c r="A12" s="20"/>
      <c r="B12" s="30"/>
    </row>
    <row r="13" spans="1:2" x14ac:dyDescent="0.35">
      <c r="A13" s="20">
        <v>5</v>
      </c>
      <c r="B13" s="30" t="s">
        <v>82</v>
      </c>
    </row>
    <row r="14" spans="1:2" x14ac:dyDescent="0.35">
      <c r="A14" s="20"/>
      <c r="B14" s="30"/>
    </row>
    <row r="15" spans="1:2" ht="124" customHeight="1" x14ac:dyDescent="0.35">
      <c r="A15" s="20">
        <v>6</v>
      </c>
      <c r="B15" s="31" t="s">
        <v>116</v>
      </c>
    </row>
    <row r="16" spans="1:2" x14ac:dyDescent="0.35">
      <c r="A16" s="20"/>
      <c r="B16" s="30"/>
    </row>
    <row r="17" spans="1:2" x14ac:dyDescent="0.35">
      <c r="A17" s="20">
        <v>7</v>
      </c>
      <c r="B17" s="30" t="s">
        <v>54</v>
      </c>
    </row>
    <row r="18" spans="1:2" x14ac:dyDescent="0.35">
      <c r="A18" s="20"/>
      <c r="B18" s="30"/>
    </row>
    <row r="19" spans="1:2" x14ac:dyDescent="0.35">
      <c r="A19" s="20">
        <v>8</v>
      </c>
      <c r="B19" s="30" t="s">
        <v>55</v>
      </c>
    </row>
    <row r="20" spans="1:2" ht="28" x14ac:dyDescent="0.35">
      <c r="A20" s="20"/>
      <c r="B20" s="30" t="s">
        <v>79</v>
      </c>
    </row>
    <row r="21" spans="1:2" x14ac:dyDescent="0.35">
      <c r="A21" s="20"/>
      <c r="B21" s="30" t="s">
        <v>80</v>
      </c>
    </row>
    <row r="22" spans="1:2" x14ac:dyDescent="0.35">
      <c r="A22" s="20"/>
      <c r="B22" s="32" t="s">
        <v>56</v>
      </c>
    </row>
  </sheetData>
  <mergeCells count="3">
    <mergeCell ref="A1:B1"/>
    <mergeCell ref="A5:B5"/>
    <mergeCell ref="A10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zoomScale="70" zoomScaleNormal="70" workbookViewId="0">
      <selection activeCell="I27" sqref="I27"/>
    </sheetView>
  </sheetViews>
  <sheetFormatPr defaultColWidth="8.81640625" defaultRowHeight="14.5" x14ac:dyDescent="0.35"/>
  <cols>
    <col min="1" max="1" width="8.81640625" style="49" customWidth="1"/>
    <col min="2" max="2" width="51.7265625" style="45" customWidth="1"/>
    <col min="3" max="3" width="42.81640625" style="45" customWidth="1"/>
    <col min="4" max="4" width="13.81640625" style="45" customWidth="1"/>
    <col min="5" max="5" width="18.453125" style="45" customWidth="1"/>
    <col min="6" max="6" width="14.7265625" style="45" customWidth="1"/>
    <col min="7" max="7" width="14.26953125" style="45" customWidth="1"/>
    <col min="8" max="8" width="14.81640625" style="45" customWidth="1"/>
    <col min="9" max="9" width="14.453125" style="36" customWidth="1"/>
    <col min="10" max="10" width="32.1796875" style="36" customWidth="1"/>
    <col min="11" max="11" width="14.1796875" style="36" customWidth="1"/>
    <col min="12" max="16384" width="8.81640625" style="36"/>
  </cols>
  <sheetData>
    <row r="1" spans="1:10" ht="15" thickBot="1" x14ac:dyDescent="0.4"/>
    <row r="2" spans="1:10" ht="39" customHeight="1" thickBot="1" x14ac:dyDescent="0.4">
      <c r="A2" s="102" t="s">
        <v>35</v>
      </c>
      <c r="B2" s="103"/>
      <c r="C2" s="103"/>
      <c r="D2" s="103"/>
      <c r="E2" s="103"/>
      <c r="F2" s="103"/>
      <c r="G2" s="103"/>
      <c r="H2" s="104"/>
    </row>
    <row r="3" spans="1:10" ht="15" thickBot="1" x14ac:dyDescent="0.4"/>
    <row r="4" spans="1:10" ht="68.150000000000006" customHeight="1" thickBot="1" x14ac:dyDescent="0.4">
      <c r="A4" s="66" t="s">
        <v>104</v>
      </c>
      <c r="B4" s="67" t="s">
        <v>37</v>
      </c>
      <c r="C4" s="67" t="s">
        <v>83</v>
      </c>
      <c r="D4" s="67" t="s">
        <v>100</v>
      </c>
      <c r="E4" s="67" t="s">
        <v>98</v>
      </c>
      <c r="F4" s="67" t="s">
        <v>39</v>
      </c>
      <c r="G4" s="67" t="s">
        <v>40</v>
      </c>
      <c r="H4" s="68" t="s">
        <v>101</v>
      </c>
      <c r="I4" s="14"/>
      <c r="J4" s="14"/>
    </row>
    <row r="5" spans="1:10" ht="29.15" customHeight="1" x14ac:dyDescent="0.35">
      <c r="A5" s="50" t="s">
        <v>92</v>
      </c>
      <c r="B5" s="105" t="s">
        <v>127</v>
      </c>
      <c r="C5" s="39" t="s">
        <v>128</v>
      </c>
      <c r="D5" s="64" t="s">
        <v>99</v>
      </c>
      <c r="E5" s="51">
        <v>350</v>
      </c>
      <c r="F5" s="52">
        <f>G5/1.2</f>
        <v>1000</v>
      </c>
      <c r="G5" s="53">
        <v>1200</v>
      </c>
      <c r="H5" s="87">
        <f>G5*E5</f>
        <v>420000</v>
      </c>
      <c r="I5" s="86"/>
    </row>
    <row r="6" spans="1:10" ht="29.15" customHeight="1" thickBot="1" x14ac:dyDescent="0.4">
      <c r="A6" s="55" t="s">
        <v>93</v>
      </c>
      <c r="B6" s="106"/>
      <c r="C6" s="40" t="s">
        <v>129</v>
      </c>
      <c r="D6" s="65" t="s">
        <v>99</v>
      </c>
      <c r="E6" s="56">
        <v>450</v>
      </c>
      <c r="F6" s="57">
        <f t="shared" ref="F6:F10" si="0">G6/1.2</f>
        <v>1000</v>
      </c>
      <c r="G6" s="58">
        <v>1200</v>
      </c>
      <c r="H6" s="88">
        <f t="shared" ref="H6:H10" si="1">G6*E6</f>
        <v>540000</v>
      </c>
      <c r="I6" s="86"/>
      <c r="J6" s="1"/>
    </row>
    <row r="7" spans="1:10" ht="29.15" customHeight="1" x14ac:dyDescent="0.35">
      <c r="A7" s="60" t="s">
        <v>94</v>
      </c>
      <c r="B7" s="107" t="s">
        <v>111</v>
      </c>
      <c r="C7" s="39" t="s">
        <v>128</v>
      </c>
      <c r="D7" s="64" t="s">
        <v>99</v>
      </c>
      <c r="E7" s="51">
        <v>350</v>
      </c>
      <c r="F7" s="52">
        <f t="shared" si="0"/>
        <v>325</v>
      </c>
      <c r="G7" s="53">
        <v>390</v>
      </c>
      <c r="H7" s="54">
        <f t="shared" si="1"/>
        <v>136500</v>
      </c>
      <c r="I7" s="1"/>
      <c r="J7" s="1"/>
    </row>
    <row r="8" spans="1:10" ht="30" customHeight="1" thickBot="1" x14ac:dyDescent="0.4">
      <c r="A8" s="55" t="s">
        <v>95</v>
      </c>
      <c r="B8" s="108"/>
      <c r="C8" s="40" t="s">
        <v>129</v>
      </c>
      <c r="D8" s="65" t="s">
        <v>99</v>
      </c>
      <c r="E8" s="56">
        <v>450</v>
      </c>
      <c r="F8" s="57">
        <f t="shared" si="0"/>
        <v>325</v>
      </c>
      <c r="G8" s="58">
        <v>390</v>
      </c>
      <c r="H8" s="59">
        <f t="shared" si="1"/>
        <v>175500</v>
      </c>
      <c r="I8" s="1"/>
      <c r="J8" s="1"/>
    </row>
    <row r="9" spans="1:10" ht="29.15" customHeight="1" x14ac:dyDescent="0.35">
      <c r="A9" s="60" t="s">
        <v>96</v>
      </c>
      <c r="B9" s="107" t="s">
        <v>112</v>
      </c>
      <c r="C9" s="39" t="s">
        <v>128</v>
      </c>
      <c r="D9" s="64" t="s">
        <v>99</v>
      </c>
      <c r="E9" s="51">
        <v>350</v>
      </c>
      <c r="F9" s="52">
        <f t="shared" si="0"/>
        <v>58.333333333333336</v>
      </c>
      <c r="G9" s="53">
        <v>70</v>
      </c>
      <c r="H9" s="54">
        <f t="shared" si="1"/>
        <v>24500</v>
      </c>
      <c r="I9" s="1"/>
      <c r="J9" s="1"/>
    </row>
    <row r="10" spans="1:10" ht="29.15" customHeight="1" thickBot="1" x14ac:dyDescent="0.4">
      <c r="A10" s="55" t="s">
        <v>97</v>
      </c>
      <c r="B10" s="108"/>
      <c r="C10" s="40" t="s">
        <v>129</v>
      </c>
      <c r="D10" s="65" t="s">
        <v>99</v>
      </c>
      <c r="E10" s="56">
        <v>450</v>
      </c>
      <c r="F10" s="57">
        <f t="shared" si="0"/>
        <v>58.333333333333336</v>
      </c>
      <c r="G10" s="58">
        <v>70</v>
      </c>
      <c r="H10" s="59">
        <f t="shared" si="1"/>
        <v>31500</v>
      </c>
      <c r="I10" s="1"/>
      <c r="J10" s="1"/>
    </row>
    <row r="11" spans="1:10" ht="29.15" customHeight="1" thickBot="1" x14ac:dyDescent="0.4">
      <c r="A11" s="109" t="s">
        <v>90</v>
      </c>
      <c r="B11" s="110"/>
      <c r="C11" s="110"/>
      <c r="D11" s="110"/>
      <c r="E11" s="110"/>
      <c r="F11" s="110"/>
      <c r="G11" s="111"/>
      <c r="H11" s="61">
        <f>SUM(H5:H10)</f>
        <v>1328000</v>
      </c>
      <c r="I11" s="37"/>
      <c r="J11" s="1"/>
    </row>
    <row r="13" spans="1:10" ht="15" thickBot="1" x14ac:dyDescent="0.4">
      <c r="A13" s="62"/>
      <c r="B13" s="10"/>
      <c r="C13" s="10"/>
      <c r="D13" s="10"/>
      <c r="E13" s="10"/>
      <c r="F13" s="10"/>
      <c r="G13" s="10"/>
      <c r="H13" s="10"/>
      <c r="I13" s="38"/>
    </row>
    <row r="14" spans="1:10" s="45" customFormat="1" ht="49" customHeight="1" thickBot="1" x14ac:dyDescent="0.4">
      <c r="A14" s="8" t="s">
        <v>104</v>
      </c>
      <c r="B14" s="116" t="s">
        <v>105</v>
      </c>
      <c r="C14" s="116"/>
      <c r="D14" s="7" t="s">
        <v>100</v>
      </c>
      <c r="E14" s="7" t="s">
        <v>87</v>
      </c>
      <c r="F14" s="7" t="s">
        <v>39</v>
      </c>
      <c r="G14" s="7" t="s">
        <v>40</v>
      </c>
      <c r="H14" s="15" t="s">
        <v>101</v>
      </c>
      <c r="I14" s="10"/>
    </row>
    <row r="15" spans="1:10" s="45" customFormat="1" ht="30" customHeight="1" x14ac:dyDescent="0.35">
      <c r="A15" s="46">
        <v>4</v>
      </c>
      <c r="B15" s="117" t="s">
        <v>84</v>
      </c>
      <c r="C15" s="117"/>
      <c r="D15" s="46" t="s">
        <v>99</v>
      </c>
      <c r="E15" s="71">
        <v>6500</v>
      </c>
      <c r="F15" s="47">
        <f>G15/1.2</f>
        <v>70</v>
      </c>
      <c r="G15" s="48">
        <v>84</v>
      </c>
      <c r="H15" s="72">
        <f>G15*E15</f>
        <v>546000</v>
      </c>
      <c r="I15" s="14"/>
    </row>
    <row r="16" spans="1:10" s="45" customFormat="1" ht="29.15" customHeight="1" x14ac:dyDescent="0.35">
      <c r="A16" s="41">
        <v>5</v>
      </c>
      <c r="B16" s="118" t="s">
        <v>85</v>
      </c>
      <c r="C16" s="118"/>
      <c r="D16" s="46" t="s">
        <v>99</v>
      </c>
      <c r="E16" s="71">
        <v>1300</v>
      </c>
      <c r="F16" s="44">
        <f t="shared" ref="F16:F17" si="2">G16/1.2</f>
        <v>1</v>
      </c>
      <c r="G16" s="42">
        <v>1.2</v>
      </c>
      <c r="H16" s="73">
        <f t="shared" ref="H16:H17" si="3">G16*E16</f>
        <v>1560</v>
      </c>
      <c r="I16" s="10"/>
    </row>
    <row r="17" spans="1:9" s="45" customFormat="1" ht="29.15" customHeight="1" x14ac:dyDescent="0.35">
      <c r="A17" s="41">
        <v>6</v>
      </c>
      <c r="B17" s="118" t="s">
        <v>86</v>
      </c>
      <c r="C17" s="118"/>
      <c r="D17" s="46" t="s">
        <v>102</v>
      </c>
      <c r="E17" s="71">
        <v>4000</v>
      </c>
      <c r="F17" s="44">
        <f t="shared" si="2"/>
        <v>38.333333333333336</v>
      </c>
      <c r="G17" s="42">
        <v>46</v>
      </c>
      <c r="H17" s="73">
        <f t="shared" si="3"/>
        <v>184000</v>
      </c>
      <c r="I17" s="10"/>
    </row>
    <row r="18" spans="1:9" s="45" customFormat="1" ht="29.15" customHeight="1" x14ac:dyDescent="0.35">
      <c r="A18" s="41">
        <v>7</v>
      </c>
      <c r="B18" s="118" t="s">
        <v>125</v>
      </c>
      <c r="C18" s="118"/>
      <c r="D18" s="46" t="s">
        <v>99</v>
      </c>
      <c r="E18" s="71">
        <v>6500</v>
      </c>
      <c r="F18" s="44">
        <f>G18/1.2</f>
        <v>1.6666666666666667</v>
      </c>
      <c r="G18" s="42">
        <v>2</v>
      </c>
      <c r="H18" s="73">
        <f>G18*E18</f>
        <v>13000</v>
      </c>
      <c r="I18" s="10"/>
    </row>
    <row r="19" spans="1:9" s="45" customFormat="1" ht="29.15" customHeight="1" x14ac:dyDescent="0.35">
      <c r="A19" s="41">
        <v>8</v>
      </c>
      <c r="B19" s="118" t="s">
        <v>109</v>
      </c>
      <c r="C19" s="118" t="s">
        <v>109</v>
      </c>
      <c r="D19" s="46" t="s">
        <v>99</v>
      </c>
      <c r="E19" s="71">
        <v>6500</v>
      </c>
      <c r="F19" s="44">
        <f t="shared" ref="F19:F20" si="4">G19/1.2</f>
        <v>1.6666666666666667</v>
      </c>
      <c r="G19" s="42">
        <v>2</v>
      </c>
      <c r="H19" s="73">
        <f t="shared" ref="H19:H20" si="5">G19*E19</f>
        <v>13000</v>
      </c>
      <c r="I19" s="10"/>
    </row>
    <row r="20" spans="1:9" s="45" customFormat="1" ht="29.15" customHeight="1" x14ac:dyDescent="0.35">
      <c r="A20" s="41">
        <v>9</v>
      </c>
      <c r="B20" s="118" t="s">
        <v>110</v>
      </c>
      <c r="C20" s="118"/>
      <c r="D20" s="46" t="s">
        <v>99</v>
      </c>
      <c r="E20" s="71">
        <v>2500</v>
      </c>
      <c r="F20" s="44">
        <f t="shared" si="4"/>
        <v>1.6666666666666667</v>
      </c>
      <c r="G20" s="42">
        <v>2</v>
      </c>
      <c r="H20" s="73">
        <f t="shared" si="5"/>
        <v>5000</v>
      </c>
      <c r="I20" s="10"/>
    </row>
    <row r="21" spans="1:9" s="45" customFormat="1" ht="29.15" customHeight="1" x14ac:dyDescent="0.35">
      <c r="A21" s="41">
        <v>10</v>
      </c>
      <c r="B21" s="128" t="s">
        <v>108</v>
      </c>
      <c r="C21" s="129"/>
      <c r="D21" s="69" t="s">
        <v>103</v>
      </c>
      <c r="E21" s="71">
        <v>32000</v>
      </c>
      <c r="F21" s="44">
        <f t="shared" ref="F21:F22" si="6">G21/1.2</f>
        <v>2.3583333333333334</v>
      </c>
      <c r="G21" s="42">
        <v>2.83</v>
      </c>
      <c r="H21" s="73">
        <f t="shared" ref="H21:H22" si="7">G21*E21</f>
        <v>90560</v>
      </c>
      <c r="I21" s="10"/>
    </row>
    <row r="22" spans="1:9" s="45" customFormat="1" ht="29.15" customHeight="1" thickBot="1" x14ac:dyDescent="0.4">
      <c r="A22" s="43">
        <v>11</v>
      </c>
      <c r="B22" s="130" t="s">
        <v>137</v>
      </c>
      <c r="C22" s="130"/>
      <c r="D22" s="70" t="s">
        <v>138</v>
      </c>
      <c r="E22" s="71">
        <v>6250000</v>
      </c>
      <c r="F22" s="44">
        <f t="shared" si="6"/>
        <v>0.125</v>
      </c>
      <c r="G22" s="42">
        <v>0.15</v>
      </c>
      <c r="H22" s="89">
        <f t="shared" si="7"/>
        <v>937500</v>
      </c>
      <c r="I22" s="10"/>
    </row>
    <row r="23" spans="1:9" ht="29.15" customHeight="1" thickBot="1" x14ac:dyDescent="0.4">
      <c r="A23" s="122" t="s">
        <v>89</v>
      </c>
      <c r="B23" s="123"/>
      <c r="C23" s="123"/>
      <c r="D23" s="123"/>
      <c r="E23" s="123"/>
      <c r="F23" s="123"/>
      <c r="G23" s="124"/>
      <c r="H23" s="63">
        <f>SUM(H15:H22)</f>
        <v>1790620</v>
      </c>
      <c r="I23" s="1"/>
    </row>
    <row r="24" spans="1:9" ht="18.75" customHeight="1" thickBot="1" x14ac:dyDescent="0.4">
      <c r="I24" s="1"/>
    </row>
    <row r="25" spans="1:9" ht="30" customHeight="1" thickBot="1" x14ac:dyDescent="0.4">
      <c r="A25" s="125" t="s">
        <v>88</v>
      </c>
      <c r="B25" s="126"/>
      <c r="C25" s="126"/>
      <c r="D25" s="126"/>
      <c r="E25" s="126"/>
      <c r="F25" s="126"/>
      <c r="G25" s="127"/>
      <c r="H25" s="63">
        <f>H11+H23</f>
        <v>3118620</v>
      </c>
      <c r="I25" s="1"/>
    </row>
    <row r="26" spans="1:9" ht="16.5" customHeight="1" x14ac:dyDescent="0.35">
      <c r="I26" s="1"/>
    </row>
    <row r="27" spans="1:9" ht="16.5" customHeight="1" thickBot="1" x14ac:dyDescent="0.4">
      <c r="I27" s="1"/>
    </row>
    <row r="28" spans="1:9" ht="15" thickBot="1" x14ac:dyDescent="0.4">
      <c r="B28" s="119" t="s">
        <v>136</v>
      </c>
      <c r="C28" s="120"/>
      <c r="D28" s="121"/>
      <c r="E28" s="81" t="s">
        <v>133</v>
      </c>
    </row>
    <row r="29" spans="1:9" ht="28" customHeight="1" x14ac:dyDescent="0.35">
      <c r="B29" s="112" t="s">
        <v>134</v>
      </c>
      <c r="C29" s="82" t="s">
        <v>131</v>
      </c>
      <c r="D29" s="84">
        <v>965</v>
      </c>
      <c r="E29" s="114" t="s">
        <v>142</v>
      </c>
    </row>
    <row r="30" spans="1:9" ht="28.5" thickBot="1" x14ac:dyDescent="0.4">
      <c r="B30" s="113"/>
      <c r="C30" s="83" t="s">
        <v>132</v>
      </c>
      <c r="D30" s="85">
        <v>235</v>
      </c>
      <c r="E30" s="115"/>
    </row>
    <row r="31" spans="1:9" ht="32.15" customHeight="1" x14ac:dyDescent="0.35">
      <c r="B31" s="112" t="s">
        <v>135</v>
      </c>
      <c r="C31" s="82" t="s">
        <v>131</v>
      </c>
      <c r="D31" s="84">
        <v>965</v>
      </c>
      <c r="E31" s="114" t="s">
        <v>143</v>
      </c>
    </row>
    <row r="32" spans="1:9" ht="37" customHeight="1" thickBot="1" x14ac:dyDescent="0.4">
      <c r="B32" s="113"/>
      <c r="C32" s="83" t="s">
        <v>132</v>
      </c>
      <c r="D32" s="85">
        <v>235</v>
      </c>
      <c r="E32" s="115"/>
    </row>
    <row r="33" ht="16.5" customHeight="1" x14ac:dyDescent="0.35"/>
  </sheetData>
  <mergeCells count="21">
    <mergeCell ref="B31:B32"/>
    <mergeCell ref="E29:E30"/>
    <mergeCell ref="E31:E32"/>
    <mergeCell ref="B14:C14"/>
    <mergeCell ref="B15:C15"/>
    <mergeCell ref="B16:C16"/>
    <mergeCell ref="B17:C17"/>
    <mergeCell ref="B29:B30"/>
    <mergeCell ref="B28:D28"/>
    <mergeCell ref="B18:C18"/>
    <mergeCell ref="A23:G23"/>
    <mergeCell ref="A25:G25"/>
    <mergeCell ref="B21:C21"/>
    <mergeCell ref="B22:C22"/>
    <mergeCell ref="B19:C19"/>
    <mergeCell ref="B20:C20"/>
    <mergeCell ref="A2:H2"/>
    <mergeCell ref="B5:B6"/>
    <mergeCell ref="B7:B8"/>
    <mergeCell ref="B9:B10"/>
    <mergeCell ref="A11:G11"/>
  </mergeCells>
  <pageMargins left="0.7" right="0.7" top="0.75" bottom="0.75" header="0.3" footer="0.3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Analyzátor_spec</vt:lpstr>
      <vt:lpstr>Servisné služby</vt:lpstr>
      <vt:lpstr>Štrukturovaný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Konečná</dc:creator>
  <cp:lastModifiedBy>Kucerova, Hana</cp:lastModifiedBy>
  <cp:lastPrinted>2023-05-30T14:35:01Z</cp:lastPrinted>
  <dcterms:created xsi:type="dcterms:W3CDTF">2021-08-10T07:01:22Z</dcterms:created>
  <dcterms:modified xsi:type="dcterms:W3CDTF">2023-05-30T15:17:13Z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280710-1564-42b6-983b-5cebee6e2358_Enabled">
    <vt:lpwstr>true</vt:lpwstr>
  </property>
  <property fmtid="{D5CDD505-2E9C-101B-9397-08002B2CF9AE}" pid="3" name="MSIP_Label_7d280710-1564-42b6-983b-5cebee6e2358_SetDate">
    <vt:lpwstr>2023-05-30T14:34:46Z</vt:lpwstr>
  </property>
  <property fmtid="{D5CDD505-2E9C-101B-9397-08002B2CF9AE}" pid="4" name="MSIP_Label_7d280710-1564-42b6-983b-5cebee6e2358_Method">
    <vt:lpwstr>Privileged</vt:lpwstr>
  </property>
  <property fmtid="{D5CDD505-2E9C-101B-9397-08002B2CF9AE}" pid="5" name="MSIP_Label_7d280710-1564-42b6-983b-5cebee6e2358_Name">
    <vt:lpwstr>Public</vt:lpwstr>
  </property>
  <property fmtid="{D5CDD505-2E9C-101B-9397-08002B2CF9AE}" pid="6" name="MSIP_Label_7d280710-1564-42b6-983b-5cebee6e2358_SiteId">
    <vt:lpwstr>e8d897a8-f400-4625-858a-6f3ae627542b</vt:lpwstr>
  </property>
  <property fmtid="{D5CDD505-2E9C-101B-9397-08002B2CF9AE}" pid="7" name="MSIP_Label_7d280710-1564-42b6-983b-5cebee6e2358_ActionId">
    <vt:lpwstr>bf54522a-df93-41ce-878f-f008083841d3</vt:lpwstr>
  </property>
  <property fmtid="{D5CDD505-2E9C-101B-9397-08002B2CF9AE}" pid="8" name="MSIP_Label_7d280710-1564-42b6-983b-5cebee6e2358_ContentBits">
    <vt:lpwstr>0</vt:lpwstr>
  </property>
</Properties>
</file>