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5300\40000\ODBOR INVEST A UDRZBY PREVADZKY\Vybudovanie skladu soli v PB\"/>
    </mc:Choice>
  </mc:AlternateContent>
  <xr:revisionPtr revIDLastSave="0" documentId="8_{F51C5D5F-D804-4CA0-B893-8B6403F23E72}" xr6:coauthVersionLast="36" xr6:coauthVersionMax="36" xr10:uidLastSave="{00000000-0000-0000-0000-000000000000}"/>
  <bookViews>
    <workbookView xWindow="0" yWindow="0" windowWidth="19200" windowHeight="8295" xr2:uid="{00000000-000D-0000-FFFF-FFFF00000000}"/>
  </bookViews>
  <sheets>
    <sheet name="RekapitulaciaStavby" sheetId="1" r:id="rId1"/>
    <sheet name="SupisPrac" sheetId="2" r:id="rId2"/>
    <sheet name="CastiStavby" sheetId="3" r:id="rId3"/>
    <sheet name="PopisPoloziek" sheetId="4" state="veryHidden" r:id="rId4"/>
  </sheets>
  <calcPr calcId="191029" fullPrecision="0"/>
</workbook>
</file>

<file path=xl/calcChain.xml><?xml version="1.0" encoding="utf-8"?>
<calcChain xmlns="http://schemas.openxmlformats.org/spreadsheetml/2006/main">
  <c r="I97" i="3" l="1"/>
  <c r="H39" i="3" l="1"/>
  <c r="I39" i="3" s="1"/>
  <c r="H103" i="3" l="1"/>
  <c r="I103" i="3" s="1"/>
  <c r="H102" i="3"/>
  <c r="I102" i="3" s="1"/>
  <c r="H101" i="3"/>
  <c r="I101" i="3" s="1"/>
  <c r="H96" i="3"/>
  <c r="I96" i="3" s="1"/>
  <c r="H4" i="3"/>
  <c r="I4" i="3" s="1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6" i="3"/>
  <c r="I36" i="3" s="1"/>
  <c r="H37" i="3"/>
  <c r="I37" i="3" s="1"/>
  <c r="H38" i="3"/>
  <c r="I38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4" i="3"/>
  <c r="I94" i="3" s="1"/>
  <c r="H95" i="3"/>
  <c r="I95" i="3" s="1"/>
  <c r="H98" i="3"/>
  <c r="I98" i="3" s="1"/>
  <c r="H99" i="3"/>
  <c r="I99" i="3" s="1"/>
  <c r="H100" i="3"/>
  <c r="I100" i="3" s="1"/>
  <c r="H105" i="3"/>
  <c r="I105" i="3" s="1"/>
  <c r="H106" i="3"/>
  <c r="I106" i="3" s="1"/>
  <c r="H107" i="3"/>
  <c r="I107" i="3" s="1"/>
  <c r="H108" i="3"/>
  <c r="I108" i="3" s="1"/>
  <c r="H109" i="3"/>
  <c r="I109" i="3" s="1"/>
  <c r="H110" i="3"/>
  <c r="I110" i="3" s="1"/>
  <c r="H111" i="3"/>
  <c r="I111" i="3" s="1"/>
  <c r="H112" i="3"/>
  <c r="I112" i="3" s="1"/>
  <c r="H113" i="3"/>
  <c r="I113" i="3" s="1"/>
  <c r="H114" i="3"/>
  <c r="I114" i="3" s="1"/>
  <c r="H115" i="3"/>
  <c r="I115" i="3" s="1"/>
  <c r="H116" i="3"/>
  <c r="I116" i="3" s="1"/>
  <c r="I104" i="3" l="1"/>
  <c r="E8" i="1" s="1"/>
  <c r="I35" i="3"/>
  <c r="E4" i="1" s="1"/>
  <c r="I93" i="3"/>
  <c r="E7" i="1" s="1"/>
  <c r="I54" i="3"/>
  <c r="E5" i="1" s="1"/>
  <c r="I117" i="3"/>
  <c r="E9" i="1" s="1"/>
  <c r="I76" i="3"/>
  <c r="E6" i="1" s="1"/>
  <c r="E10" i="1" l="1"/>
</calcChain>
</file>

<file path=xl/sharedStrings.xml><?xml version="1.0" encoding="utf-8"?>
<sst xmlns="http://schemas.openxmlformats.org/spreadsheetml/2006/main" count="914" uniqueCount="281">
  <si>
    <t>Číslo časti stavby</t>
  </si>
  <si>
    <t>Klasifikácia stavieb</t>
  </si>
  <si>
    <t>Názov časti stavby</t>
  </si>
  <si>
    <t>Cena bez DPH</t>
  </si>
  <si>
    <t>001</t>
  </si>
  <si>
    <t>125</t>
  </si>
  <si>
    <t>Horná stavba</t>
  </si>
  <si>
    <t>002</t>
  </si>
  <si>
    <t/>
  </si>
  <si>
    <t>Elektroinštalácie</t>
  </si>
  <si>
    <t>003</t>
  </si>
  <si>
    <t>Vodné hospodárstvo</t>
  </si>
  <si>
    <t>004</t>
  </si>
  <si>
    <t>Spodná stavba</t>
  </si>
  <si>
    <t>005</t>
  </si>
  <si>
    <t>45.00.00 - Všeobecné položky</t>
  </si>
  <si>
    <t>03</t>
  </si>
  <si>
    <t>Betónová plocha</t>
  </si>
  <si>
    <t>Celkový súčet</t>
  </si>
  <si>
    <t>Klasifikácia produkcie</t>
  </si>
  <si>
    <t>Číslo položky</t>
  </si>
  <si>
    <t>Názov položky</t>
  </si>
  <si>
    <t>M.j.</t>
  </si>
  <si>
    <t>Množstvo</t>
  </si>
  <si>
    <t>Jednotková cena</t>
  </si>
  <si>
    <t>45.00.00</t>
  </si>
  <si>
    <t>00030113</t>
  </si>
  <si>
    <t>kpl</t>
  </si>
  <si>
    <t>00030221</t>
  </si>
  <si>
    <t>Geodetické práce vykonávané v priebehu výstavby výškové merania</t>
  </si>
  <si>
    <t>00030331</t>
  </si>
  <si>
    <t>00040222</t>
  </si>
  <si>
    <t>Projekt skutočného vyhotovenia (realizácie), manuál prevádzky a havarijný plán</t>
  </si>
  <si>
    <t>00060113</t>
  </si>
  <si>
    <t>Zariadenie staveniska - zriadenie staveniska</t>
  </si>
  <si>
    <t>00060114</t>
  </si>
  <si>
    <t>Zariadenie staveniska</t>
  </si>
  <si>
    <t>mes</t>
  </si>
  <si>
    <t>00060115</t>
  </si>
  <si>
    <t>Zariadenie staveniska - odstránenie staveniska</t>
  </si>
  <si>
    <t>00100333</t>
  </si>
  <si>
    <t>Inžinierska činnosť skúšky a revízie zaťažkávacie skúšky</t>
  </si>
  <si>
    <t>01040100</t>
  </si>
  <si>
    <t>Zemné práce - Konštrukcie z hornín - Skládky - Nezaradené</t>
  </si>
  <si>
    <t>m3</t>
  </si>
  <si>
    <t>45.11.12 - Úprava staveniska a vyčisťovacie práce</t>
  </si>
  <si>
    <t>45.11.12</t>
  </si>
  <si>
    <t>01040401</t>
  </si>
  <si>
    <t>Konštrukcie z hornín zásypy bez zhutnenia</t>
  </si>
  <si>
    <t>01040501</t>
  </si>
  <si>
    <t>Konštrukcie z hornín obsypy bez zhutnenia</t>
  </si>
  <si>
    <t>01060203</t>
  </si>
  <si>
    <t>Premiestnenie vodorovné do 3 000 m</t>
  </si>
  <si>
    <t>01060700</t>
  </si>
  <si>
    <t>Zemné práce - Premiestnenie - Nakladanie, prekladanie, vykladanie - Nezaradené</t>
  </si>
  <si>
    <t>45.11.20 - Výkopové zemné práce a presun zemín</t>
  </si>
  <si>
    <t>45.11.20</t>
  </si>
  <si>
    <t>01020101</t>
  </si>
  <si>
    <t>Odkopávky a prekopávky humóznej vrstvy ornice</t>
  </si>
  <si>
    <t>01030102</t>
  </si>
  <si>
    <t>Hĺbené vykopávky jám nezapažených</t>
  </si>
  <si>
    <t>45.11.21 - Práce pri hĺbení drenáží</t>
  </si>
  <si>
    <t>45.11.21</t>
  </si>
  <si>
    <t>01030202</t>
  </si>
  <si>
    <t>Hĺbené vykopávky rýh š nad 600 mm</t>
  </si>
  <si>
    <t>01030301</t>
  </si>
  <si>
    <t>Hĺbené vykopávky šachiet zapažených</t>
  </si>
  <si>
    <t>01040402</t>
  </si>
  <si>
    <t>Konštrukcie z hornín zásypy so zhutnením</t>
  </si>
  <si>
    <t>01060101</t>
  </si>
  <si>
    <t>Premiestnenie zvislé (mimo priamej ťažby resp. odvozu) nosením</t>
  </si>
  <si>
    <t>01060204</t>
  </si>
  <si>
    <t>Premiestnenie vodorovné nad 3 000 m</t>
  </si>
  <si>
    <t>01060600</t>
  </si>
  <si>
    <t>Zemné práce - Premiestnenie - Prehodením - Nezaradené</t>
  </si>
  <si>
    <t>01070101</t>
  </si>
  <si>
    <t>Paženie resp.zaistenie výrubu v podzemí vykopávok príložné</t>
  </si>
  <si>
    <t>45.11.23 - Vyplňovanie a rekultivačné práce</t>
  </si>
  <si>
    <t>45.11.23</t>
  </si>
  <si>
    <t>01080101</t>
  </si>
  <si>
    <t>Povrchové úpravy terénu úprava pláne so  zhutnením v zárezoch</t>
  </si>
  <si>
    <t>m2</t>
  </si>
  <si>
    <t>01080501</t>
  </si>
  <si>
    <t>Povrchové úpravy terénu úpravy povrchov rozprestretím ornice</t>
  </si>
  <si>
    <t>01080503</t>
  </si>
  <si>
    <t>Povrchové úpravy terénu úpravy povrchov založením trávnika</t>
  </si>
  <si>
    <t>45.11.24 - Výkopové práce</t>
  </si>
  <si>
    <t>45.11.24</t>
  </si>
  <si>
    <t>01020800</t>
  </si>
  <si>
    <t>45.21.33 - Budovy súvisiace s dopravou</t>
  </si>
  <si>
    <t>45.21.33</t>
  </si>
  <si>
    <t>11010301</t>
  </si>
  <si>
    <t>Základy dosky betón prostý</t>
  </si>
  <si>
    <t>11010302</t>
  </si>
  <si>
    <t>Základy dosky betón železový</t>
  </si>
  <si>
    <t>11010311</t>
  </si>
  <si>
    <t>Základy dosky debnenie tradičné</t>
  </si>
  <si>
    <t>11010321</t>
  </si>
  <si>
    <t>Základy dosky výstuž z betonárskej ocele</t>
  </si>
  <si>
    <t>t</t>
  </si>
  <si>
    <t>11030102</t>
  </si>
  <si>
    <t>11030112</t>
  </si>
  <si>
    <t>Stĺpy, piliere, vzpery a rámové stojky (pozemné stavby) hranaté debnenie z dielcov</t>
  </si>
  <si>
    <t>11040102</t>
  </si>
  <si>
    <t>Steny a priečky nosné, výplňové, deliace betón železový</t>
  </si>
  <si>
    <t>11040112</t>
  </si>
  <si>
    <t>Steny a priečky nosné, výplňové, deliace debnenie z dielcov</t>
  </si>
  <si>
    <t>11040121</t>
  </si>
  <si>
    <t>11070302</t>
  </si>
  <si>
    <t>11070312</t>
  </si>
  <si>
    <t>Stropné a strešné konštrukcie budov (pozemných stavieb) nosníky debnenie z dielcov</t>
  </si>
  <si>
    <t>11070321</t>
  </si>
  <si>
    <t>Stropné a strešné konštrukcie budov (pozemných stavieb) nosníky výstuž z betonárskej ocele</t>
  </si>
  <si>
    <t>11250202</t>
  </si>
  <si>
    <t>Doplňujúce konštrukcie šachty armatúrne betón železový</t>
  </si>
  <si>
    <t>ks</t>
  </si>
  <si>
    <t>11991100</t>
  </si>
  <si>
    <t>Betonárske práce - Presun hmôt - Nezaradené</t>
  </si>
  <si>
    <t>14030251</t>
  </si>
  <si>
    <t>Násyp pod základ. konštrukcie z kameniva ťaženého</t>
  </si>
  <si>
    <t>45.21.35</t>
  </si>
  <si>
    <t>91080101</t>
  </si>
  <si>
    <t>m</t>
  </si>
  <si>
    <t>91080114</t>
  </si>
  <si>
    <t>91089000</t>
  </si>
  <si>
    <t>91100106</t>
  </si>
  <si>
    <t>Káblové súbory,  ukončenie vodičov NN priechodky</t>
  </si>
  <si>
    <t>91100107</t>
  </si>
  <si>
    <t>Káblové súbory,  ukončenie vodičov NN ukonč. vodičov v rozvádzačoch</t>
  </si>
  <si>
    <t>91130101</t>
  </si>
  <si>
    <t>Stykače, relé, istiace transformátorčeky stykače NN striedavé</t>
  </si>
  <si>
    <t>91160501</t>
  </si>
  <si>
    <t>91190107</t>
  </si>
  <si>
    <t>Rozvádzače NN skrine</t>
  </si>
  <si>
    <t>91300101</t>
  </si>
  <si>
    <t>Montáž silnoprúdových rozvodov a zariadení - Zistenie porúch - Nezaradené</t>
  </si>
  <si>
    <t>91300600</t>
  </si>
  <si>
    <t>45.23.13 - Práce na stavbe miestnych potrubných vedení vody a kanalizácie</t>
  </si>
  <si>
    <t>45.23.13</t>
  </si>
  <si>
    <t>27011286</t>
  </si>
  <si>
    <t>Plynovody ostatné montážne práce katodická ochrana porubia</t>
  </si>
  <si>
    <t>27030422</t>
  </si>
  <si>
    <t>27030424</t>
  </si>
  <si>
    <t>Kanalizácie rúry plastové tvarovky z PVC</t>
  </si>
  <si>
    <t>27031171</t>
  </si>
  <si>
    <t>Kanalizácie ostatné konštrukcie šachty a spádoviská kanalizačné</t>
  </si>
  <si>
    <t>27031175</t>
  </si>
  <si>
    <t>27201392</t>
  </si>
  <si>
    <t>45.23.31 - Stavebné práce na výstavbe diaľnic a ciest chodníkov a nekrytých parkovísk</t>
  </si>
  <si>
    <t>45.23.31</t>
  </si>
  <si>
    <t>01020200</t>
  </si>
  <si>
    <t>Zemné práce - Odkopávky a prekopávky - Nezapažené - Nezaradené</t>
  </si>
  <si>
    <t>01060202</t>
  </si>
  <si>
    <t>Premiestnenie vodorovné do 1 000 m</t>
  </si>
  <si>
    <t>14029100</t>
  </si>
  <si>
    <t>Práce pri kladení mazanín, poterov a podkladných vrstiev - Poter - Nezaradené</t>
  </si>
  <si>
    <t>14991401</t>
  </si>
  <si>
    <t>Práce pri kladení mazanín, poterov a podkladných vrstiev - Presun hmôt - Nezaradené</t>
  </si>
  <si>
    <t>22010104</t>
  </si>
  <si>
    <t>Podkladné a krycie vrstvy bez spojiva nestmelené (bez spojiva) štrkodrva</t>
  </si>
  <si>
    <t>22020417</t>
  </si>
  <si>
    <t>Podkladné a krycie vrstvy s hydraulickým spojivom cementobetónové jednovrstvové beton prostý</t>
  </si>
  <si>
    <t>22020421</t>
  </si>
  <si>
    <t>Podkladné a krycie vrstvy s hydraulickým spojivom cementobetónové jednovrstvové kamenivo spevnené ce</t>
  </si>
  <si>
    <t>22250980</t>
  </si>
  <si>
    <t>22992202</t>
  </si>
  <si>
    <t>Práce na pozemných komunikáciach a letiskách - Presun hmôt - Nezaradené</t>
  </si>
  <si>
    <t>45.26.11 - Práce na strešných konštrukciách</t>
  </si>
  <si>
    <t>45.26.11</t>
  </si>
  <si>
    <t>62010304</t>
  </si>
  <si>
    <t>Steny a priečky debnenie stien hrubé dosky</t>
  </si>
  <si>
    <t>62020200</t>
  </si>
  <si>
    <t>Montáž tesárskych konštrukcií a drevostavieb - Stĺpy, stojky, zavetrovacie prvky - Plnostenné - Neza</t>
  </si>
  <si>
    <t>62040201</t>
  </si>
  <si>
    <t>Strechy konštrukcie krovov hranené a polohranené rezivo</t>
  </si>
  <si>
    <t>62040304</t>
  </si>
  <si>
    <t>Strechy debnenie a laťovanie hrubé dosky</t>
  </si>
  <si>
    <t>62040308</t>
  </si>
  <si>
    <t>Strechy debnenie a laťovanie hrubé laty</t>
  </si>
  <si>
    <t>62100800</t>
  </si>
  <si>
    <t>Montáž tesárskych konštrukcií a drevostavieb - Doplnkové konštrukcie - Oceľových spojovacích prostri</t>
  </si>
  <si>
    <t>62996200</t>
  </si>
  <si>
    <t>Montáž tesárskych konštrukcií a drevostavieb - Presun hmôt - Nezaradené</t>
  </si>
  <si>
    <t>45.26.13 - Klampiarske práce</t>
  </si>
  <si>
    <t>45.26.13</t>
  </si>
  <si>
    <t>64010106</t>
  </si>
  <si>
    <t>Krytiny striech z plechov z tabúľ plech poplastovaný</t>
  </si>
  <si>
    <t>64020201</t>
  </si>
  <si>
    <t>Oplechovanie odkvapov plech pozinkovaný</t>
  </si>
  <si>
    <t>64050101</t>
  </si>
  <si>
    <t>Odvodňovacie žľaby pododkvapové plech pozinkovaný</t>
  </si>
  <si>
    <t>64050701</t>
  </si>
  <si>
    <t>Odvodňovacie žľaby doplnky plech pozinkovaný</t>
  </si>
  <si>
    <t>64060201</t>
  </si>
  <si>
    <t>Odvodňovacie rúry kruhové plech pozinkovaný</t>
  </si>
  <si>
    <t>64060301</t>
  </si>
  <si>
    <t>Odvodňovacie rúry doplnky plech pozinkovaný</t>
  </si>
  <si>
    <t>64996400</t>
  </si>
  <si>
    <t>Klampiarske práce - Presun hmôt - Nezaradené</t>
  </si>
  <si>
    <t>45.26.14 - Izolačné práce proti vode</t>
  </si>
  <si>
    <t>45.26.14</t>
  </si>
  <si>
    <t>61020202</t>
  </si>
  <si>
    <t>Hydroizolácia striech šikmých do 30° pásmi</t>
  </si>
  <si>
    <t>61996101</t>
  </si>
  <si>
    <t>Izolatérske práce - Presun hmôt - Nezaradené</t>
  </si>
  <si>
    <t>45.31.12 - Elektroinštalačné práce v neobytných budovách</t>
  </si>
  <si>
    <t>45.31.12</t>
  </si>
  <si>
    <t>91200201</t>
  </si>
  <si>
    <t>91200202</t>
  </si>
  <si>
    <t>Svietidlá a osvetľovacie zariadenia svietidlá pouličné</t>
  </si>
  <si>
    <t>45.31.21 - Inštalovanie protipožiarneho poplašného systému</t>
  </si>
  <si>
    <t>45.31.21</t>
  </si>
  <si>
    <t>92041501</t>
  </si>
  <si>
    <t>Slaboprúdové rozvody škatule prístrojové</t>
  </si>
  <si>
    <t>45.31.22 - Inštalovanie poplašného systému proti vlámaniu</t>
  </si>
  <si>
    <t>45.31.22</t>
  </si>
  <si>
    <t>92050305</t>
  </si>
  <si>
    <t>45.31.23 - Inštalovanie domových antén a bleskozvodov</t>
  </si>
  <si>
    <t>45.31.23</t>
  </si>
  <si>
    <t>91220201</t>
  </si>
  <si>
    <t>Uzemňovacie a bleskozvodné vedenia zachytávače pasívne FeZn</t>
  </si>
  <si>
    <t>45.41.00 - Omietkarské práce</t>
  </si>
  <si>
    <t>45.41.00</t>
  </si>
  <si>
    <t>13090304</t>
  </si>
  <si>
    <t>Vonkajšie povrchy stien omietka hladká z malty cementovej</t>
  </si>
  <si>
    <t>13991300</t>
  </si>
  <si>
    <t>Omietkárske práce - Presun hmôt - Nezaradené</t>
  </si>
  <si>
    <t>45.42.10 - Stolárske práce</t>
  </si>
  <si>
    <t>45.42.10</t>
  </si>
  <si>
    <t>67040322</t>
  </si>
  <si>
    <t>Výplne otvorov vráta zdvíhacie</t>
  </si>
  <si>
    <t>67996700</t>
  </si>
  <si>
    <t>Montáž zámočníckych konštrukcií - Presun hmôt - Nezaradené</t>
  </si>
  <si>
    <t>45.44.20 - Nanášanie ochranných vrstiev - maliarske a natieračské práce</t>
  </si>
  <si>
    <t>45.44.20</t>
  </si>
  <si>
    <t>84010702</t>
  </si>
  <si>
    <t>Nátery tesárske konštrukcie farba syntetická</t>
  </si>
  <si>
    <t>84010716</t>
  </si>
  <si>
    <t>Nátery tesárske konštrukcie farba fungicídna</t>
  </si>
  <si>
    <t>Časť stavby</t>
  </si>
  <si>
    <t>001 - Horná stavba</t>
  </si>
  <si>
    <t>Celkom za 001 - Horná stavba</t>
  </si>
  <si>
    <t>002 - Elektroinštalácie</t>
  </si>
  <si>
    <t>Celkom za 002 - Elektroinštalácie</t>
  </si>
  <si>
    <t>003 - Vodné hospodárstvo</t>
  </si>
  <si>
    <t>Celkom za 003 - Vodné hospodárstvo</t>
  </si>
  <si>
    <t>004 - Spodná stavba</t>
  </si>
  <si>
    <t>Celkom za 004 - Spodná stavba</t>
  </si>
  <si>
    <t>005 - 45.00.00 - Všeobecné položky</t>
  </si>
  <si>
    <t>Celkom za 005 - 45.00.00 - Všeobecné položky</t>
  </si>
  <si>
    <t>03 - Betónová plocha</t>
  </si>
  <si>
    <t>Celkom za 03 - Betónová plocha</t>
  </si>
  <si>
    <t>00050221</t>
  </si>
  <si>
    <t>Príprava staveniska - preloženie konštrukcií prekládky inžinierskych sietí (Realizácia, projekt a zameranie)</t>
  </si>
  <si>
    <t>Zariadenie staveniska - prevádzka</t>
  </si>
  <si>
    <t>Montáž silnoprúdových rozvodov a zariadení - Zistenie porúch - Nezaradené Meranie pri revíziách meranie izolačných odporov okruhu celého rozvádzača alebo rozvodnice</t>
  </si>
  <si>
    <t>Montáž silnoprúdových rozvodov a zariadení - Zistenie porúch - Nezaradené - Meranie pri revíziách meranie izolačných odporov okruhu celého rozvádzača alebo rozvodnice</t>
  </si>
  <si>
    <t>Stĺpy, piliere, vzpery a rámové stojky (pozemné stavby) hranaté betón železový (bez výztuže) tr. C 35/45</t>
  </si>
  <si>
    <t>Stropné a strešné konštrukcie budov (pozemných stavieb) nosníky betón železový tr. C 25/30</t>
  </si>
  <si>
    <t xml:space="preserve">Káble Cu NN káble silové (medený v trubke CYKY 450/750 V 3x1,5, 3x2,5, 4x10, 5x 1,5  </t>
  </si>
  <si>
    <t xml:space="preserve">Montáž silnoprúdových rozvodov a zariadení Káble Cu NN káble silové (medený v trubke CYKY 450/750 V 3x1,5, 3x2,5, 4x10, 5x 1,5  </t>
  </si>
  <si>
    <t>Montáž silnoprúdových rozvodov a zariadení - Káble Cu - Nezaradené (rekonštr. káblového lôžka z preosiatej zeminy so zakrytím tehlami v smere kábla šírka 35 cm, rozvinutie a a uloženie výstražnej fólie PVC)</t>
  </si>
  <si>
    <t>Montáž silnoprúdových rozvodov a zariadení - Káble Cu - NN - Vodiče izolované (Vodič medený uložený v rúrke CYY 450/750 V  6mm2)</t>
  </si>
  <si>
    <t>Montáž silnoprúdových rozvodov a zariadení - Prístroje meracie - Wattmetre - Vstavné, ukazovacie (Domova rozvodnica do 12 M  povrchová montáž)</t>
  </si>
  <si>
    <t>Kanalizácie rúry plastové PVC-U potrubia hladkého viacvrstvového DN 160</t>
  </si>
  <si>
    <t>Podkladné konštrukcie pod potrubie, šachty, stoky atď. štrk drvený 0-4 mm</t>
  </si>
  <si>
    <t>Kanalizácie ostatné konštrukcie skúšky tesnosti kanalizácie a nádrží</t>
  </si>
  <si>
    <t>Svietidlá a osvetľovacie zariadenia svietidlá interiérové IP65, 2 x svetelný zdroj, stropného - nástenného interierového so žiarovkou</t>
  </si>
  <si>
    <t>Slaboprúdové zariadenia zabezpečovacie a strážiace snímače, montáž a zapojenie pohybových senzorov PIR - interiér, strop</t>
  </si>
  <si>
    <t>Geodetické práce vykonávané pred výstavbou určenie priebehu nadzemného alebo podzemného existujúceho vedenia (vytýčenie objektu)</t>
  </si>
  <si>
    <t xml:space="preserve">Geodetické práce vykonávané po výstavbe zameranie skutočného vyhotovenia stavby - geometrický plán zamerania novostavby </t>
  </si>
  <si>
    <t>Zemné práce - Odkopávky a prekopávky - Z vody - Nezaradené (Výkop ryhy pod vodou hĺbky do 5m do 1000 m3 hornina 1-4)</t>
  </si>
  <si>
    <t>Steny a priečky nosné, výplňové, deliace výstuž z betonárskej ocele (Výstuž stien, priečok, stĺpov a pilierov 10505)</t>
  </si>
  <si>
    <t>Povrchové úpravy terénu úprava pláne so  zhutnením v zárezoch v hornine 1-4 so zhutnením</t>
  </si>
  <si>
    <t>Podkladné a krycie vrstvy bez spojiva nestmelené (bez spojiva) štrkodrva (s rozprestrením a zhutnením, po zhutnení 220 mm)</t>
  </si>
  <si>
    <t>Podkladné a krycie vrstvy s hydraulickým spojivom cementobetónové jednovrstvové beton prostý (kryt cemento betónový, vystužený oceľovými drátkami, povrch jednokomponentný - reaktívna impregnácia</t>
  </si>
  <si>
    <t>Podkladné a krycie vrstvy s hydraulickým spojivom cementobetónové jednovrstvové kamenivo spevnené cementom CBGM C 8/10 (C 6/8) po zhutnení hr. 150 mm</t>
  </si>
  <si>
    <t>V...................................dňa.................................</t>
  </si>
  <si>
    <t>...............................................................................</t>
  </si>
  <si>
    <t>Podpis oprávnenej osoby uchádzača</t>
  </si>
  <si>
    <t>Betónové cestné obrubníky skosené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</si>
</sst>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>
    <font>
      <sz val="10"/>
      <name val="Arial CE"/>
      <charset val="238"/>
    </font>
    <font>
      <sz val="8"/>
      <name val="Trebuchet MS"/>
      <family val="2"/>
      <charset val="238"/>
    </font>
    <font>
      <b/>
      <sz val="8"/>
      <name val="Trebuchet MS"/>
      <family val="2"/>
      <charset val="238"/>
    </font>
    <font>
      <b/>
      <sz val="9"/>
      <color indexed="8"/>
      <name val="Ariel"/>
      <charset val="238"/>
    </font>
    <font>
      <b/>
      <sz val="8"/>
      <color indexed="8"/>
      <name val="Ariel"/>
      <charset val="238"/>
    </font>
    <font>
      <sz val="10"/>
      <name val="Times New Roman"/>
      <family val="1"/>
      <charset val="238"/>
    </font>
    <font>
      <sz val="12"/>
      <color indexed="8"/>
      <name val="Times Roman"/>
      <family val="1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2" borderId="0"/>
    <xf numFmtId="0" fontId="4" fillId="2" borderId="0"/>
  </cellStyleXfs>
  <cellXfs count="57">
    <xf numFmtId="0" fontId="0" fillId="0" borderId="0" xfId="0" applyFont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3" fillId="2" borderId="1" xfId="1" applyBorder="1" applyProtection="1"/>
    <xf numFmtId="0" fontId="3" fillId="2" borderId="1" xfId="1" applyBorder="1" applyAlignment="1" applyProtection="1">
      <alignment wrapText="1"/>
    </xf>
    <xf numFmtId="0" fontId="3" fillId="2" borderId="1" xfId="1" applyBorder="1" applyAlignment="1" applyProtection="1">
      <alignment horizontal="center"/>
    </xf>
    <xf numFmtId="0" fontId="0" fillId="0" borderId="0" xfId="0" applyFont="1" applyAlignment="1" applyProtection="1">
      <alignment vertical="center" wrapText="1"/>
    </xf>
    <xf numFmtId="0" fontId="0" fillId="0" borderId="0" xfId="0" applyNumberFormat="1" applyFont="1" applyAlignment="1" applyProtection="1">
      <alignment vertical="center" wrapText="1"/>
    </xf>
    <xf numFmtId="0" fontId="4" fillId="2" borderId="1" xfId="2" applyNumberFormat="1" applyBorder="1" applyAlignment="1" applyProtection="1">
      <alignment vertical="center" wrapText="1"/>
    </xf>
    <xf numFmtId="0" fontId="4" fillId="2" borderId="1" xfId="2" applyNumberFormat="1" applyBorder="1" applyAlignment="1" applyProtection="1">
      <alignment horizontal="center" vertical="center" wrapText="1"/>
    </xf>
    <xf numFmtId="0" fontId="4" fillId="2" borderId="1" xfId="2" applyBorder="1" applyAlignment="1" applyProtection="1">
      <alignment horizontal="center" vertical="center" wrapText="1"/>
    </xf>
    <xf numFmtId="0" fontId="4" fillId="2" borderId="2" xfId="2" applyBorder="1" applyAlignment="1" applyProtection="1">
      <alignment vertical="center" wrapText="1"/>
    </xf>
    <xf numFmtId="0" fontId="4" fillId="2" borderId="2" xfId="2" applyNumberFormat="1" applyBorder="1" applyAlignment="1" applyProtection="1">
      <alignment vertical="center" wrapText="1"/>
    </xf>
    <xf numFmtId="4" fontId="1" fillId="4" borderId="5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Protection="1"/>
    <xf numFmtId="0" fontId="1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4" fontId="1" fillId="0" borderId="5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 wrapText="1"/>
    </xf>
    <xf numFmtId="4" fontId="2" fillId="0" borderId="5" xfId="0" applyNumberFormat="1" applyFont="1" applyBorder="1" applyAlignment="1" applyProtection="1">
      <alignment horizontal="right" vertical="center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 wrapText="1"/>
    </xf>
    <xf numFmtId="164" fontId="1" fillId="0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1" fillId="0" borderId="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left" vertical="center" wrapText="1"/>
    </xf>
    <xf numFmtId="164" fontId="1" fillId="0" borderId="5" xfId="0" applyNumberFormat="1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 wrapText="1"/>
    </xf>
    <xf numFmtId="4" fontId="2" fillId="3" borderId="5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 applyProtection="1">
      <alignment vertical="center" wrapText="1"/>
    </xf>
    <xf numFmtId="0" fontId="0" fillId="0" borderId="11" xfId="0" applyFont="1" applyFill="1" applyBorder="1" applyAlignment="1" applyProtection="1">
      <alignment wrapText="1"/>
    </xf>
    <xf numFmtId="0" fontId="4" fillId="2" borderId="1" xfId="2" applyBorder="1" applyAlignment="1" applyProtection="1">
      <alignment vertical="center" wrapText="1"/>
    </xf>
    <xf numFmtId="0" fontId="4" fillId="2" borderId="1" xfId="2" applyFont="1" applyBorder="1" applyAlignment="1" applyProtection="1">
      <alignment vertical="center" wrapText="1"/>
    </xf>
    <xf numFmtId="0" fontId="4" fillId="2" borderId="1" xfId="2" applyBorder="1" applyAlignment="1" applyProtection="1">
      <alignment vertical="center" wrapText="1"/>
    </xf>
    <xf numFmtId="0" fontId="4" fillId="2" borderId="3" xfId="2" applyFont="1" applyBorder="1" applyAlignment="1" applyProtection="1">
      <alignment horizontal="left" vertical="center" wrapText="1"/>
    </xf>
    <xf numFmtId="0" fontId="4" fillId="2" borderId="4" xfId="2" applyBorder="1" applyAlignment="1" applyProtection="1">
      <alignment horizontal="left" vertical="center" wrapText="1"/>
    </xf>
    <xf numFmtId="0" fontId="4" fillId="2" borderId="2" xfId="2" applyFont="1" applyBorder="1" applyAlignment="1" applyProtection="1">
      <alignment vertical="center" wrapText="1"/>
    </xf>
    <xf numFmtId="0" fontId="4" fillId="2" borderId="2" xfId="2" applyBorder="1" applyAlignment="1" applyProtection="1">
      <alignment vertical="center" wrapText="1"/>
    </xf>
    <xf numFmtId="0" fontId="5" fillId="5" borderId="0" xfId="0" applyFont="1" applyFill="1" applyProtection="1"/>
    <xf numFmtId="0" fontId="6" fillId="5" borderId="0" xfId="0" applyFont="1" applyFill="1" applyAlignment="1" applyProtection="1">
      <alignment wrapText="1"/>
    </xf>
    <xf numFmtId="0" fontId="7" fillId="5" borderId="0" xfId="0" applyFont="1" applyFill="1" applyAlignment="1" applyProtection="1">
      <alignment horizontal="center"/>
    </xf>
    <xf numFmtId="0" fontId="6" fillId="5" borderId="0" xfId="0" applyFont="1" applyFill="1" applyAlignment="1" applyProtection="1">
      <alignment horizontal="left" wrapText="1"/>
    </xf>
    <xf numFmtId="0" fontId="6" fillId="5" borderId="0" xfId="0" applyFont="1" applyFill="1" applyAlignment="1" applyProtection="1">
      <alignment horizontal="center" wrapText="1"/>
    </xf>
    <xf numFmtId="0" fontId="0" fillId="5" borderId="0" xfId="0" applyFill="1" applyAlignment="1" applyProtection="1">
      <alignment horizontal="center"/>
    </xf>
    <xf numFmtId="0" fontId="9" fillId="5" borderId="0" xfId="0" applyFont="1" applyFill="1" applyAlignment="1" applyProtection="1">
      <alignment horizontal="left" wrapText="1"/>
    </xf>
    <xf numFmtId="0" fontId="5" fillId="5" borderId="0" xfId="0" applyFont="1" applyFill="1" applyAlignment="1" applyProtection="1">
      <alignment horizontal="center" vertical="center" wrapText="1"/>
    </xf>
  </cellXfs>
  <cellStyles count="3">
    <cellStyle name="Font_Ariel_Normal_Bold_BG_Gray" xfId="1" xr:uid="{00000000-0005-0000-0000-000000000000}"/>
    <cellStyle name="Font_Ariel_Small_Bold_BG_Gray" xfId="2" xr:uid="{00000000-0005-0000-0000-000001000000}"/>
    <cellStyle name="Normálna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6"/>
  <sheetViews>
    <sheetView showGridLines="0" tabSelected="1" zoomScaleNormal="100" workbookViewId="0">
      <selection sqref="A1:XFD1048576"/>
    </sheetView>
  </sheetViews>
  <sheetFormatPr defaultColWidth="8.5703125" defaultRowHeight="12.75"/>
  <cols>
    <col min="1" max="1" width="2.140625" style="1" customWidth="1"/>
    <col min="2" max="2" width="17.5703125" style="1" customWidth="1"/>
    <col min="3" max="3" width="19" style="1" customWidth="1"/>
    <col min="4" max="4" width="55.5703125" style="2" customWidth="1"/>
    <col min="5" max="5" width="17.42578125" style="1" customWidth="1"/>
    <col min="6" max="16384" width="8.5703125" style="1"/>
  </cols>
  <sheetData>
    <row r="3" spans="2:10">
      <c r="B3" s="3" t="s">
        <v>0</v>
      </c>
      <c r="C3" s="3" t="s">
        <v>1</v>
      </c>
      <c r="D3" s="4" t="s">
        <v>2</v>
      </c>
      <c r="E3" s="5" t="s">
        <v>3</v>
      </c>
    </row>
    <row r="4" spans="2:10" s="15" customFormat="1" ht="13.5">
      <c r="B4" s="16" t="s">
        <v>4</v>
      </c>
      <c r="C4" s="16" t="s">
        <v>5</v>
      </c>
      <c r="D4" s="17" t="s">
        <v>6</v>
      </c>
      <c r="E4" s="18">
        <f>CastiStavby!I35</f>
        <v>0</v>
      </c>
    </row>
    <row r="5" spans="2:10" s="15" customFormat="1" ht="13.5">
      <c r="B5" s="16" t="s">
        <v>7</v>
      </c>
      <c r="C5" s="16" t="s">
        <v>8</v>
      </c>
      <c r="D5" s="17" t="s">
        <v>9</v>
      </c>
      <c r="E5" s="18">
        <f>CastiStavby!I54</f>
        <v>0</v>
      </c>
    </row>
    <row r="6" spans="2:10" s="15" customFormat="1" ht="13.5">
      <c r="B6" s="16" t="s">
        <v>10</v>
      </c>
      <c r="C6" s="16" t="s">
        <v>8</v>
      </c>
      <c r="D6" s="17" t="s">
        <v>11</v>
      </c>
      <c r="E6" s="18">
        <f>CastiStavby!I76</f>
        <v>0</v>
      </c>
    </row>
    <row r="7" spans="2:10" s="15" customFormat="1" ht="13.5">
      <c r="B7" s="16" t="s">
        <v>12</v>
      </c>
      <c r="C7" s="16" t="s">
        <v>8</v>
      </c>
      <c r="D7" s="17" t="s">
        <v>13</v>
      </c>
      <c r="E7" s="18">
        <f>CastiStavby!I93</f>
        <v>0</v>
      </c>
    </row>
    <row r="8" spans="2:10" s="15" customFormat="1" ht="13.5">
      <c r="B8" s="16" t="s">
        <v>14</v>
      </c>
      <c r="C8" s="16" t="s">
        <v>8</v>
      </c>
      <c r="D8" s="17" t="s">
        <v>15</v>
      </c>
      <c r="E8" s="18">
        <f>CastiStavby!I104</f>
        <v>0</v>
      </c>
    </row>
    <row r="9" spans="2:10" s="15" customFormat="1" ht="13.5">
      <c r="B9" s="16" t="s">
        <v>16</v>
      </c>
      <c r="C9" s="16" t="s">
        <v>8</v>
      </c>
      <c r="D9" s="17" t="s">
        <v>17</v>
      </c>
      <c r="E9" s="18">
        <f>CastiStavby!I117</f>
        <v>0</v>
      </c>
    </row>
    <row r="10" spans="2:10" s="19" customFormat="1" ht="13.5">
      <c r="B10" s="20" t="s">
        <v>18</v>
      </c>
      <c r="C10" s="20"/>
      <c r="D10" s="21"/>
      <c r="E10" s="22">
        <f>SUM(E4:E9)</f>
        <v>0</v>
      </c>
    </row>
    <row r="13" spans="2:10" ht="15.75">
      <c r="B13" s="49" t="s">
        <v>277</v>
      </c>
      <c r="C13" s="50"/>
      <c r="D13" s="51" t="s">
        <v>278</v>
      </c>
      <c r="E13" s="51"/>
      <c r="F13" s="51"/>
      <c r="J13" s="14"/>
    </row>
    <row r="14" spans="2:10" ht="15.75">
      <c r="B14" s="52"/>
      <c r="C14" s="52"/>
      <c r="D14" s="53"/>
      <c r="E14" s="53"/>
      <c r="F14" s="54"/>
      <c r="J14" s="14"/>
    </row>
    <row r="15" spans="2:10" ht="15.75">
      <c r="B15" s="55"/>
      <c r="C15" s="55"/>
      <c r="D15" s="56" t="s">
        <v>279</v>
      </c>
      <c r="E15" s="56"/>
      <c r="F15" s="56"/>
      <c r="J15" s="14"/>
    </row>
    <row r="16" spans="2:10">
      <c r="D16" s="1"/>
    </row>
  </sheetData>
  <sheetProtection algorithmName="SHA-512" hashValue="zSFlPGbKDBUMMgTXthhKCtR46fedHyOmPBuu1fPBhWM+o1pg9h3OhKSn2JIf44mOm7juqpT/Pxyh7lzdfPb3dA==" saltValue="a8I3pt6LKYkzx6JZlXCQbQ==" spinCount="100000" sheet="1" selectLockedCells="1"/>
  <mergeCells count="2">
    <mergeCell ref="D13:F13"/>
    <mergeCell ref="D15:F15"/>
  </mergeCells>
  <pageMargins left="0.69999998807907104" right="0.69999998807907104" top="0.75" bottom="0.75" header="0.49236109852790833" footer="0.49236109852790833"/>
  <pageSetup orientation="landscape" errors="blank" r:id="rId1"/>
  <headerFooter>
    <oddHeader>&amp;LVybudovanie skladu soli v Považskej Bystrici&amp;CRekapitulácia&amp;RPríloha č. 1 k časti B.2 -    Špecifikácia ceny 
 (zároveň príloha č. 1 k Zmluve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1"/>
  <sheetViews>
    <sheetView showGridLines="0" zoomScaleNormal="100" workbookViewId="0">
      <selection activeCell="I14" sqref="I14"/>
    </sheetView>
  </sheetViews>
  <sheetFormatPr defaultColWidth="8.5703125" defaultRowHeight="12.75"/>
  <cols>
    <col min="1" max="1" width="2.140625" style="1" customWidth="1"/>
    <col min="2" max="2" width="24.85546875" style="2" customWidth="1"/>
    <col min="3" max="3" width="12.42578125" style="1" customWidth="1"/>
    <col min="4" max="4" width="12.140625" style="1" customWidth="1"/>
    <col min="5" max="5" width="48.140625" style="2" customWidth="1"/>
    <col min="6" max="6" width="4.5703125" style="1" customWidth="1"/>
    <col min="7" max="7" width="11.85546875" style="1" customWidth="1"/>
    <col min="8" max="8" width="0.5703125" style="1" customWidth="1"/>
    <col min="9" max="9" width="15" style="1" customWidth="1"/>
    <col min="10" max="16384" width="8.5703125" style="1"/>
  </cols>
  <sheetData>
    <row r="1" spans="1:9" ht="14.25" customHeight="1">
      <c r="A1" s="6"/>
      <c r="B1" s="6"/>
      <c r="C1" s="6"/>
      <c r="D1" s="6"/>
      <c r="E1" s="6"/>
      <c r="F1" s="6"/>
      <c r="G1" s="7"/>
      <c r="H1" s="7"/>
      <c r="I1" s="7"/>
    </row>
    <row r="2" spans="1:9" ht="14.25" customHeight="1">
      <c r="A2" s="6"/>
      <c r="B2" s="6"/>
      <c r="C2" s="6"/>
      <c r="D2" s="6"/>
      <c r="E2" s="6"/>
      <c r="F2" s="6"/>
      <c r="G2" s="7"/>
      <c r="H2" s="7"/>
      <c r="I2" s="7"/>
    </row>
    <row r="3" spans="1:9">
      <c r="A3" s="6"/>
      <c r="B3" s="42" t="s">
        <v>19</v>
      </c>
      <c r="C3" s="43" t="s">
        <v>20</v>
      </c>
      <c r="D3" s="44"/>
      <c r="E3" s="42" t="s">
        <v>21</v>
      </c>
      <c r="F3" s="42" t="s">
        <v>22</v>
      </c>
      <c r="G3" s="8" t="s">
        <v>23</v>
      </c>
      <c r="H3" s="7"/>
      <c r="I3" s="9" t="s">
        <v>24</v>
      </c>
    </row>
    <row r="4" spans="1:9" s="15" customFormat="1" ht="40.5">
      <c r="B4" s="23" t="s">
        <v>25</v>
      </c>
      <c r="C4" s="24" t="s">
        <v>25</v>
      </c>
      <c r="D4" s="24" t="s">
        <v>26</v>
      </c>
      <c r="E4" s="25" t="s">
        <v>269</v>
      </c>
      <c r="F4" s="24" t="s">
        <v>27</v>
      </c>
      <c r="G4" s="26">
        <v>1</v>
      </c>
      <c r="H4" s="27"/>
      <c r="I4" s="13"/>
    </row>
    <row r="5" spans="1:9" s="15" customFormat="1" ht="27">
      <c r="B5" s="28"/>
      <c r="C5" s="24" t="s">
        <v>25</v>
      </c>
      <c r="D5" s="24" t="s">
        <v>28</v>
      </c>
      <c r="E5" s="25" t="s">
        <v>29</v>
      </c>
      <c r="F5" s="24" t="s">
        <v>27</v>
      </c>
      <c r="G5" s="26">
        <v>1</v>
      </c>
      <c r="H5" s="27"/>
      <c r="I5" s="13"/>
    </row>
    <row r="6" spans="1:9" s="15" customFormat="1" ht="40.5">
      <c r="B6" s="28"/>
      <c r="C6" s="24" t="s">
        <v>25</v>
      </c>
      <c r="D6" s="24" t="s">
        <v>30</v>
      </c>
      <c r="E6" s="25" t="s">
        <v>270</v>
      </c>
      <c r="F6" s="24" t="s">
        <v>27</v>
      </c>
      <c r="G6" s="26">
        <v>1</v>
      </c>
      <c r="H6" s="27"/>
      <c r="I6" s="13"/>
    </row>
    <row r="7" spans="1:9" s="15" customFormat="1" ht="27">
      <c r="B7" s="28"/>
      <c r="C7" s="24" t="s">
        <v>25</v>
      </c>
      <c r="D7" s="24" t="s">
        <v>31</v>
      </c>
      <c r="E7" s="25" t="s">
        <v>32</v>
      </c>
      <c r="F7" s="24" t="s">
        <v>27</v>
      </c>
      <c r="G7" s="26">
        <v>1</v>
      </c>
      <c r="H7" s="27"/>
      <c r="I7" s="13"/>
    </row>
    <row r="8" spans="1:9" s="15" customFormat="1" ht="13.5">
      <c r="B8" s="28"/>
      <c r="C8" s="24" t="s">
        <v>25</v>
      </c>
      <c r="D8" s="24" t="s">
        <v>33</v>
      </c>
      <c r="E8" s="25" t="s">
        <v>34</v>
      </c>
      <c r="F8" s="24" t="s">
        <v>27</v>
      </c>
      <c r="G8" s="26">
        <v>1</v>
      </c>
      <c r="H8" s="27"/>
      <c r="I8" s="13"/>
    </row>
    <row r="9" spans="1:9" s="15" customFormat="1" ht="13.5">
      <c r="B9" s="28"/>
      <c r="C9" s="24" t="s">
        <v>25</v>
      </c>
      <c r="D9" s="24" t="s">
        <v>35</v>
      </c>
      <c r="E9" s="25" t="s">
        <v>254</v>
      </c>
      <c r="F9" s="24" t="s">
        <v>37</v>
      </c>
      <c r="G9" s="26">
        <v>6</v>
      </c>
      <c r="H9" s="27"/>
      <c r="I9" s="13"/>
    </row>
    <row r="10" spans="1:9" s="15" customFormat="1" ht="13.5">
      <c r="B10" s="28"/>
      <c r="C10" s="24" t="s">
        <v>25</v>
      </c>
      <c r="D10" s="24" t="s">
        <v>38</v>
      </c>
      <c r="E10" s="25" t="s">
        <v>39</v>
      </c>
      <c r="F10" s="24" t="s">
        <v>27</v>
      </c>
      <c r="G10" s="26">
        <v>1</v>
      </c>
      <c r="H10" s="27"/>
      <c r="I10" s="13"/>
    </row>
    <row r="11" spans="1:9" s="15" customFormat="1" ht="13.5">
      <c r="B11" s="28"/>
      <c r="C11" s="24" t="s">
        <v>25</v>
      </c>
      <c r="D11" s="24" t="s">
        <v>40</v>
      </c>
      <c r="E11" s="25" t="s">
        <v>41</v>
      </c>
      <c r="F11" s="24" t="s">
        <v>27</v>
      </c>
      <c r="G11" s="26">
        <v>1</v>
      </c>
      <c r="H11" s="27">
        <v>0</v>
      </c>
      <c r="I11" s="13"/>
    </row>
    <row r="12" spans="1:9" s="15" customFormat="1" ht="27">
      <c r="B12" s="28"/>
      <c r="C12" s="24" t="s">
        <v>25</v>
      </c>
      <c r="D12" s="24" t="s">
        <v>252</v>
      </c>
      <c r="E12" s="25" t="s">
        <v>253</v>
      </c>
      <c r="F12" s="24" t="s">
        <v>27</v>
      </c>
      <c r="G12" s="26">
        <v>1</v>
      </c>
      <c r="H12" s="27">
        <v>2200</v>
      </c>
      <c r="I12" s="13"/>
    </row>
    <row r="13" spans="1:9" s="15" customFormat="1" ht="13.5">
      <c r="B13" s="29"/>
      <c r="C13" s="24" t="s">
        <v>25</v>
      </c>
      <c r="D13" s="24" t="s">
        <v>42</v>
      </c>
      <c r="E13" s="25" t="s">
        <v>43</v>
      </c>
      <c r="F13" s="24" t="s">
        <v>44</v>
      </c>
      <c r="G13" s="26">
        <v>214.56399999999999</v>
      </c>
      <c r="H13" s="27"/>
      <c r="I13" s="13"/>
    </row>
    <row r="14" spans="1:9" s="15" customFormat="1" ht="27">
      <c r="B14" s="30" t="s">
        <v>45</v>
      </c>
      <c r="C14" s="16" t="s">
        <v>46</v>
      </c>
      <c r="D14" s="16" t="s">
        <v>47</v>
      </c>
      <c r="E14" s="17" t="s">
        <v>48</v>
      </c>
      <c r="F14" s="16" t="s">
        <v>44</v>
      </c>
      <c r="G14" s="31">
        <v>2.8</v>
      </c>
      <c r="I14" s="13"/>
    </row>
    <row r="15" spans="1:9" s="15" customFormat="1" ht="13.5">
      <c r="B15" s="32"/>
      <c r="C15" s="16" t="s">
        <v>46</v>
      </c>
      <c r="D15" s="16" t="s">
        <v>49</v>
      </c>
      <c r="E15" s="17" t="s">
        <v>50</v>
      </c>
      <c r="F15" s="16" t="s">
        <v>44</v>
      </c>
      <c r="G15" s="31">
        <v>0.4</v>
      </c>
      <c r="I15" s="13"/>
    </row>
    <row r="16" spans="1:9" s="15" customFormat="1" ht="13.5">
      <c r="B16" s="32"/>
      <c r="C16" s="16" t="s">
        <v>46</v>
      </c>
      <c r="D16" s="16" t="s">
        <v>51</v>
      </c>
      <c r="E16" s="17" t="s">
        <v>52</v>
      </c>
      <c r="F16" s="16" t="s">
        <v>44</v>
      </c>
      <c r="G16" s="31">
        <v>214.56399999999999</v>
      </c>
      <c r="I16" s="13"/>
    </row>
    <row r="17" spans="2:9" s="15" customFormat="1" ht="27">
      <c r="B17" s="33"/>
      <c r="C17" s="16" t="s">
        <v>46</v>
      </c>
      <c r="D17" s="16" t="s">
        <v>53</v>
      </c>
      <c r="E17" s="17" t="s">
        <v>54</v>
      </c>
      <c r="F17" s="16" t="s">
        <v>44</v>
      </c>
      <c r="G17" s="31">
        <v>7.2</v>
      </c>
      <c r="I17" s="13"/>
    </row>
    <row r="18" spans="2:9" s="15" customFormat="1" ht="27">
      <c r="B18" s="30" t="s">
        <v>55</v>
      </c>
      <c r="C18" s="16" t="s">
        <v>56</v>
      </c>
      <c r="D18" s="16" t="s">
        <v>57</v>
      </c>
      <c r="E18" s="17" t="s">
        <v>58</v>
      </c>
      <c r="F18" s="16" t="s">
        <v>44</v>
      </c>
      <c r="G18" s="31">
        <v>52.673999999999999</v>
      </c>
      <c r="I18" s="13"/>
    </row>
    <row r="19" spans="2:9" s="15" customFormat="1" ht="13.5">
      <c r="B19" s="33"/>
      <c r="C19" s="16" t="s">
        <v>56</v>
      </c>
      <c r="D19" s="16" t="s">
        <v>59</v>
      </c>
      <c r="E19" s="17" t="s">
        <v>60</v>
      </c>
      <c r="F19" s="16" t="s">
        <v>44</v>
      </c>
      <c r="G19" s="31">
        <v>214.56399999999999</v>
      </c>
      <c r="I19" s="13"/>
    </row>
    <row r="20" spans="2:9" s="15" customFormat="1" ht="27">
      <c r="B20" s="30" t="s">
        <v>61</v>
      </c>
      <c r="C20" s="16" t="s">
        <v>62</v>
      </c>
      <c r="D20" s="16" t="s">
        <v>57</v>
      </c>
      <c r="E20" s="17" t="s">
        <v>58</v>
      </c>
      <c r="F20" s="16" t="s">
        <v>44</v>
      </c>
      <c r="G20" s="31">
        <v>11.25</v>
      </c>
      <c r="I20" s="13"/>
    </row>
    <row r="21" spans="2:9" s="15" customFormat="1" ht="13.5">
      <c r="B21" s="32"/>
      <c r="C21" s="16" t="s">
        <v>62</v>
      </c>
      <c r="D21" s="16" t="s">
        <v>63</v>
      </c>
      <c r="E21" s="17" t="s">
        <v>64</v>
      </c>
      <c r="F21" s="16" t="s">
        <v>44</v>
      </c>
      <c r="G21" s="31">
        <v>76.5</v>
      </c>
      <c r="I21" s="13"/>
    </row>
    <row r="22" spans="2:9" s="15" customFormat="1" ht="13.5">
      <c r="B22" s="32"/>
      <c r="C22" s="16" t="s">
        <v>62</v>
      </c>
      <c r="D22" s="16" t="s">
        <v>65</v>
      </c>
      <c r="E22" s="17" t="s">
        <v>66</v>
      </c>
      <c r="F22" s="16" t="s">
        <v>44</v>
      </c>
      <c r="G22" s="31">
        <v>15.63</v>
      </c>
      <c r="I22" s="13"/>
    </row>
    <row r="23" spans="2:9" s="15" customFormat="1" ht="13.5">
      <c r="B23" s="32"/>
      <c r="C23" s="16" t="s">
        <v>62</v>
      </c>
      <c r="D23" s="16" t="s">
        <v>67</v>
      </c>
      <c r="E23" s="17" t="s">
        <v>68</v>
      </c>
      <c r="F23" s="16" t="s">
        <v>44</v>
      </c>
      <c r="G23" s="31">
        <v>56.13</v>
      </c>
      <c r="I23" s="13"/>
    </row>
    <row r="24" spans="2:9" s="15" customFormat="1" ht="13.5">
      <c r="B24" s="32"/>
      <c r="C24" s="16" t="s">
        <v>62</v>
      </c>
      <c r="D24" s="16" t="s">
        <v>49</v>
      </c>
      <c r="E24" s="17" t="s">
        <v>50</v>
      </c>
      <c r="F24" s="16" t="s">
        <v>44</v>
      </c>
      <c r="G24" s="31">
        <v>24.75</v>
      </c>
      <c r="I24" s="13"/>
    </row>
    <row r="25" spans="2:9" s="15" customFormat="1" ht="27">
      <c r="B25" s="32"/>
      <c r="C25" s="16" t="s">
        <v>62</v>
      </c>
      <c r="D25" s="16" t="s">
        <v>69</v>
      </c>
      <c r="E25" s="17" t="s">
        <v>70</v>
      </c>
      <c r="F25" s="16" t="s">
        <v>44</v>
      </c>
      <c r="G25" s="31">
        <v>24.75</v>
      </c>
      <c r="I25" s="13"/>
    </row>
    <row r="26" spans="2:9" s="15" customFormat="1" ht="13.5">
      <c r="B26" s="32"/>
      <c r="C26" s="16" t="s">
        <v>62</v>
      </c>
      <c r="D26" s="16" t="s">
        <v>71</v>
      </c>
      <c r="E26" s="17" t="s">
        <v>72</v>
      </c>
      <c r="F26" s="16" t="s">
        <v>44</v>
      </c>
      <c r="G26" s="31">
        <v>4.75</v>
      </c>
      <c r="I26" s="13"/>
    </row>
    <row r="27" spans="2:9" s="15" customFormat="1" ht="13.5">
      <c r="B27" s="32"/>
      <c r="C27" s="16" t="s">
        <v>62</v>
      </c>
      <c r="D27" s="16" t="s">
        <v>73</v>
      </c>
      <c r="E27" s="17" t="s">
        <v>74</v>
      </c>
      <c r="F27" s="16" t="s">
        <v>44</v>
      </c>
      <c r="G27" s="31">
        <v>24.75</v>
      </c>
      <c r="I27" s="13"/>
    </row>
    <row r="28" spans="2:9" s="15" customFormat="1" ht="27">
      <c r="B28" s="32"/>
      <c r="C28" s="16" t="s">
        <v>62</v>
      </c>
      <c r="D28" s="16" t="s">
        <v>53</v>
      </c>
      <c r="E28" s="17" t="s">
        <v>54</v>
      </c>
      <c r="F28" s="16" t="s">
        <v>44</v>
      </c>
      <c r="G28" s="31">
        <v>24.75</v>
      </c>
      <c r="I28" s="13"/>
    </row>
    <row r="29" spans="2:9" s="15" customFormat="1" ht="13.5">
      <c r="B29" s="33"/>
      <c r="C29" s="16" t="s">
        <v>62</v>
      </c>
      <c r="D29" s="16" t="s">
        <v>75</v>
      </c>
      <c r="E29" s="17" t="s">
        <v>76</v>
      </c>
      <c r="F29" s="16" t="s">
        <v>44</v>
      </c>
      <c r="G29" s="31">
        <v>178</v>
      </c>
      <c r="I29" s="13"/>
    </row>
    <row r="30" spans="2:9" s="15" customFormat="1" ht="27">
      <c r="B30" s="30" t="s">
        <v>77</v>
      </c>
      <c r="C30" s="16" t="s">
        <v>78</v>
      </c>
      <c r="D30" s="16" t="s">
        <v>79</v>
      </c>
      <c r="E30" s="17" t="s">
        <v>80</v>
      </c>
      <c r="F30" s="16" t="s">
        <v>81</v>
      </c>
      <c r="G30" s="31">
        <v>67.5</v>
      </c>
      <c r="I30" s="13"/>
    </row>
    <row r="31" spans="2:9" s="15" customFormat="1" ht="27">
      <c r="B31" s="32"/>
      <c r="C31" s="16" t="s">
        <v>78</v>
      </c>
      <c r="D31" s="16" t="s">
        <v>82</v>
      </c>
      <c r="E31" s="17" t="s">
        <v>83</v>
      </c>
      <c r="F31" s="16" t="s">
        <v>81</v>
      </c>
      <c r="G31" s="31">
        <v>600.49</v>
      </c>
      <c r="I31" s="13"/>
    </row>
    <row r="32" spans="2:9" s="15" customFormat="1" ht="13.5">
      <c r="B32" s="33"/>
      <c r="C32" s="16" t="s">
        <v>78</v>
      </c>
      <c r="D32" s="16" t="s">
        <v>84</v>
      </c>
      <c r="E32" s="17" t="s">
        <v>85</v>
      </c>
      <c r="F32" s="16" t="s">
        <v>81</v>
      </c>
      <c r="G32" s="31">
        <v>73.75</v>
      </c>
      <c r="I32" s="13"/>
    </row>
    <row r="33" spans="2:9" s="15" customFormat="1" ht="27">
      <c r="B33" s="17" t="s">
        <v>86</v>
      </c>
      <c r="C33" s="16" t="s">
        <v>87</v>
      </c>
      <c r="D33" s="16" t="s">
        <v>88</v>
      </c>
      <c r="E33" s="17" t="s">
        <v>271</v>
      </c>
      <c r="F33" s="16" t="s">
        <v>44</v>
      </c>
      <c r="G33" s="31">
        <v>2.8</v>
      </c>
      <c r="I33" s="13"/>
    </row>
    <row r="34" spans="2:9" s="15" customFormat="1" ht="27">
      <c r="B34" s="30" t="s">
        <v>89</v>
      </c>
      <c r="C34" s="16" t="s">
        <v>90</v>
      </c>
      <c r="D34" s="16" t="s">
        <v>91</v>
      </c>
      <c r="E34" s="17" t="s">
        <v>92</v>
      </c>
      <c r="F34" s="16" t="s">
        <v>44</v>
      </c>
      <c r="G34" s="31">
        <v>16.3</v>
      </c>
      <c r="I34" s="13"/>
    </row>
    <row r="35" spans="2:9" s="15" customFormat="1" ht="13.5">
      <c r="B35" s="32"/>
      <c r="C35" s="16" t="s">
        <v>90</v>
      </c>
      <c r="D35" s="16" t="s">
        <v>93</v>
      </c>
      <c r="E35" s="17" t="s">
        <v>94</v>
      </c>
      <c r="F35" s="16" t="s">
        <v>44</v>
      </c>
      <c r="G35" s="31">
        <v>96</v>
      </c>
      <c r="I35" s="13"/>
    </row>
    <row r="36" spans="2:9" s="15" customFormat="1" ht="13.5">
      <c r="B36" s="32"/>
      <c r="C36" s="16" t="s">
        <v>90</v>
      </c>
      <c r="D36" s="16" t="s">
        <v>95</v>
      </c>
      <c r="E36" s="17" t="s">
        <v>96</v>
      </c>
      <c r="F36" s="16" t="s">
        <v>81</v>
      </c>
      <c r="G36" s="31">
        <v>39.366</v>
      </c>
      <c r="I36" s="13"/>
    </row>
    <row r="37" spans="2:9" s="15" customFormat="1" ht="13.5">
      <c r="B37" s="32"/>
      <c r="C37" s="16" t="s">
        <v>90</v>
      </c>
      <c r="D37" s="16" t="s">
        <v>97</v>
      </c>
      <c r="E37" s="17" t="s">
        <v>98</v>
      </c>
      <c r="F37" s="16" t="s">
        <v>99</v>
      </c>
      <c r="G37" s="31">
        <v>12.571</v>
      </c>
      <c r="I37" s="13"/>
    </row>
    <row r="38" spans="2:9" s="15" customFormat="1" ht="27">
      <c r="B38" s="32"/>
      <c r="C38" s="16" t="s">
        <v>90</v>
      </c>
      <c r="D38" s="16" t="s">
        <v>100</v>
      </c>
      <c r="E38" s="17" t="s">
        <v>257</v>
      </c>
      <c r="F38" s="16" t="s">
        <v>44</v>
      </c>
      <c r="G38" s="31">
        <v>20.010000000000002</v>
      </c>
      <c r="I38" s="13"/>
    </row>
    <row r="39" spans="2:9" s="15" customFormat="1" ht="27">
      <c r="B39" s="32"/>
      <c r="C39" s="16" t="s">
        <v>90</v>
      </c>
      <c r="D39" s="16" t="s">
        <v>101</v>
      </c>
      <c r="E39" s="17" t="s">
        <v>102</v>
      </c>
      <c r="F39" s="16" t="s">
        <v>81</v>
      </c>
      <c r="G39" s="31">
        <v>134.85</v>
      </c>
      <c r="I39" s="13"/>
    </row>
    <row r="40" spans="2:9" s="15" customFormat="1" ht="13.5">
      <c r="B40" s="32"/>
      <c r="C40" s="16" t="s">
        <v>90</v>
      </c>
      <c r="D40" s="16" t="s">
        <v>103</v>
      </c>
      <c r="E40" s="17" t="s">
        <v>104</v>
      </c>
      <c r="F40" s="16" t="s">
        <v>44</v>
      </c>
      <c r="G40" s="31">
        <v>145.24700000000001</v>
      </c>
      <c r="I40" s="13"/>
    </row>
    <row r="41" spans="2:9" s="15" customFormat="1" ht="13.5">
      <c r="B41" s="32"/>
      <c r="C41" s="16" t="s">
        <v>90</v>
      </c>
      <c r="D41" s="16" t="s">
        <v>105</v>
      </c>
      <c r="E41" s="17" t="s">
        <v>106</v>
      </c>
      <c r="F41" s="16" t="s">
        <v>81</v>
      </c>
      <c r="G41" s="31">
        <v>833.84</v>
      </c>
      <c r="I41" s="13"/>
    </row>
    <row r="42" spans="2:9" s="15" customFormat="1" ht="27">
      <c r="B42" s="32"/>
      <c r="C42" s="16" t="s">
        <v>90</v>
      </c>
      <c r="D42" s="16" t="s">
        <v>107</v>
      </c>
      <c r="E42" s="17" t="s">
        <v>272</v>
      </c>
      <c r="F42" s="16" t="s">
        <v>99</v>
      </c>
      <c r="G42" s="31">
        <v>12.07</v>
      </c>
      <c r="I42" s="13"/>
    </row>
    <row r="43" spans="2:9" s="15" customFormat="1" ht="27">
      <c r="B43" s="32"/>
      <c r="C43" s="16" t="s">
        <v>90</v>
      </c>
      <c r="D43" s="16" t="s">
        <v>108</v>
      </c>
      <c r="E43" s="17" t="s">
        <v>258</v>
      </c>
      <c r="F43" s="16" t="s">
        <v>44</v>
      </c>
      <c r="G43" s="31">
        <v>8.4</v>
      </c>
      <c r="I43" s="13"/>
    </row>
    <row r="44" spans="2:9" s="15" customFormat="1" ht="27">
      <c r="B44" s="32"/>
      <c r="C44" s="16" t="s">
        <v>90</v>
      </c>
      <c r="D44" s="16" t="s">
        <v>109</v>
      </c>
      <c r="E44" s="17" t="s">
        <v>110</v>
      </c>
      <c r="F44" s="16" t="s">
        <v>81</v>
      </c>
      <c r="G44" s="31">
        <v>54</v>
      </c>
      <c r="I44" s="13"/>
    </row>
    <row r="45" spans="2:9" s="15" customFormat="1" ht="27">
      <c r="B45" s="32"/>
      <c r="C45" s="16" t="s">
        <v>90</v>
      </c>
      <c r="D45" s="16" t="s">
        <v>111</v>
      </c>
      <c r="E45" s="17" t="s">
        <v>112</v>
      </c>
      <c r="F45" s="16" t="s">
        <v>99</v>
      </c>
      <c r="G45" s="31">
        <v>1.111</v>
      </c>
      <c r="I45" s="13"/>
    </row>
    <row r="46" spans="2:9" s="15" customFormat="1" ht="13.5">
      <c r="B46" s="32"/>
      <c r="C46" s="16" t="s">
        <v>90</v>
      </c>
      <c r="D46" s="16" t="s">
        <v>113</v>
      </c>
      <c r="E46" s="17" t="s">
        <v>114</v>
      </c>
      <c r="F46" s="16" t="s">
        <v>115</v>
      </c>
      <c r="G46" s="31">
        <v>1</v>
      </c>
      <c r="I46" s="13"/>
    </row>
    <row r="47" spans="2:9" s="15" customFormat="1" ht="13.5">
      <c r="B47" s="32"/>
      <c r="C47" s="16" t="s">
        <v>90</v>
      </c>
      <c r="D47" s="16" t="s">
        <v>116</v>
      </c>
      <c r="E47" s="17" t="s">
        <v>117</v>
      </c>
      <c r="F47" s="16" t="s">
        <v>99</v>
      </c>
      <c r="G47" s="31">
        <v>858.35900000000004</v>
      </c>
      <c r="I47" s="13"/>
    </row>
    <row r="48" spans="2:9" s="15" customFormat="1" ht="13.5">
      <c r="B48" s="33"/>
      <c r="C48" s="16" t="s">
        <v>90</v>
      </c>
      <c r="D48" s="16" t="s">
        <v>118</v>
      </c>
      <c r="E48" s="17" t="s">
        <v>119</v>
      </c>
      <c r="F48" s="16" t="s">
        <v>44</v>
      </c>
      <c r="G48" s="31">
        <v>93.509</v>
      </c>
      <c r="I48" s="13"/>
    </row>
    <row r="49" spans="2:9" s="15" customFormat="1" ht="27">
      <c r="B49" s="30" t="s">
        <v>120</v>
      </c>
      <c r="C49" s="24" t="s">
        <v>120</v>
      </c>
      <c r="D49" s="24" t="s">
        <v>121</v>
      </c>
      <c r="E49" s="25" t="s">
        <v>259</v>
      </c>
      <c r="F49" s="24" t="s">
        <v>122</v>
      </c>
      <c r="G49" s="26">
        <v>125</v>
      </c>
      <c r="H49" s="27"/>
      <c r="I49" s="13"/>
    </row>
    <row r="50" spans="2:9" s="15" customFormat="1" ht="40.5">
      <c r="B50" s="32"/>
      <c r="C50" s="16" t="s">
        <v>120</v>
      </c>
      <c r="D50" s="16" t="s">
        <v>123</v>
      </c>
      <c r="E50" s="17" t="s">
        <v>262</v>
      </c>
      <c r="F50" s="16" t="s">
        <v>122</v>
      </c>
      <c r="G50" s="31">
        <v>10</v>
      </c>
      <c r="I50" s="13"/>
    </row>
    <row r="51" spans="2:9" s="15" customFormat="1" ht="54">
      <c r="B51" s="32"/>
      <c r="C51" s="16" t="s">
        <v>120</v>
      </c>
      <c r="D51" s="16" t="s">
        <v>124</v>
      </c>
      <c r="E51" s="17" t="s">
        <v>261</v>
      </c>
      <c r="F51" s="16" t="s">
        <v>122</v>
      </c>
      <c r="G51" s="31">
        <v>30</v>
      </c>
      <c r="I51" s="13"/>
    </row>
    <row r="52" spans="2:9" s="15" customFormat="1" ht="13.5">
      <c r="B52" s="32"/>
      <c r="C52" s="16" t="s">
        <v>120</v>
      </c>
      <c r="D52" s="16" t="s">
        <v>125</v>
      </c>
      <c r="E52" s="17" t="s">
        <v>126</v>
      </c>
      <c r="F52" s="16" t="s">
        <v>122</v>
      </c>
      <c r="G52" s="31">
        <v>40</v>
      </c>
      <c r="I52" s="13"/>
    </row>
    <row r="53" spans="2:9" s="15" customFormat="1" ht="27">
      <c r="B53" s="32"/>
      <c r="C53" s="16" t="s">
        <v>120</v>
      </c>
      <c r="D53" s="16" t="s">
        <v>127</v>
      </c>
      <c r="E53" s="17" t="s">
        <v>128</v>
      </c>
      <c r="F53" s="16" t="s">
        <v>115</v>
      </c>
      <c r="G53" s="31">
        <v>10</v>
      </c>
      <c r="I53" s="13"/>
    </row>
    <row r="54" spans="2:9" s="15" customFormat="1" ht="13.5">
      <c r="B54" s="32"/>
      <c r="C54" s="16" t="s">
        <v>120</v>
      </c>
      <c r="D54" s="16" t="s">
        <v>129</v>
      </c>
      <c r="E54" s="17" t="s">
        <v>130</v>
      </c>
      <c r="F54" s="16" t="s">
        <v>115</v>
      </c>
      <c r="G54" s="31">
        <v>1</v>
      </c>
      <c r="I54" s="13"/>
    </row>
    <row r="55" spans="2:9" s="15" customFormat="1" ht="40.5">
      <c r="B55" s="32"/>
      <c r="C55" s="16" t="s">
        <v>120</v>
      </c>
      <c r="D55" s="16" t="s">
        <v>131</v>
      </c>
      <c r="E55" s="17" t="s">
        <v>263</v>
      </c>
      <c r="F55" s="16" t="s">
        <v>115</v>
      </c>
      <c r="G55" s="31">
        <v>1</v>
      </c>
      <c r="I55" s="13"/>
    </row>
    <row r="56" spans="2:9" s="15" customFormat="1" ht="13.5">
      <c r="B56" s="32"/>
      <c r="C56" s="16" t="s">
        <v>120</v>
      </c>
      <c r="D56" s="16" t="s">
        <v>132</v>
      </c>
      <c r="E56" s="17" t="s">
        <v>133</v>
      </c>
      <c r="F56" s="16" t="s">
        <v>115</v>
      </c>
      <c r="G56" s="31">
        <v>1</v>
      </c>
      <c r="I56" s="13"/>
    </row>
    <row r="57" spans="2:9" s="15" customFormat="1" ht="27">
      <c r="B57" s="32"/>
      <c r="C57" s="16" t="s">
        <v>120</v>
      </c>
      <c r="D57" s="16" t="s">
        <v>134</v>
      </c>
      <c r="E57" s="17" t="s">
        <v>135</v>
      </c>
      <c r="F57" s="16" t="s">
        <v>115</v>
      </c>
      <c r="G57" s="31">
        <v>61</v>
      </c>
      <c r="I57" s="13"/>
    </row>
    <row r="58" spans="2:9" s="15" customFormat="1" ht="40.5">
      <c r="B58" s="33"/>
      <c r="C58" s="16" t="s">
        <v>120</v>
      </c>
      <c r="D58" s="16" t="s">
        <v>136</v>
      </c>
      <c r="E58" s="17" t="s">
        <v>255</v>
      </c>
      <c r="F58" s="16" t="s">
        <v>115</v>
      </c>
      <c r="G58" s="31">
        <v>1</v>
      </c>
      <c r="I58" s="13"/>
    </row>
    <row r="59" spans="2:9" s="15" customFormat="1" ht="40.5">
      <c r="B59" s="30" t="s">
        <v>137</v>
      </c>
      <c r="C59" s="16" t="s">
        <v>138</v>
      </c>
      <c r="D59" s="16" t="s">
        <v>139</v>
      </c>
      <c r="E59" s="17" t="s">
        <v>140</v>
      </c>
      <c r="F59" s="16" t="s">
        <v>115</v>
      </c>
      <c r="G59" s="31">
        <v>2</v>
      </c>
      <c r="I59" s="13"/>
    </row>
    <row r="60" spans="2:9" s="15" customFormat="1" ht="27">
      <c r="B60" s="32"/>
      <c r="C60" s="16" t="s">
        <v>138</v>
      </c>
      <c r="D60" s="16" t="s">
        <v>141</v>
      </c>
      <c r="E60" s="17" t="s">
        <v>264</v>
      </c>
      <c r="F60" s="16" t="s">
        <v>122</v>
      </c>
      <c r="G60" s="31">
        <v>45</v>
      </c>
      <c r="I60" s="13"/>
    </row>
    <row r="61" spans="2:9" s="15" customFormat="1" ht="13.5">
      <c r="B61" s="32"/>
      <c r="C61" s="16" t="s">
        <v>138</v>
      </c>
      <c r="D61" s="16" t="s">
        <v>142</v>
      </c>
      <c r="E61" s="17" t="s">
        <v>143</v>
      </c>
      <c r="F61" s="16" t="s">
        <v>115</v>
      </c>
      <c r="G61" s="31">
        <v>1</v>
      </c>
      <c r="I61" s="13"/>
    </row>
    <row r="62" spans="2:9" s="15" customFormat="1" ht="27">
      <c r="B62" s="32"/>
      <c r="C62" s="16" t="s">
        <v>138</v>
      </c>
      <c r="D62" s="16" t="s">
        <v>144</v>
      </c>
      <c r="E62" s="17" t="s">
        <v>145</v>
      </c>
      <c r="F62" s="16" t="s">
        <v>115</v>
      </c>
      <c r="G62" s="31">
        <v>1</v>
      </c>
      <c r="I62" s="13"/>
    </row>
    <row r="63" spans="2:9" s="15" customFormat="1" ht="27">
      <c r="B63" s="32"/>
      <c r="C63" s="16" t="s">
        <v>138</v>
      </c>
      <c r="D63" s="16" t="s">
        <v>146</v>
      </c>
      <c r="E63" s="17" t="s">
        <v>266</v>
      </c>
      <c r="F63" s="16" t="s">
        <v>122</v>
      </c>
      <c r="G63" s="31">
        <v>1</v>
      </c>
      <c r="I63" s="13"/>
    </row>
    <row r="64" spans="2:9" s="15" customFormat="1" ht="27">
      <c r="B64" s="33"/>
      <c r="C64" s="16" t="s">
        <v>138</v>
      </c>
      <c r="D64" s="16" t="s">
        <v>147</v>
      </c>
      <c r="E64" s="17" t="s">
        <v>265</v>
      </c>
      <c r="F64" s="16" t="s">
        <v>44</v>
      </c>
      <c r="G64" s="31">
        <v>4.5</v>
      </c>
      <c r="I64" s="13"/>
    </row>
    <row r="65" spans="2:9" s="15" customFormat="1" ht="54">
      <c r="B65" s="30" t="s">
        <v>148</v>
      </c>
      <c r="C65" s="16" t="s">
        <v>149</v>
      </c>
      <c r="D65" s="16" t="s">
        <v>57</v>
      </c>
      <c r="E65" s="17" t="s">
        <v>58</v>
      </c>
      <c r="F65" s="16" t="s">
        <v>44</v>
      </c>
      <c r="G65" s="31">
        <v>7.2</v>
      </c>
      <c r="I65" s="13"/>
    </row>
    <row r="66" spans="2:9" s="15" customFormat="1" ht="27">
      <c r="B66" s="32"/>
      <c r="C66" s="16" t="s">
        <v>149</v>
      </c>
      <c r="D66" s="16" t="s">
        <v>150</v>
      </c>
      <c r="E66" s="17" t="s">
        <v>151</v>
      </c>
      <c r="F66" s="16" t="s">
        <v>44</v>
      </c>
      <c r="G66" s="31">
        <v>13.32</v>
      </c>
      <c r="I66" s="13"/>
    </row>
    <row r="67" spans="2:9" s="15" customFormat="1" ht="13.5">
      <c r="B67" s="32"/>
      <c r="C67" s="16" t="s">
        <v>149</v>
      </c>
      <c r="D67" s="16" t="s">
        <v>42</v>
      </c>
      <c r="E67" s="17" t="s">
        <v>43</v>
      </c>
      <c r="F67" s="16" t="s">
        <v>44</v>
      </c>
      <c r="G67" s="31">
        <v>44.496000000000002</v>
      </c>
      <c r="I67" s="13"/>
    </row>
    <row r="68" spans="2:9" s="15" customFormat="1" ht="13.5">
      <c r="B68" s="32"/>
      <c r="C68" s="16" t="s">
        <v>149</v>
      </c>
      <c r="D68" s="16" t="s">
        <v>152</v>
      </c>
      <c r="E68" s="17" t="s">
        <v>153</v>
      </c>
      <c r="F68" s="16" t="s">
        <v>44</v>
      </c>
      <c r="G68" s="31">
        <v>20.52</v>
      </c>
      <c r="I68" s="13"/>
    </row>
    <row r="69" spans="2:9" s="15" customFormat="1" ht="13.5">
      <c r="B69" s="32"/>
      <c r="C69" s="16" t="s">
        <v>149</v>
      </c>
      <c r="D69" s="16" t="s">
        <v>51</v>
      </c>
      <c r="E69" s="17" t="s">
        <v>52</v>
      </c>
      <c r="F69" s="16" t="s">
        <v>44</v>
      </c>
      <c r="G69" s="31">
        <v>595.08000000000004</v>
      </c>
      <c r="I69" s="13"/>
    </row>
    <row r="70" spans="2:9" s="15" customFormat="1" ht="27">
      <c r="B70" s="32"/>
      <c r="C70" s="16" t="s">
        <v>149</v>
      </c>
      <c r="D70" s="16" t="s">
        <v>79</v>
      </c>
      <c r="E70" s="17" t="s">
        <v>273</v>
      </c>
      <c r="F70" s="16" t="s">
        <v>81</v>
      </c>
      <c r="G70" s="31">
        <v>34.1</v>
      </c>
      <c r="I70" s="13"/>
    </row>
    <row r="71" spans="2:9" s="15" customFormat="1" ht="27">
      <c r="B71" s="32"/>
      <c r="C71" s="16" t="s">
        <v>149</v>
      </c>
      <c r="D71" s="16" t="s">
        <v>154</v>
      </c>
      <c r="E71" s="17" t="s">
        <v>155</v>
      </c>
      <c r="F71" s="16" t="s">
        <v>81</v>
      </c>
      <c r="G71" s="31">
        <v>41.61</v>
      </c>
      <c r="I71" s="13"/>
    </row>
    <row r="72" spans="2:9" s="15" customFormat="1" ht="27">
      <c r="B72" s="32"/>
      <c r="C72" s="16" t="s">
        <v>149</v>
      </c>
      <c r="D72" s="16" t="s">
        <v>156</v>
      </c>
      <c r="E72" s="17" t="s">
        <v>157</v>
      </c>
      <c r="F72" s="16" t="s">
        <v>99</v>
      </c>
      <c r="G72" s="31">
        <v>193.56800000000001</v>
      </c>
      <c r="I72" s="13"/>
    </row>
    <row r="73" spans="2:9" s="15" customFormat="1" ht="27">
      <c r="B73" s="32"/>
      <c r="C73" s="16" t="s">
        <v>149</v>
      </c>
      <c r="D73" s="16" t="s">
        <v>158</v>
      </c>
      <c r="E73" s="17" t="s">
        <v>274</v>
      </c>
      <c r="F73" s="16" t="s">
        <v>81</v>
      </c>
      <c r="G73" s="31">
        <v>75.709999999999994</v>
      </c>
      <c r="I73" s="13"/>
    </row>
    <row r="74" spans="2:9" s="15" customFormat="1" ht="54">
      <c r="B74" s="32"/>
      <c r="C74" s="16" t="s">
        <v>149</v>
      </c>
      <c r="D74" s="16" t="s">
        <v>160</v>
      </c>
      <c r="E74" s="17" t="s">
        <v>275</v>
      </c>
      <c r="F74" s="16" t="s">
        <v>81</v>
      </c>
      <c r="G74" s="31">
        <v>75.709999999999994</v>
      </c>
      <c r="I74" s="13"/>
    </row>
    <row r="75" spans="2:9" s="15" customFormat="1" ht="40.5">
      <c r="B75" s="32"/>
      <c r="C75" s="16" t="s">
        <v>149</v>
      </c>
      <c r="D75" s="16" t="s">
        <v>162</v>
      </c>
      <c r="E75" s="17" t="s">
        <v>276</v>
      </c>
      <c r="F75" s="16" t="s">
        <v>81</v>
      </c>
      <c r="G75" s="31">
        <v>75.709999999999994</v>
      </c>
      <c r="I75" s="13"/>
    </row>
    <row r="76" spans="2:9" s="15" customFormat="1" ht="13.5">
      <c r="B76" s="32"/>
      <c r="C76" s="16" t="s">
        <v>149</v>
      </c>
      <c r="D76" s="16" t="s">
        <v>164</v>
      </c>
      <c r="E76" s="17" t="s">
        <v>280</v>
      </c>
      <c r="F76" s="16" t="s">
        <v>122</v>
      </c>
      <c r="G76" s="31">
        <v>18</v>
      </c>
      <c r="I76" s="13"/>
    </row>
    <row r="77" spans="2:9" s="15" customFormat="1" ht="27">
      <c r="B77" s="33"/>
      <c r="C77" s="16" t="s">
        <v>149</v>
      </c>
      <c r="D77" s="16" t="s">
        <v>165</v>
      </c>
      <c r="E77" s="17" t="s">
        <v>166</v>
      </c>
      <c r="F77" s="16" t="s">
        <v>99</v>
      </c>
      <c r="G77" s="31">
        <v>101.327</v>
      </c>
      <c r="I77" s="13"/>
    </row>
    <row r="78" spans="2:9" s="15" customFormat="1" ht="27">
      <c r="B78" s="30" t="s">
        <v>167</v>
      </c>
      <c r="C78" s="16" t="s">
        <v>168</v>
      </c>
      <c r="D78" s="16" t="s">
        <v>169</v>
      </c>
      <c r="E78" s="17" t="s">
        <v>170</v>
      </c>
      <c r="F78" s="16" t="s">
        <v>81</v>
      </c>
      <c r="G78" s="31">
        <v>45.22</v>
      </c>
      <c r="I78" s="13"/>
    </row>
    <row r="79" spans="2:9" s="15" customFormat="1" ht="27">
      <c r="B79" s="32"/>
      <c r="C79" s="16" t="s">
        <v>168</v>
      </c>
      <c r="D79" s="16" t="s">
        <v>171</v>
      </c>
      <c r="E79" s="17" t="s">
        <v>172</v>
      </c>
      <c r="F79" s="16" t="s">
        <v>81</v>
      </c>
      <c r="G79" s="31">
        <v>45.22</v>
      </c>
      <c r="I79" s="13"/>
    </row>
    <row r="80" spans="2:9" s="15" customFormat="1" ht="13.5">
      <c r="B80" s="32"/>
      <c r="C80" s="16" t="s">
        <v>168</v>
      </c>
      <c r="D80" s="16" t="s">
        <v>173</v>
      </c>
      <c r="E80" s="17" t="s">
        <v>174</v>
      </c>
      <c r="F80" s="16" t="s">
        <v>122</v>
      </c>
      <c r="G80" s="31">
        <v>475.26</v>
      </c>
      <c r="I80" s="13"/>
    </row>
    <row r="81" spans="2:9" s="15" customFormat="1" ht="13.5">
      <c r="B81" s="32"/>
      <c r="C81" s="16" t="s">
        <v>168</v>
      </c>
      <c r="D81" s="16" t="s">
        <v>175</v>
      </c>
      <c r="E81" s="17" t="s">
        <v>176</v>
      </c>
      <c r="F81" s="16" t="s">
        <v>81</v>
      </c>
      <c r="G81" s="31">
        <v>204.78</v>
      </c>
      <c r="I81" s="13"/>
    </row>
    <row r="82" spans="2:9" s="15" customFormat="1" ht="13.5">
      <c r="B82" s="32"/>
      <c r="C82" s="16" t="s">
        <v>168</v>
      </c>
      <c r="D82" s="16" t="s">
        <v>177</v>
      </c>
      <c r="E82" s="17" t="s">
        <v>178</v>
      </c>
      <c r="F82" s="16" t="s">
        <v>81</v>
      </c>
      <c r="G82" s="31">
        <v>204.78</v>
      </c>
      <c r="I82" s="13"/>
    </row>
    <row r="83" spans="2:9" s="15" customFormat="1" ht="27">
      <c r="B83" s="32"/>
      <c r="C83" s="16" t="s">
        <v>168</v>
      </c>
      <c r="D83" s="16" t="s">
        <v>179</v>
      </c>
      <c r="E83" s="17" t="s">
        <v>180</v>
      </c>
      <c r="F83" s="16" t="s">
        <v>44</v>
      </c>
      <c r="G83" s="31">
        <v>16.36</v>
      </c>
      <c r="I83" s="13"/>
    </row>
    <row r="84" spans="2:9" s="15" customFormat="1" ht="27">
      <c r="B84" s="33"/>
      <c r="C84" s="16" t="s">
        <v>168</v>
      </c>
      <c r="D84" s="16" t="s">
        <v>181</v>
      </c>
      <c r="E84" s="17" t="s">
        <v>182</v>
      </c>
      <c r="F84" s="16" t="s">
        <v>99</v>
      </c>
      <c r="G84" s="31">
        <v>10.297000000000001</v>
      </c>
      <c r="I84" s="13"/>
    </row>
    <row r="85" spans="2:9" s="15" customFormat="1" ht="13.5">
      <c r="B85" s="30" t="s">
        <v>183</v>
      </c>
      <c r="C85" s="16" t="s">
        <v>184</v>
      </c>
      <c r="D85" s="16" t="s">
        <v>185</v>
      </c>
      <c r="E85" s="17" t="s">
        <v>186</v>
      </c>
      <c r="F85" s="16" t="s">
        <v>81</v>
      </c>
      <c r="G85" s="31">
        <v>204.78</v>
      </c>
      <c r="I85" s="13"/>
    </row>
    <row r="86" spans="2:9" s="15" customFormat="1" ht="13.5">
      <c r="B86" s="32"/>
      <c r="C86" s="16" t="s">
        <v>184</v>
      </c>
      <c r="D86" s="16" t="s">
        <v>187</v>
      </c>
      <c r="E86" s="17" t="s">
        <v>188</v>
      </c>
      <c r="F86" s="16" t="s">
        <v>122</v>
      </c>
      <c r="G86" s="31">
        <v>12</v>
      </c>
      <c r="I86" s="13"/>
    </row>
    <row r="87" spans="2:9" s="15" customFormat="1" ht="13.5">
      <c r="B87" s="32"/>
      <c r="C87" s="16" t="s">
        <v>184</v>
      </c>
      <c r="D87" s="16" t="s">
        <v>189</v>
      </c>
      <c r="E87" s="17" t="s">
        <v>190</v>
      </c>
      <c r="F87" s="16" t="s">
        <v>122</v>
      </c>
      <c r="G87" s="31">
        <v>12</v>
      </c>
      <c r="I87" s="13"/>
    </row>
    <row r="88" spans="2:9" s="15" customFormat="1" ht="13.5">
      <c r="B88" s="32"/>
      <c r="C88" s="16" t="s">
        <v>184</v>
      </c>
      <c r="D88" s="16" t="s">
        <v>191</v>
      </c>
      <c r="E88" s="17" t="s">
        <v>192</v>
      </c>
      <c r="F88" s="16" t="s">
        <v>115</v>
      </c>
      <c r="G88" s="31">
        <v>2</v>
      </c>
      <c r="I88" s="13"/>
    </row>
    <row r="89" spans="2:9" s="15" customFormat="1" ht="13.5">
      <c r="B89" s="32"/>
      <c r="C89" s="16" t="s">
        <v>184</v>
      </c>
      <c r="D89" s="16" t="s">
        <v>193</v>
      </c>
      <c r="E89" s="17" t="s">
        <v>194</v>
      </c>
      <c r="F89" s="16" t="s">
        <v>122</v>
      </c>
      <c r="G89" s="31">
        <v>17.399999999999999</v>
      </c>
      <c r="I89" s="13"/>
    </row>
    <row r="90" spans="2:9" s="15" customFormat="1" ht="13.5">
      <c r="B90" s="32"/>
      <c r="C90" s="16" t="s">
        <v>184</v>
      </c>
      <c r="D90" s="16" t="s">
        <v>195</v>
      </c>
      <c r="E90" s="17" t="s">
        <v>196</v>
      </c>
      <c r="F90" s="16" t="s">
        <v>115</v>
      </c>
      <c r="G90" s="31">
        <v>4</v>
      </c>
      <c r="I90" s="13"/>
    </row>
    <row r="91" spans="2:9" s="15" customFormat="1" ht="13.5">
      <c r="B91" s="33"/>
      <c r="C91" s="16" t="s">
        <v>184</v>
      </c>
      <c r="D91" s="16" t="s">
        <v>197</v>
      </c>
      <c r="E91" s="17" t="s">
        <v>198</v>
      </c>
      <c r="F91" s="16" t="s">
        <v>99</v>
      </c>
      <c r="G91" s="31">
        <v>1.0469999999999999</v>
      </c>
      <c r="I91" s="13"/>
    </row>
    <row r="92" spans="2:9" s="15" customFormat="1" ht="27">
      <c r="B92" s="30" t="s">
        <v>199</v>
      </c>
      <c r="C92" s="16" t="s">
        <v>200</v>
      </c>
      <c r="D92" s="16" t="s">
        <v>201</v>
      </c>
      <c r="E92" s="17" t="s">
        <v>202</v>
      </c>
      <c r="F92" s="16" t="s">
        <v>81</v>
      </c>
      <c r="G92" s="31">
        <v>217.6</v>
      </c>
      <c r="I92" s="13"/>
    </row>
    <row r="93" spans="2:9" s="15" customFormat="1" ht="13.5">
      <c r="B93" s="33"/>
      <c r="C93" s="16" t="s">
        <v>200</v>
      </c>
      <c r="D93" s="16" t="s">
        <v>203</v>
      </c>
      <c r="E93" s="17" t="s">
        <v>204</v>
      </c>
      <c r="F93" s="16" t="s">
        <v>99</v>
      </c>
      <c r="G93" s="31">
        <v>7.0069999999999997</v>
      </c>
      <c r="I93" s="13"/>
    </row>
    <row r="94" spans="2:9" s="15" customFormat="1" ht="40.5">
      <c r="B94" s="30" t="s">
        <v>205</v>
      </c>
      <c r="C94" s="16" t="s">
        <v>206</v>
      </c>
      <c r="D94" s="16" t="s">
        <v>207</v>
      </c>
      <c r="E94" s="17" t="s">
        <v>267</v>
      </c>
      <c r="F94" s="16" t="s">
        <v>115</v>
      </c>
      <c r="G94" s="31">
        <v>6</v>
      </c>
      <c r="I94" s="13"/>
    </row>
    <row r="95" spans="2:9" s="15" customFormat="1" ht="13.5">
      <c r="B95" s="33"/>
      <c r="C95" s="16" t="s">
        <v>206</v>
      </c>
      <c r="D95" s="16" t="s">
        <v>208</v>
      </c>
      <c r="E95" s="17" t="s">
        <v>209</v>
      </c>
      <c r="F95" s="16" t="s">
        <v>115</v>
      </c>
      <c r="G95" s="31">
        <v>1</v>
      </c>
      <c r="I95" s="13"/>
    </row>
    <row r="96" spans="2:9" s="15" customFormat="1" ht="40.5">
      <c r="B96" s="17" t="s">
        <v>210</v>
      </c>
      <c r="C96" s="16" t="s">
        <v>211</v>
      </c>
      <c r="D96" s="16" t="s">
        <v>212</v>
      </c>
      <c r="E96" s="17" t="s">
        <v>213</v>
      </c>
      <c r="F96" s="16" t="s">
        <v>115</v>
      </c>
      <c r="G96" s="31">
        <v>4</v>
      </c>
      <c r="I96" s="13"/>
    </row>
    <row r="97" spans="2:9" s="15" customFormat="1" ht="40.5">
      <c r="B97" s="17" t="s">
        <v>214</v>
      </c>
      <c r="C97" s="16" t="s">
        <v>215</v>
      </c>
      <c r="D97" s="16" t="s">
        <v>216</v>
      </c>
      <c r="E97" s="17" t="s">
        <v>268</v>
      </c>
      <c r="F97" s="16" t="s">
        <v>115</v>
      </c>
      <c r="G97" s="31">
        <v>1</v>
      </c>
      <c r="I97" s="13"/>
    </row>
    <row r="98" spans="2:9" s="15" customFormat="1" ht="27">
      <c r="B98" s="17" t="s">
        <v>217</v>
      </c>
      <c r="C98" s="16" t="s">
        <v>218</v>
      </c>
      <c r="D98" s="16" t="s">
        <v>219</v>
      </c>
      <c r="E98" s="17" t="s">
        <v>220</v>
      </c>
      <c r="F98" s="16" t="s">
        <v>122</v>
      </c>
      <c r="G98" s="31">
        <v>180</v>
      </c>
      <c r="I98" s="13"/>
    </row>
    <row r="99" spans="2:9" s="15" customFormat="1" ht="13.5">
      <c r="B99" s="30" t="s">
        <v>221</v>
      </c>
      <c r="C99" s="16" t="s">
        <v>222</v>
      </c>
      <c r="D99" s="16" t="s">
        <v>223</v>
      </c>
      <c r="E99" s="17" t="s">
        <v>224</v>
      </c>
      <c r="F99" s="16" t="s">
        <v>81</v>
      </c>
      <c r="G99" s="31">
        <v>49.2</v>
      </c>
      <c r="I99" s="13"/>
    </row>
    <row r="100" spans="2:9" s="15" customFormat="1" ht="13.5">
      <c r="B100" s="33"/>
      <c r="C100" s="16" t="s">
        <v>222</v>
      </c>
      <c r="D100" s="16" t="s">
        <v>225</v>
      </c>
      <c r="E100" s="17" t="s">
        <v>226</v>
      </c>
      <c r="F100" s="16" t="s">
        <v>99</v>
      </c>
      <c r="G100" s="31">
        <v>0.26600000000000001</v>
      </c>
      <c r="I100" s="13"/>
    </row>
    <row r="101" spans="2:9" s="15" customFormat="1" ht="13.5">
      <c r="B101" s="30" t="s">
        <v>227</v>
      </c>
      <c r="C101" s="16" t="s">
        <v>228</v>
      </c>
      <c r="D101" s="16" t="s">
        <v>229</v>
      </c>
      <c r="E101" s="17" t="s">
        <v>230</v>
      </c>
      <c r="F101" s="16" t="s">
        <v>115</v>
      </c>
      <c r="G101" s="31">
        <v>1</v>
      </c>
      <c r="I101" s="13"/>
    </row>
    <row r="102" spans="2:9" s="15" customFormat="1" ht="13.5">
      <c r="B102" s="33"/>
      <c r="C102" s="16" t="s">
        <v>228</v>
      </c>
      <c r="D102" s="16" t="s">
        <v>231</v>
      </c>
      <c r="E102" s="17" t="s">
        <v>232</v>
      </c>
      <c r="F102" s="16" t="s">
        <v>99</v>
      </c>
      <c r="G102" s="31">
        <v>0.2</v>
      </c>
      <c r="I102" s="13"/>
    </row>
    <row r="103" spans="2:9" s="15" customFormat="1" ht="40.5">
      <c r="B103" s="30" t="s">
        <v>233</v>
      </c>
      <c r="C103" s="16" t="s">
        <v>234</v>
      </c>
      <c r="D103" s="16" t="s">
        <v>235</v>
      </c>
      <c r="E103" s="17" t="s">
        <v>236</v>
      </c>
      <c r="F103" s="16" t="s">
        <v>81</v>
      </c>
      <c r="G103" s="31">
        <v>90.44</v>
      </c>
      <c r="I103" s="13"/>
    </row>
    <row r="104" spans="2:9" s="15" customFormat="1" ht="13.5">
      <c r="B104" s="33"/>
      <c r="C104" s="16" t="s">
        <v>234</v>
      </c>
      <c r="D104" s="16" t="s">
        <v>237</v>
      </c>
      <c r="E104" s="17" t="s">
        <v>238</v>
      </c>
      <c r="F104" s="16" t="s">
        <v>81</v>
      </c>
      <c r="G104" s="31">
        <v>769.49099999999999</v>
      </c>
      <c r="I104" s="13"/>
    </row>
    <row r="108" spans="2:9" ht="15.75">
      <c r="B108" s="49" t="s">
        <v>277</v>
      </c>
      <c r="C108" s="50"/>
      <c r="D108" s="51" t="s">
        <v>278</v>
      </c>
      <c r="E108" s="51"/>
      <c r="F108" s="51"/>
    </row>
    <row r="109" spans="2:9" ht="15.75">
      <c r="B109" s="52"/>
      <c r="C109" s="52"/>
      <c r="D109" s="53"/>
      <c r="E109" s="53"/>
      <c r="F109" s="54"/>
    </row>
    <row r="110" spans="2:9" ht="15.75">
      <c r="B110" s="55"/>
      <c r="C110" s="55"/>
      <c r="D110" s="56" t="s">
        <v>279</v>
      </c>
      <c r="E110" s="56"/>
      <c r="F110" s="56"/>
    </row>
    <row r="111" spans="2:9">
      <c r="B111" s="1"/>
      <c r="E111" s="1"/>
    </row>
  </sheetData>
  <sheetProtection algorithmName="SHA-512" hashValue="lSYDoVZzh+YGlC9rB6RQUmv7EW4ruv0A0S5kQCq7Kw2pmfZ+lIqEVHMUD49eKDn70+VG9FSO/ddF87ZfLJrrbA==" saltValue="x+1Sl0BjAggWMi3GY5VVPQ==" spinCount="100000" sheet="1" selectLockedCells="1"/>
  <mergeCells count="3">
    <mergeCell ref="C3:D3"/>
    <mergeCell ref="D108:F108"/>
    <mergeCell ref="D110:F110"/>
  </mergeCells>
  <pageMargins left="0.70866141732283472" right="0.70866141732283472" top="0.74803149606299213" bottom="0.35433070866141736" header="0.51181102362204722" footer="0.51181102362204722"/>
  <pageSetup scale="70" fitToHeight="0" orientation="portrait" errors="blank" r:id="rId1"/>
  <headerFooter>
    <oddHeader>&amp;LVybudovanie skladu soli v Považskej Bystrici&amp;CSúpis prác&amp;RPríloha č. 1 k časti B.2 -    Špecifikácia ceny 
 (zároveň príloha č. 1 k Zmluve)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5"/>
  <sheetViews>
    <sheetView showGridLines="0" zoomScaleNormal="100" workbookViewId="0">
      <selection activeCell="E96" sqref="E96"/>
    </sheetView>
  </sheetViews>
  <sheetFormatPr defaultColWidth="8.5703125" defaultRowHeight="12.75"/>
  <cols>
    <col min="1" max="1" width="2.140625" style="1" customWidth="1"/>
    <col min="2" max="2" width="27.5703125" style="2" customWidth="1"/>
    <col min="3" max="3" width="10.5703125" style="1" customWidth="1"/>
    <col min="4" max="4" width="12" style="1" customWidth="1"/>
    <col min="5" max="5" width="63.42578125" style="2" customWidth="1"/>
    <col min="6" max="6" width="4.42578125" style="1" customWidth="1"/>
    <col min="7" max="7" width="12.140625" style="1" customWidth="1"/>
    <col min="8" max="8" width="14.85546875" style="1" customWidth="1"/>
    <col min="9" max="9" width="15.140625" style="1" customWidth="1"/>
    <col min="10" max="16384" width="8.5703125" style="1"/>
  </cols>
  <sheetData>
    <row r="1" spans="1:9">
      <c r="A1" s="6"/>
      <c r="B1" s="6"/>
      <c r="C1" s="6"/>
      <c r="D1" s="6"/>
      <c r="E1" s="6"/>
      <c r="F1" s="6"/>
      <c r="G1" s="6"/>
      <c r="H1" s="6"/>
      <c r="I1" s="6"/>
    </row>
    <row r="2" spans="1:9">
      <c r="A2" s="6"/>
      <c r="B2" s="6"/>
      <c r="C2" s="6"/>
      <c r="D2" s="6"/>
      <c r="E2" s="6"/>
      <c r="F2" s="6"/>
      <c r="G2" s="6"/>
      <c r="H2" s="6"/>
      <c r="I2" s="6"/>
    </row>
    <row r="3" spans="1:9">
      <c r="A3" s="6"/>
      <c r="B3" s="42" t="s">
        <v>239</v>
      </c>
      <c r="C3" s="45" t="s">
        <v>20</v>
      </c>
      <c r="D3" s="46"/>
      <c r="E3" s="42" t="s">
        <v>21</v>
      </c>
      <c r="F3" s="42" t="s">
        <v>22</v>
      </c>
      <c r="G3" s="42" t="s">
        <v>23</v>
      </c>
      <c r="H3" s="10" t="s">
        <v>24</v>
      </c>
      <c r="I3" s="10" t="s">
        <v>3</v>
      </c>
    </row>
    <row r="4" spans="1:9" s="15" customFormat="1" ht="27">
      <c r="B4" s="34" t="s">
        <v>240</v>
      </c>
      <c r="C4" s="16" t="s">
        <v>90</v>
      </c>
      <c r="D4" s="16" t="s">
        <v>100</v>
      </c>
      <c r="E4" s="17" t="s">
        <v>257</v>
      </c>
      <c r="F4" s="16" t="s">
        <v>44</v>
      </c>
      <c r="G4" s="31">
        <v>20.010000000000002</v>
      </c>
      <c r="H4" s="18">
        <f>SupisPrac!I38</f>
        <v>0</v>
      </c>
      <c r="I4" s="18">
        <f>ROUND(G4*H4,2)</f>
        <v>0</v>
      </c>
    </row>
    <row r="5" spans="1:9" s="15" customFormat="1" ht="13.5">
      <c r="B5" s="32"/>
      <c r="C5" s="16" t="s">
        <v>90</v>
      </c>
      <c r="D5" s="16" t="s">
        <v>101</v>
      </c>
      <c r="E5" s="17" t="s">
        <v>102</v>
      </c>
      <c r="F5" s="16" t="s">
        <v>81</v>
      </c>
      <c r="G5" s="31">
        <v>134.85</v>
      </c>
      <c r="H5" s="18">
        <f>SupisPrac!I39</f>
        <v>0</v>
      </c>
      <c r="I5" s="18">
        <f t="shared" ref="I5:I34" si="0">ROUND(G5*H5,2)</f>
        <v>0</v>
      </c>
    </row>
    <row r="6" spans="1:9" s="15" customFormat="1" ht="13.5">
      <c r="B6" s="32"/>
      <c r="C6" s="16" t="s">
        <v>90</v>
      </c>
      <c r="D6" s="16" t="s">
        <v>103</v>
      </c>
      <c r="E6" s="17" t="s">
        <v>104</v>
      </c>
      <c r="F6" s="16" t="s">
        <v>44</v>
      </c>
      <c r="G6" s="31">
        <v>145.24700000000001</v>
      </c>
      <c r="H6" s="18">
        <f>SupisPrac!I40</f>
        <v>0</v>
      </c>
      <c r="I6" s="18">
        <f t="shared" si="0"/>
        <v>0</v>
      </c>
    </row>
    <row r="7" spans="1:9" s="15" customFormat="1" ht="13.5">
      <c r="B7" s="32"/>
      <c r="C7" s="16" t="s">
        <v>90</v>
      </c>
      <c r="D7" s="16" t="s">
        <v>105</v>
      </c>
      <c r="E7" s="17" t="s">
        <v>106</v>
      </c>
      <c r="F7" s="16" t="s">
        <v>81</v>
      </c>
      <c r="G7" s="31">
        <v>833.84</v>
      </c>
      <c r="H7" s="18">
        <f>SupisPrac!I41</f>
        <v>0</v>
      </c>
      <c r="I7" s="18">
        <f t="shared" si="0"/>
        <v>0</v>
      </c>
    </row>
    <row r="8" spans="1:9" s="15" customFormat="1" ht="27">
      <c r="B8" s="32"/>
      <c r="C8" s="16" t="s">
        <v>90</v>
      </c>
      <c r="D8" s="16" t="s">
        <v>107</v>
      </c>
      <c r="E8" s="17" t="s">
        <v>272</v>
      </c>
      <c r="F8" s="16" t="s">
        <v>99</v>
      </c>
      <c r="G8" s="31">
        <v>12.07</v>
      </c>
      <c r="H8" s="18">
        <f>SupisPrac!I42</f>
        <v>0</v>
      </c>
      <c r="I8" s="18">
        <f t="shared" si="0"/>
        <v>0</v>
      </c>
    </row>
    <row r="9" spans="1:9" s="15" customFormat="1" ht="27">
      <c r="B9" s="32"/>
      <c r="C9" s="16" t="s">
        <v>90</v>
      </c>
      <c r="D9" s="16" t="s">
        <v>108</v>
      </c>
      <c r="E9" s="17" t="s">
        <v>258</v>
      </c>
      <c r="F9" s="16" t="s">
        <v>44</v>
      </c>
      <c r="G9" s="31">
        <v>8.4</v>
      </c>
      <c r="H9" s="18">
        <f>SupisPrac!I43</f>
        <v>0</v>
      </c>
      <c r="I9" s="18">
        <f t="shared" si="0"/>
        <v>0</v>
      </c>
    </row>
    <row r="10" spans="1:9" s="15" customFormat="1" ht="27">
      <c r="B10" s="32"/>
      <c r="C10" s="16" t="s">
        <v>90</v>
      </c>
      <c r="D10" s="16" t="s">
        <v>109</v>
      </c>
      <c r="E10" s="17" t="s">
        <v>110</v>
      </c>
      <c r="F10" s="16" t="s">
        <v>81</v>
      </c>
      <c r="G10" s="31">
        <v>54</v>
      </c>
      <c r="H10" s="18">
        <f>SupisPrac!I44</f>
        <v>0</v>
      </c>
      <c r="I10" s="18">
        <f t="shared" si="0"/>
        <v>0</v>
      </c>
    </row>
    <row r="11" spans="1:9" s="15" customFormat="1" ht="27">
      <c r="B11" s="32"/>
      <c r="C11" s="16" t="s">
        <v>90</v>
      </c>
      <c r="D11" s="16" t="s">
        <v>111</v>
      </c>
      <c r="E11" s="17" t="s">
        <v>112</v>
      </c>
      <c r="F11" s="16" t="s">
        <v>99</v>
      </c>
      <c r="G11" s="31">
        <v>1.111</v>
      </c>
      <c r="H11" s="18">
        <f>SupisPrac!I45</f>
        <v>0</v>
      </c>
      <c r="I11" s="18">
        <f t="shared" si="0"/>
        <v>0</v>
      </c>
    </row>
    <row r="12" spans="1:9" s="15" customFormat="1" ht="13.5">
      <c r="B12" s="32"/>
      <c r="C12" s="16" t="s">
        <v>90</v>
      </c>
      <c r="D12" s="16" t="s">
        <v>116</v>
      </c>
      <c r="E12" s="17" t="s">
        <v>117</v>
      </c>
      <c r="F12" s="16" t="s">
        <v>99</v>
      </c>
      <c r="G12" s="31">
        <v>528.86500000000001</v>
      </c>
      <c r="H12" s="18">
        <f>SupisPrac!I47</f>
        <v>0</v>
      </c>
      <c r="I12" s="18">
        <f t="shared" si="0"/>
        <v>0</v>
      </c>
    </row>
    <row r="13" spans="1:9" s="15" customFormat="1" ht="13.5">
      <c r="B13" s="32"/>
      <c r="C13" s="16" t="s">
        <v>168</v>
      </c>
      <c r="D13" s="16" t="s">
        <v>169</v>
      </c>
      <c r="E13" s="17" t="s">
        <v>170</v>
      </c>
      <c r="F13" s="16" t="s">
        <v>81</v>
      </c>
      <c r="G13" s="31">
        <v>45.22</v>
      </c>
      <c r="H13" s="18">
        <f>SupisPrac!I78</f>
        <v>0</v>
      </c>
      <c r="I13" s="18">
        <f t="shared" si="0"/>
        <v>0</v>
      </c>
    </row>
    <row r="14" spans="1:9" s="15" customFormat="1" ht="27">
      <c r="B14" s="32"/>
      <c r="C14" s="16" t="s">
        <v>168</v>
      </c>
      <c r="D14" s="16" t="s">
        <v>171</v>
      </c>
      <c r="E14" s="17" t="s">
        <v>172</v>
      </c>
      <c r="F14" s="16" t="s">
        <v>81</v>
      </c>
      <c r="G14" s="31">
        <v>45.22</v>
      </c>
      <c r="H14" s="18">
        <f>SupisPrac!I79</f>
        <v>0</v>
      </c>
      <c r="I14" s="18">
        <f t="shared" si="0"/>
        <v>0</v>
      </c>
    </row>
    <row r="15" spans="1:9" s="15" customFormat="1" ht="13.5">
      <c r="B15" s="32"/>
      <c r="C15" s="16" t="s">
        <v>168</v>
      </c>
      <c r="D15" s="16" t="s">
        <v>173</v>
      </c>
      <c r="E15" s="17" t="s">
        <v>174</v>
      </c>
      <c r="F15" s="16" t="s">
        <v>122</v>
      </c>
      <c r="G15" s="31">
        <v>475.26</v>
      </c>
      <c r="H15" s="18">
        <f>SupisPrac!I80</f>
        <v>0</v>
      </c>
      <c r="I15" s="18">
        <f t="shared" si="0"/>
        <v>0</v>
      </c>
    </row>
    <row r="16" spans="1:9" s="15" customFormat="1" ht="13.5">
      <c r="B16" s="32"/>
      <c r="C16" s="16" t="s">
        <v>168</v>
      </c>
      <c r="D16" s="16" t="s">
        <v>175</v>
      </c>
      <c r="E16" s="17" t="s">
        <v>176</v>
      </c>
      <c r="F16" s="16" t="s">
        <v>81</v>
      </c>
      <c r="G16" s="31">
        <v>204.78</v>
      </c>
      <c r="H16" s="18">
        <f>SupisPrac!I81</f>
        <v>0</v>
      </c>
      <c r="I16" s="18">
        <f t="shared" si="0"/>
        <v>0</v>
      </c>
    </row>
    <row r="17" spans="2:9" s="15" customFormat="1" ht="13.5">
      <c r="B17" s="32"/>
      <c r="C17" s="16" t="s">
        <v>168</v>
      </c>
      <c r="D17" s="16" t="s">
        <v>177</v>
      </c>
      <c r="E17" s="17" t="s">
        <v>178</v>
      </c>
      <c r="F17" s="16" t="s">
        <v>81</v>
      </c>
      <c r="G17" s="31">
        <v>204.78</v>
      </c>
      <c r="H17" s="18">
        <f>SupisPrac!I82</f>
        <v>0</v>
      </c>
      <c r="I17" s="18">
        <f t="shared" si="0"/>
        <v>0</v>
      </c>
    </row>
    <row r="18" spans="2:9" s="15" customFormat="1" ht="27">
      <c r="B18" s="32"/>
      <c r="C18" s="16" t="s">
        <v>168</v>
      </c>
      <c r="D18" s="16" t="s">
        <v>179</v>
      </c>
      <c r="E18" s="17" t="s">
        <v>180</v>
      </c>
      <c r="F18" s="16" t="s">
        <v>44</v>
      </c>
      <c r="G18" s="31">
        <v>16.36</v>
      </c>
      <c r="H18" s="18">
        <f>SupisPrac!I83</f>
        <v>0</v>
      </c>
      <c r="I18" s="18">
        <f t="shared" si="0"/>
        <v>0</v>
      </c>
    </row>
    <row r="19" spans="2:9" s="15" customFormat="1" ht="13.5">
      <c r="B19" s="32"/>
      <c r="C19" s="16" t="s">
        <v>168</v>
      </c>
      <c r="D19" s="16" t="s">
        <v>181</v>
      </c>
      <c r="E19" s="17" t="s">
        <v>182</v>
      </c>
      <c r="F19" s="16" t="s">
        <v>99</v>
      </c>
      <c r="G19" s="31">
        <v>10.297000000000001</v>
      </c>
      <c r="H19" s="18">
        <f>SupisPrac!I84</f>
        <v>0</v>
      </c>
      <c r="I19" s="18">
        <f t="shared" si="0"/>
        <v>0</v>
      </c>
    </row>
    <row r="20" spans="2:9" s="15" customFormat="1" ht="13.5">
      <c r="B20" s="32"/>
      <c r="C20" s="16" t="s">
        <v>184</v>
      </c>
      <c r="D20" s="16" t="s">
        <v>185</v>
      </c>
      <c r="E20" s="17" t="s">
        <v>186</v>
      </c>
      <c r="F20" s="16" t="s">
        <v>81</v>
      </c>
      <c r="G20" s="31">
        <v>204.78</v>
      </c>
      <c r="H20" s="18">
        <f>SupisPrac!I85</f>
        <v>0</v>
      </c>
      <c r="I20" s="18">
        <f t="shared" si="0"/>
        <v>0</v>
      </c>
    </row>
    <row r="21" spans="2:9" s="15" customFormat="1" ht="13.5">
      <c r="B21" s="32"/>
      <c r="C21" s="16" t="s">
        <v>184</v>
      </c>
      <c r="D21" s="16" t="s">
        <v>187</v>
      </c>
      <c r="E21" s="17" t="s">
        <v>188</v>
      </c>
      <c r="F21" s="16" t="s">
        <v>122</v>
      </c>
      <c r="G21" s="31">
        <v>12</v>
      </c>
      <c r="H21" s="18">
        <f>SupisPrac!I86</f>
        <v>0</v>
      </c>
      <c r="I21" s="18">
        <f t="shared" si="0"/>
        <v>0</v>
      </c>
    </row>
    <row r="22" spans="2:9" s="15" customFormat="1" ht="13.5">
      <c r="B22" s="32"/>
      <c r="C22" s="16" t="s">
        <v>184</v>
      </c>
      <c r="D22" s="16" t="s">
        <v>189</v>
      </c>
      <c r="E22" s="17" t="s">
        <v>190</v>
      </c>
      <c r="F22" s="16" t="s">
        <v>122</v>
      </c>
      <c r="G22" s="31">
        <v>12</v>
      </c>
      <c r="H22" s="18">
        <f>SupisPrac!I87</f>
        <v>0</v>
      </c>
      <c r="I22" s="18">
        <f t="shared" si="0"/>
        <v>0</v>
      </c>
    </row>
    <row r="23" spans="2:9" s="15" customFormat="1" ht="13.5">
      <c r="B23" s="32"/>
      <c r="C23" s="16" t="s">
        <v>184</v>
      </c>
      <c r="D23" s="16" t="s">
        <v>191</v>
      </c>
      <c r="E23" s="17" t="s">
        <v>192</v>
      </c>
      <c r="F23" s="16" t="s">
        <v>115</v>
      </c>
      <c r="G23" s="31">
        <v>2</v>
      </c>
      <c r="H23" s="18">
        <f>SupisPrac!I88</f>
        <v>0</v>
      </c>
      <c r="I23" s="18">
        <f t="shared" si="0"/>
        <v>0</v>
      </c>
    </row>
    <row r="24" spans="2:9" s="15" customFormat="1" ht="13.5">
      <c r="B24" s="32"/>
      <c r="C24" s="16" t="s">
        <v>184</v>
      </c>
      <c r="D24" s="16" t="s">
        <v>193</v>
      </c>
      <c r="E24" s="17" t="s">
        <v>194</v>
      </c>
      <c r="F24" s="16" t="s">
        <v>122</v>
      </c>
      <c r="G24" s="31">
        <v>17.399999999999999</v>
      </c>
      <c r="H24" s="18">
        <f>SupisPrac!I89</f>
        <v>0</v>
      </c>
      <c r="I24" s="18">
        <f t="shared" si="0"/>
        <v>0</v>
      </c>
    </row>
    <row r="25" spans="2:9" s="15" customFormat="1" ht="13.5">
      <c r="B25" s="32"/>
      <c r="C25" s="16" t="s">
        <v>184</v>
      </c>
      <c r="D25" s="16" t="s">
        <v>195</v>
      </c>
      <c r="E25" s="17" t="s">
        <v>196</v>
      </c>
      <c r="F25" s="16" t="s">
        <v>115</v>
      </c>
      <c r="G25" s="31">
        <v>4</v>
      </c>
      <c r="H25" s="18">
        <f>SupisPrac!I90</f>
        <v>0</v>
      </c>
      <c r="I25" s="18">
        <f t="shared" si="0"/>
        <v>0</v>
      </c>
    </row>
    <row r="26" spans="2:9" s="15" customFormat="1" ht="13.5">
      <c r="B26" s="32"/>
      <c r="C26" s="16" t="s">
        <v>184</v>
      </c>
      <c r="D26" s="16" t="s">
        <v>197</v>
      </c>
      <c r="E26" s="17" t="s">
        <v>198</v>
      </c>
      <c r="F26" s="16" t="s">
        <v>99</v>
      </c>
      <c r="G26" s="31">
        <v>1.0469999999999999</v>
      </c>
      <c r="H26" s="18">
        <f>SupisPrac!I91</f>
        <v>0</v>
      </c>
      <c r="I26" s="18">
        <f t="shared" si="0"/>
        <v>0</v>
      </c>
    </row>
    <row r="27" spans="2:9" s="15" customFormat="1" ht="13.5">
      <c r="B27" s="32"/>
      <c r="C27" s="16" t="s">
        <v>200</v>
      </c>
      <c r="D27" s="16" t="s">
        <v>201</v>
      </c>
      <c r="E27" s="17" t="s">
        <v>202</v>
      </c>
      <c r="F27" s="16" t="s">
        <v>81</v>
      </c>
      <c r="G27" s="31">
        <v>217.6</v>
      </c>
      <c r="H27" s="18">
        <f>SupisPrac!I92</f>
        <v>0</v>
      </c>
      <c r="I27" s="18">
        <f t="shared" si="0"/>
        <v>0</v>
      </c>
    </row>
    <row r="28" spans="2:9" s="15" customFormat="1" ht="13.5">
      <c r="B28" s="32"/>
      <c r="C28" s="16" t="s">
        <v>200</v>
      </c>
      <c r="D28" s="16" t="s">
        <v>203</v>
      </c>
      <c r="E28" s="17" t="s">
        <v>204</v>
      </c>
      <c r="F28" s="16" t="s">
        <v>99</v>
      </c>
      <c r="G28" s="31">
        <v>7.0069999999999997</v>
      </c>
      <c r="H28" s="18">
        <f>SupisPrac!I93</f>
        <v>0</v>
      </c>
      <c r="I28" s="18">
        <f t="shared" si="0"/>
        <v>0</v>
      </c>
    </row>
    <row r="29" spans="2:9" s="15" customFormat="1" ht="13.5">
      <c r="B29" s="32"/>
      <c r="C29" s="16" t="s">
        <v>222</v>
      </c>
      <c r="D29" s="16" t="s">
        <v>223</v>
      </c>
      <c r="E29" s="17" t="s">
        <v>224</v>
      </c>
      <c r="F29" s="16" t="s">
        <v>81</v>
      </c>
      <c r="G29" s="31">
        <v>49.2</v>
      </c>
      <c r="H29" s="18">
        <f>SupisPrac!I99</f>
        <v>0</v>
      </c>
      <c r="I29" s="18">
        <f t="shared" si="0"/>
        <v>0</v>
      </c>
    </row>
    <row r="30" spans="2:9" s="15" customFormat="1" ht="13.5">
      <c r="B30" s="32"/>
      <c r="C30" s="16" t="s">
        <v>222</v>
      </c>
      <c r="D30" s="16" t="s">
        <v>225</v>
      </c>
      <c r="E30" s="17" t="s">
        <v>226</v>
      </c>
      <c r="F30" s="16" t="s">
        <v>99</v>
      </c>
      <c r="G30" s="31">
        <v>0.26600000000000001</v>
      </c>
      <c r="H30" s="18">
        <f>SupisPrac!I100</f>
        <v>0</v>
      </c>
      <c r="I30" s="18">
        <f t="shared" si="0"/>
        <v>0</v>
      </c>
    </row>
    <row r="31" spans="2:9" s="15" customFormat="1" ht="13.5">
      <c r="B31" s="32"/>
      <c r="C31" s="16" t="s">
        <v>228</v>
      </c>
      <c r="D31" s="16" t="s">
        <v>229</v>
      </c>
      <c r="E31" s="17" t="s">
        <v>230</v>
      </c>
      <c r="F31" s="16" t="s">
        <v>115</v>
      </c>
      <c r="G31" s="31">
        <v>1</v>
      </c>
      <c r="H31" s="18">
        <f>SupisPrac!I101</f>
        <v>0</v>
      </c>
      <c r="I31" s="18">
        <f t="shared" si="0"/>
        <v>0</v>
      </c>
    </row>
    <row r="32" spans="2:9" s="15" customFormat="1" ht="13.5">
      <c r="B32" s="32"/>
      <c r="C32" s="16" t="s">
        <v>228</v>
      </c>
      <c r="D32" s="16" t="s">
        <v>231</v>
      </c>
      <c r="E32" s="17" t="s">
        <v>232</v>
      </c>
      <c r="F32" s="16" t="s">
        <v>99</v>
      </c>
      <c r="G32" s="31">
        <v>0.2</v>
      </c>
      <c r="H32" s="18">
        <f>SupisPrac!I102</f>
        <v>0</v>
      </c>
      <c r="I32" s="18">
        <f t="shared" si="0"/>
        <v>0</v>
      </c>
    </row>
    <row r="33" spans="2:9" s="15" customFormat="1" ht="13.5">
      <c r="B33" s="32"/>
      <c r="C33" s="16" t="s">
        <v>234</v>
      </c>
      <c r="D33" s="16" t="s">
        <v>235</v>
      </c>
      <c r="E33" s="17" t="s">
        <v>236</v>
      </c>
      <c r="F33" s="16" t="s">
        <v>81</v>
      </c>
      <c r="G33" s="31">
        <v>90.44</v>
      </c>
      <c r="H33" s="18">
        <f>SupisPrac!I103</f>
        <v>0</v>
      </c>
      <c r="I33" s="18">
        <f t="shared" si="0"/>
        <v>0</v>
      </c>
    </row>
    <row r="34" spans="2:9" s="15" customFormat="1" ht="13.5">
      <c r="B34" s="33"/>
      <c r="C34" s="16" t="s">
        <v>234</v>
      </c>
      <c r="D34" s="16" t="s">
        <v>237</v>
      </c>
      <c r="E34" s="17" t="s">
        <v>238</v>
      </c>
      <c r="F34" s="16" t="s">
        <v>81</v>
      </c>
      <c r="G34" s="31">
        <v>769.49099999999999</v>
      </c>
      <c r="H34" s="18">
        <f>SupisPrac!I104</f>
        <v>0</v>
      </c>
      <c r="I34" s="18">
        <f t="shared" si="0"/>
        <v>0</v>
      </c>
    </row>
    <row r="35" spans="2:9" s="19" customFormat="1" ht="13.5">
      <c r="B35" s="35" t="s">
        <v>241</v>
      </c>
      <c r="C35" s="36"/>
      <c r="D35" s="36"/>
      <c r="E35" s="37"/>
      <c r="F35" s="36"/>
      <c r="G35" s="36"/>
      <c r="H35" s="36"/>
      <c r="I35" s="38">
        <f>SUM(I4:I34)</f>
        <v>0</v>
      </c>
    </row>
    <row r="36" spans="2:9" s="15" customFormat="1" ht="13.5">
      <c r="B36" s="34" t="s">
        <v>242</v>
      </c>
      <c r="C36" s="16" t="s">
        <v>46</v>
      </c>
      <c r="D36" s="16" t="s">
        <v>47</v>
      </c>
      <c r="E36" s="17" t="s">
        <v>48</v>
      </c>
      <c r="F36" s="16" t="s">
        <v>44</v>
      </c>
      <c r="G36" s="31">
        <v>2.8</v>
      </c>
      <c r="H36" s="18">
        <f>SupisPrac!I14</f>
        <v>0</v>
      </c>
      <c r="I36" s="18">
        <f t="shared" ref="I36:I53" si="1">ROUND(G36*H36,2)</f>
        <v>0</v>
      </c>
    </row>
    <row r="37" spans="2:9" s="15" customFormat="1" ht="13.5">
      <c r="B37" s="32"/>
      <c r="C37" s="16" t="s">
        <v>46</v>
      </c>
      <c r="D37" s="16" t="s">
        <v>49</v>
      </c>
      <c r="E37" s="17" t="s">
        <v>50</v>
      </c>
      <c r="F37" s="16" t="s">
        <v>44</v>
      </c>
      <c r="G37" s="31">
        <v>0.4</v>
      </c>
      <c r="H37" s="18">
        <f>SupisPrac!I15</f>
        <v>0</v>
      </c>
      <c r="I37" s="18">
        <f t="shared" si="1"/>
        <v>0</v>
      </c>
    </row>
    <row r="38" spans="2:9" s="15" customFormat="1" ht="27">
      <c r="B38" s="32"/>
      <c r="C38" s="16" t="s">
        <v>87</v>
      </c>
      <c r="D38" s="16" t="s">
        <v>88</v>
      </c>
      <c r="E38" s="17" t="s">
        <v>271</v>
      </c>
      <c r="F38" s="16" t="s">
        <v>44</v>
      </c>
      <c r="G38" s="31">
        <v>2.8</v>
      </c>
      <c r="H38" s="18">
        <f>SupisPrac!I33</f>
        <v>0</v>
      </c>
      <c r="I38" s="18">
        <f t="shared" si="1"/>
        <v>0</v>
      </c>
    </row>
    <row r="39" spans="2:9" s="15" customFormat="1" ht="27">
      <c r="B39" s="32"/>
      <c r="C39" s="24" t="s">
        <v>120</v>
      </c>
      <c r="D39" s="24" t="s">
        <v>121</v>
      </c>
      <c r="E39" s="25" t="s">
        <v>260</v>
      </c>
      <c r="F39" s="24" t="s">
        <v>122</v>
      </c>
      <c r="G39" s="26">
        <v>125</v>
      </c>
      <c r="H39" s="39">
        <f>SupisPrac!I49</f>
        <v>0</v>
      </c>
      <c r="I39" s="39">
        <f t="shared" si="1"/>
        <v>0</v>
      </c>
    </row>
    <row r="40" spans="2:9" s="15" customFormat="1" ht="27">
      <c r="B40" s="32"/>
      <c r="C40" s="16" t="s">
        <v>120</v>
      </c>
      <c r="D40" s="16" t="s">
        <v>123</v>
      </c>
      <c r="E40" s="17" t="s">
        <v>262</v>
      </c>
      <c r="F40" s="16" t="s">
        <v>122</v>
      </c>
      <c r="G40" s="31">
        <v>10</v>
      </c>
      <c r="H40" s="18">
        <f>SupisPrac!I50</f>
        <v>0</v>
      </c>
      <c r="I40" s="18">
        <f t="shared" si="1"/>
        <v>0</v>
      </c>
    </row>
    <row r="41" spans="2:9" s="15" customFormat="1" ht="40.5">
      <c r="B41" s="32"/>
      <c r="C41" s="16" t="s">
        <v>120</v>
      </c>
      <c r="D41" s="16" t="s">
        <v>124</v>
      </c>
      <c r="E41" s="17" t="s">
        <v>261</v>
      </c>
      <c r="F41" s="16" t="s">
        <v>122</v>
      </c>
      <c r="G41" s="31">
        <v>30</v>
      </c>
      <c r="H41" s="18">
        <f>SupisPrac!I51</f>
        <v>0</v>
      </c>
      <c r="I41" s="18">
        <f>ROUND(G41*H41,2)</f>
        <v>0</v>
      </c>
    </row>
    <row r="42" spans="2:9" s="15" customFormat="1" ht="13.5">
      <c r="B42" s="32"/>
      <c r="C42" s="16" t="s">
        <v>120</v>
      </c>
      <c r="D42" s="16" t="s">
        <v>125</v>
      </c>
      <c r="E42" s="17" t="s">
        <v>126</v>
      </c>
      <c r="F42" s="16" t="s">
        <v>122</v>
      </c>
      <c r="G42" s="31">
        <v>40</v>
      </c>
      <c r="H42" s="18">
        <f>SupisPrac!I52</f>
        <v>0</v>
      </c>
      <c r="I42" s="18">
        <f t="shared" si="1"/>
        <v>0</v>
      </c>
    </row>
    <row r="43" spans="2:9" s="15" customFormat="1" ht="13.5">
      <c r="B43" s="32"/>
      <c r="C43" s="16" t="s">
        <v>120</v>
      </c>
      <c r="D43" s="16" t="s">
        <v>127</v>
      </c>
      <c r="E43" s="17" t="s">
        <v>128</v>
      </c>
      <c r="F43" s="16" t="s">
        <v>115</v>
      </c>
      <c r="G43" s="31">
        <v>10</v>
      </c>
      <c r="H43" s="18">
        <f>SupisPrac!I53</f>
        <v>0</v>
      </c>
      <c r="I43" s="18">
        <f t="shared" si="1"/>
        <v>0</v>
      </c>
    </row>
    <row r="44" spans="2:9" s="15" customFormat="1" ht="13.5">
      <c r="B44" s="32"/>
      <c r="C44" s="16" t="s">
        <v>120</v>
      </c>
      <c r="D44" s="16" t="s">
        <v>129</v>
      </c>
      <c r="E44" s="17" t="s">
        <v>130</v>
      </c>
      <c r="F44" s="16" t="s">
        <v>115</v>
      </c>
      <c r="G44" s="31">
        <v>1</v>
      </c>
      <c r="H44" s="18">
        <f>SupisPrac!I54</f>
        <v>0</v>
      </c>
      <c r="I44" s="18">
        <f t="shared" si="1"/>
        <v>0</v>
      </c>
    </row>
    <row r="45" spans="2:9" s="15" customFormat="1" ht="27">
      <c r="B45" s="32"/>
      <c r="C45" s="16" t="s">
        <v>120</v>
      </c>
      <c r="D45" s="16" t="s">
        <v>131</v>
      </c>
      <c r="E45" s="17" t="s">
        <v>263</v>
      </c>
      <c r="F45" s="16" t="s">
        <v>115</v>
      </c>
      <c r="G45" s="31">
        <v>1</v>
      </c>
      <c r="H45" s="18">
        <f>SupisPrac!I55</f>
        <v>0</v>
      </c>
      <c r="I45" s="18">
        <f t="shared" si="1"/>
        <v>0</v>
      </c>
    </row>
    <row r="46" spans="2:9" s="15" customFormat="1" ht="13.5">
      <c r="B46" s="32"/>
      <c r="C46" s="16" t="s">
        <v>120</v>
      </c>
      <c r="D46" s="16" t="s">
        <v>132</v>
      </c>
      <c r="E46" s="17" t="s">
        <v>133</v>
      </c>
      <c r="F46" s="16" t="s">
        <v>115</v>
      </c>
      <c r="G46" s="31">
        <v>1</v>
      </c>
      <c r="H46" s="18">
        <f>SupisPrac!I56</f>
        <v>0</v>
      </c>
      <c r="I46" s="18">
        <f t="shared" si="1"/>
        <v>0</v>
      </c>
    </row>
    <row r="47" spans="2:9" s="15" customFormat="1" ht="13.5">
      <c r="B47" s="32"/>
      <c r="C47" s="16" t="s">
        <v>120</v>
      </c>
      <c r="D47" s="16" t="s">
        <v>134</v>
      </c>
      <c r="E47" s="17" t="s">
        <v>135</v>
      </c>
      <c r="F47" s="16" t="s">
        <v>115</v>
      </c>
      <c r="G47" s="31">
        <v>61</v>
      </c>
      <c r="H47" s="18">
        <f>SupisPrac!I57</f>
        <v>0</v>
      </c>
      <c r="I47" s="18">
        <f t="shared" si="1"/>
        <v>0</v>
      </c>
    </row>
    <row r="48" spans="2:9" s="15" customFormat="1" ht="40.5">
      <c r="B48" s="32"/>
      <c r="C48" s="16" t="s">
        <v>120</v>
      </c>
      <c r="D48" s="16" t="s">
        <v>136</v>
      </c>
      <c r="E48" s="17" t="s">
        <v>256</v>
      </c>
      <c r="F48" s="16" t="s">
        <v>115</v>
      </c>
      <c r="G48" s="31">
        <v>1</v>
      </c>
      <c r="H48" s="18">
        <f>SupisPrac!I58</f>
        <v>0</v>
      </c>
      <c r="I48" s="18">
        <f t="shared" si="1"/>
        <v>0</v>
      </c>
    </row>
    <row r="49" spans="2:9" s="15" customFormat="1" ht="27">
      <c r="B49" s="32"/>
      <c r="C49" s="16" t="s">
        <v>206</v>
      </c>
      <c r="D49" s="16" t="s">
        <v>207</v>
      </c>
      <c r="E49" s="17" t="s">
        <v>267</v>
      </c>
      <c r="F49" s="16" t="s">
        <v>115</v>
      </c>
      <c r="G49" s="31">
        <v>6</v>
      </c>
      <c r="H49" s="18">
        <f>SupisPrac!I94</f>
        <v>0</v>
      </c>
      <c r="I49" s="18">
        <f t="shared" si="1"/>
        <v>0</v>
      </c>
    </row>
    <row r="50" spans="2:9" s="15" customFormat="1" ht="13.5">
      <c r="B50" s="32"/>
      <c r="C50" s="16" t="s">
        <v>206</v>
      </c>
      <c r="D50" s="16" t="s">
        <v>208</v>
      </c>
      <c r="E50" s="17" t="s">
        <v>209</v>
      </c>
      <c r="F50" s="16" t="s">
        <v>115</v>
      </c>
      <c r="G50" s="31">
        <v>1</v>
      </c>
      <c r="H50" s="18">
        <f>SupisPrac!I95</f>
        <v>0</v>
      </c>
      <c r="I50" s="18">
        <f t="shared" si="1"/>
        <v>0</v>
      </c>
    </row>
    <row r="51" spans="2:9" s="15" customFormat="1" ht="13.5">
      <c r="B51" s="32"/>
      <c r="C51" s="16" t="s">
        <v>211</v>
      </c>
      <c r="D51" s="16" t="s">
        <v>212</v>
      </c>
      <c r="E51" s="17" t="s">
        <v>213</v>
      </c>
      <c r="F51" s="16" t="s">
        <v>115</v>
      </c>
      <c r="G51" s="31">
        <v>4</v>
      </c>
      <c r="H51" s="18">
        <f>SupisPrac!I96</f>
        <v>0</v>
      </c>
      <c r="I51" s="18">
        <f t="shared" si="1"/>
        <v>0</v>
      </c>
    </row>
    <row r="52" spans="2:9" s="15" customFormat="1" ht="27">
      <c r="B52" s="32"/>
      <c r="C52" s="16" t="s">
        <v>215</v>
      </c>
      <c r="D52" s="16" t="s">
        <v>216</v>
      </c>
      <c r="E52" s="17" t="s">
        <v>268</v>
      </c>
      <c r="F52" s="16" t="s">
        <v>115</v>
      </c>
      <c r="G52" s="31">
        <v>1</v>
      </c>
      <c r="H52" s="18">
        <f>SupisPrac!I97</f>
        <v>0</v>
      </c>
      <c r="I52" s="18">
        <f>ROUND(G52*H52,2)</f>
        <v>0</v>
      </c>
    </row>
    <row r="53" spans="2:9" s="15" customFormat="1" ht="13.5">
      <c r="B53" s="33"/>
      <c r="C53" s="16" t="s">
        <v>218</v>
      </c>
      <c r="D53" s="16" t="s">
        <v>219</v>
      </c>
      <c r="E53" s="17" t="s">
        <v>220</v>
      </c>
      <c r="F53" s="16" t="s">
        <v>122</v>
      </c>
      <c r="G53" s="31">
        <v>180</v>
      </c>
      <c r="H53" s="18">
        <f>SupisPrac!I98</f>
        <v>0</v>
      </c>
      <c r="I53" s="18">
        <f t="shared" si="1"/>
        <v>0</v>
      </c>
    </row>
    <row r="54" spans="2:9" s="19" customFormat="1" ht="13.5">
      <c r="B54" s="35" t="s">
        <v>243</v>
      </c>
      <c r="C54" s="36"/>
      <c r="D54" s="36"/>
      <c r="E54" s="37"/>
      <c r="F54" s="36"/>
      <c r="G54" s="36"/>
      <c r="H54" s="36"/>
      <c r="I54" s="38">
        <f>SUM(I36:I53)</f>
        <v>0</v>
      </c>
    </row>
    <row r="55" spans="2:9" s="15" customFormat="1" ht="13.5">
      <c r="B55" s="34" t="s">
        <v>244</v>
      </c>
      <c r="C55" s="16" t="s">
        <v>25</v>
      </c>
      <c r="D55" s="16" t="s">
        <v>31</v>
      </c>
      <c r="E55" s="17" t="s">
        <v>32</v>
      </c>
      <c r="F55" s="16" t="s">
        <v>27</v>
      </c>
      <c r="G55" s="31">
        <v>1</v>
      </c>
      <c r="H55" s="18">
        <f>SupisPrac!I7</f>
        <v>0</v>
      </c>
      <c r="I55" s="18">
        <f t="shared" ref="I55:I75" si="2">ROUND(G55*H55,2)</f>
        <v>0</v>
      </c>
    </row>
    <row r="56" spans="2:9" s="15" customFormat="1" ht="13.5">
      <c r="B56" s="32"/>
      <c r="C56" s="16" t="s">
        <v>62</v>
      </c>
      <c r="D56" s="16" t="s">
        <v>57</v>
      </c>
      <c r="E56" s="17" t="s">
        <v>58</v>
      </c>
      <c r="F56" s="16" t="s">
        <v>44</v>
      </c>
      <c r="G56" s="31">
        <v>11.25</v>
      </c>
      <c r="H56" s="18">
        <f>SupisPrac!I20</f>
        <v>0</v>
      </c>
      <c r="I56" s="18">
        <f t="shared" si="2"/>
        <v>0</v>
      </c>
    </row>
    <row r="57" spans="2:9" s="15" customFormat="1" ht="13.5">
      <c r="B57" s="32"/>
      <c r="C57" s="16" t="s">
        <v>62</v>
      </c>
      <c r="D57" s="16" t="s">
        <v>63</v>
      </c>
      <c r="E57" s="17" t="s">
        <v>64</v>
      </c>
      <c r="F57" s="16" t="s">
        <v>44</v>
      </c>
      <c r="G57" s="31">
        <v>76.5</v>
      </c>
      <c r="H57" s="18">
        <f>SupisPrac!I21</f>
        <v>0</v>
      </c>
      <c r="I57" s="18">
        <f t="shared" si="2"/>
        <v>0</v>
      </c>
    </row>
    <row r="58" spans="2:9" s="15" customFormat="1" ht="13.5">
      <c r="B58" s="32"/>
      <c r="C58" s="16" t="s">
        <v>62</v>
      </c>
      <c r="D58" s="16" t="s">
        <v>65</v>
      </c>
      <c r="E58" s="17" t="s">
        <v>66</v>
      </c>
      <c r="F58" s="16" t="s">
        <v>44</v>
      </c>
      <c r="G58" s="31">
        <v>15.63</v>
      </c>
      <c r="H58" s="18">
        <f>SupisPrac!I22</f>
        <v>0</v>
      </c>
      <c r="I58" s="18">
        <f t="shared" si="2"/>
        <v>0</v>
      </c>
    </row>
    <row r="59" spans="2:9" s="15" customFormat="1" ht="13.5">
      <c r="B59" s="32"/>
      <c r="C59" s="16" t="s">
        <v>62</v>
      </c>
      <c r="D59" s="16" t="s">
        <v>67</v>
      </c>
      <c r="E59" s="17" t="s">
        <v>68</v>
      </c>
      <c r="F59" s="16" t="s">
        <v>44</v>
      </c>
      <c r="G59" s="31">
        <v>56.13</v>
      </c>
      <c r="H59" s="18">
        <f>SupisPrac!I23</f>
        <v>0</v>
      </c>
      <c r="I59" s="18">
        <f t="shared" si="2"/>
        <v>0</v>
      </c>
    </row>
    <row r="60" spans="2:9" s="15" customFormat="1" ht="13.5">
      <c r="B60" s="32"/>
      <c r="C60" s="16" t="s">
        <v>62</v>
      </c>
      <c r="D60" s="16" t="s">
        <v>49</v>
      </c>
      <c r="E60" s="17" t="s">
        <v>50</v>
      </c>
      <c r="F60" s="16" t="s">
        <v>44</v>
      </c>
      <c r="G60" s="31">
        <v>24.75</v>
      </c>
      <c r="H60" s="18">
        <f>SupisPrac!I24</f>
        <v>0</v>
      </c>
      <c r="I60" s="18">
        <f t="shared" si="2"/>
        <v>0</v>
      </c>
    </row>
    <row r="61" spans="2:9" s="15" customFormat="1" ht="13.5">
      <c r="B61" s="32"/>
      <c r="C61" s="16" t="s">
        <v>62</v>
      </c>
      <c r="D61" s="16" t="s">
        <v>69</v>
      </c>
      <c r="E61" s="17" t="s">
        <v>70</v>
      </c>
      <c r="F61" s="16" t="s">
        <v>44</v>
      </c>
      <c r="G61" s="31">
        <v>24.75</v>
      </c>
      <c r="H61" s="18">
        <f>SupisPrac!I25</f>
        <v>0</v>
      </c>
      <c r="I61" s="18">
        <f t="shared" si="2"/>
        <v>0</v>
      </c>
    </row>
    <row r="62" spans="2:9" s="15" customFormat="1" ht="13.5">
      <c r="B62" s="32"/>
      <c r="C62" s="16" t="s">
        <v>62</v>
      </c>
      <c r="D62" s="16" t="s">
        <v>71</v>
      </c>
      <c r="E62" s="17" t="s">
        <v>72</v>
      </c>
      <c r="F62" s="16" t="s">
        <v>44</v>
      </c>
      <c r="G62" s="31">
        <v>4.75</v>
      </c>
      <c r="H62" s="18">
        <f>SupisPrac!I26</f>
        <v>0</v>
      </c>
      <c r="I62" s="18">
        <f t="shared" si="2"/>
        <v>0</v>
      </c>
    </row>
    <row r="63" spans="2:9" s="15" customFormat="1" ht="13.5">
      <c r="B63" s="32"/>
      <c r="C63" s="16" t="s">
        <v>62</v>
      </c>
      <c r="D63" s="16" t="s">
        <v>73</v>
      </c>
      <c r="E63" s="17" t="s">
        <v>74</v>
      </c>
      <c r="F63" s="16" t="s">
        <v>44</v>
      </c>
      <c r="G63" s="31">
        <v>24.75</v>
      </c>
      <c r="H63" s="18">
        <f>SupisPrac!I27</f>
        <v>0</v>
      </c>
      <c r="I63" s="18">
        <f t="shared" si="2"/>
        <v>0</v>
      </c>
    </row>
    <row r="64" spans="2:9" s="15" customFormat="1" ht="13.5">
      <c r="B64" s="32"/>
      <c r="C64" s="16" t="s">
        <v>62</v>
      </c>
      <c r="D64" s="16" t="s">
        <v>53</v>
      </c>
      <c r="E64" s="17" t="s">
        <v>54</v>
      </c>
      <c r="F64" s="16" t="s">
        <v>44</v>
      </c>
      <c r="G64" s="31">
        <v>24.75</v>
      </c>
      <c r="H64" s="18">
        <f>SupisPrac!I28</f>
        <v>0</v>
      </c>
      <c r="I64" s="18">
        <f t="shared" si="2"/>
        <v>0</v>
      </c>
    </row>
    <row r="65" spans="2:9" s="15" customFormat="1" ht="13.5">
      <c r="B65" s="32"/>
      <c r="C65" s="16" t="s">
        <v>62</v>
      </c>
      <c r="D65" s="16" t="s">
        <v>75</v>
      </c>
      <c r="E65" s="17" t="s">
        <v>76</v>
      </c>
      <c r="F65" s="16" t="s">
        <v>44</v>
      </c>
      <c r="G65" s="31">
        <v>178</v>
      </c>
      <c r="H65" s="18">
        <f>SupisPrac!I29</f>
        <v>0</v>
      </c>
      <c r="I65" s="18">
        <f t="shared" si="2"/>
        <v>0</v>
      </c>
    </row>
    <row r="66" spans="2:9" s="15" customFormat="1" ht="13.5">
      <c r="B66" s="32"/>
      <c r="C66" s="16" t="s">
        <v>78</v>
      </c>
      <c r="D66" s="16" t="s">
        <v>79</v>
      </c>
      <c r="E66" s="17" t="s">
        <v>80</v>
      </c>
      <c r="F66" s="16" t="s">
        <v>81</v>
      </c>
      <c r="G66" s="31">
        <v>67.5</v>
      </c>
      <c r="H66" s="18">
        <f>SupisPrac!I30</f>
        <v>0</v>
      </c>
      <c r="I66" s="18">
        <f t="shared" si="2"/>
        <v>0</v>
      </c>
    </row>
    <row r="67" spans="2:9" s="15" customFormat="1" ht="13.5">
      <c r="B67" s="32"/>
      <c r="C67" s="16" t="s">
        <v>78</v>
      </c>
      <c r="D67" s="16" t="s">
        <v>82</v>
      </c>
      <c r="E67" s="17" t="s">
        <v>83</v>
      </c>
      <c r="F67" s="16" t="s">
        <v>81</v>
      </c>
      <c r="G67" s="31">
        <v>73.75</v>
      </c>
      <c r="H67" s="18">
        <f>SupisPrac!I31</f>
        <v>0</v>
      </c>
      <c r="I67" s="18">
        <f t="shared" si="2"/>
        <v>0</v>
      </c>
    </row>
    <row r="68" spans="2:9" s="15" customFormat="1" ht="13.5">
      <c r="B68" s="32"/>
      <c r="C68" s="16" t="s">
        <v>78</v>
      </c>
      <c r="D68" s="16" t="s">
        <v>84</v>
      </c>
      <c r="E68" s="17" t="s">
        <v>85</v>
      </c>
      <c r="F68" s="16" t="s">
        <v>81</v>
      </c>
      <c r="G68" s="31">
        <v>73.75</v>
      </c>
      <c r="H68" s="18">
        <f>SupisPrac!I32</f>
        <v>0</v>
      </c>
      <c r="I68" s="18">
        <f t="shared" si="2"/>
        <v>0</v>
      </c>
    </row>
    <row r="69" spans="2:9" s="15" customFormat="1" ht="13.5">
      <c r="B69" s="32"/>
      <c r="C69" s="16" t="s">
        <v>90</v>
      </c>
      <c r="D69" s="16" t="s">
        <v>113</v>
      </c>
      <c r="E69" s="17" t="s">
        <v>114</v>
      </c>
      <c r="F69" s="16" t="s">
        <v>115</v>
      </c>
      <c r="G69" s="31">
        <v>1</v>
      </c>
      <c r="H69" s="18">
        <f>SupisPrac!I46</f>
        <v>0</v>
      </c>
      <c r="I69" s="18">
        <f t="shared" si="2"/>
        <v>0</v>
      </c>
    </row>
    <row r="70" spans="2:9" s="15" customFormat="1" ht="13.5">
      <c r="B70" s="32"/>
      <c r="C70" s="16" t="s">
        <v>138</v>
      </c>
      <c r="D70" s="16" t="s">
        <v>139</v>
      </c>
      <c r="E70" s="17" t="s">
        <v>140</v>
      </c>
      <c r="F70" s="16" t="s">
        <v>115</v>
      </c>
      <c r="G70" s="31">
        <v>2</v>
      </c>
      <c r="H70" s="18">
        <f>SupisPrac!I59</f>
        <v>0</v>
      </c>
      <c r="I70" s="18">
        <f t="shared" si="2"/>
        <v>0</v>
      </c>
    </row>
    <row r="71" spans="2:9" s="15" customFormat="1" ht="13.5">
      <c r="B71" s="32"/>
      <c r="C71" s="16" t="s">
        <v>138</v>
      </c>
      <c r="D71" s="16" t="s">
        <v>141</v>
      </c>
      <c r="E71" s="17" t="s">
        <v>264</v>
      </c>
      <c r="F71" s="16" t="s">
        <v>122</v>
      </c>
      <c r="G71" s="31">
        <v>45</v>
      </c>
      <c r="H71" s="18">
        <f>SupisPrac!I60</f>
        <v>0</v>
      </c>
      <c r="I71" s="18">
        <f t="shared" si="2"/>
        <v>0</v>
      </c>
    </row>
    <row r="72" spans="2:9" s="15" customFormat="1" ht="13.5">
      <c r="B72" s="32"/>
      <c r="C72" s="16" t="s">
        <v>138</v>
      </c>
      <c r="D72" s="16" t="s">
        <v>142</v>
      </c>
      <c r="E72" s="17" t="s">
        <v>143</v>
      </c>
      <c r="F72" s="16" t="s">
        <v>115</v>
      </c>
      <c r="G72" s="31">
        <v>1</v>
      </c>
      <c r="H72" s="18">
        <f>SupisPrac!I61</f>
        <v>0</v>
      </c>
      <c r="I72" s="18">
        <f t="shared" si="2"/>
        <v>0</v>
      </c>
    </row>
    <row r="73" spans="2:9" s="15" customFormat="1" ht="13.5">
      <c r="B73" s="32"/>
      <c r="C73" s="16" t="s">
        <v>138</v>
      </c>
      <c r="D73" s="16" t="s">
        <v>144</v>
      </c>
      <c r="E73" s="17" t="s">
        <v>145</v>
      </c>
      <c r="F73" s="16" t="s">
        <v>115</v>
      </c>
      <c r="G73" s="31">
        <v>1</v>
      </c>
      <c r="H73" s="18">
        <f>SupisPrac!I62</f>
        <v>0</v>
      </c>
      <c r="I73" s="18">
        <f t="shared" si="2"/>
        <v>0</v>
      </c>
    </row>
    <row r="74" spans="2:9" s="15" customFormat="1" ht="13.5">
      <c r="B74" s="32"/>
      <c r="C74" s="16" t="s">
        <v>138</v>
      </c>
      <c r="D74" s="16" t="s">
        <v>146</v>
      </c>
      <c r="E74" s="17" t="s">
        <v>266</v>
      </c>
      <c r="F74" s="16" t="s">
        <v>122</v>
      </c>
      <c r="G74" s="31">
        <v>1</v>
      </c>
      <c r="H74" s="18">
        <f>SupisPrac!I63</f>
        <v>0</v>
      </c>
      <c r="I74" s="18">
        <f t="shared" si="2"/>
        <v>0</v>
      </c>
    </row>
    <row r="75" spans="2:9" s="15" customFormat="1" ht="13.5">
      <c r="B75" s="33"/>
      <c r="C75" s="16" t="s">
        <v>138</v>
      </c>
      <c r="D75" s="16" t="s">
        <v>147</v>
      </c>
      <c r="E75" s="17" t="s">
        <v>265</v>
      </c>
      <c r="F75" s="16" t="s">
        <v>44</v>
      </c>
      <c r="G75" s="31">
        <v>4.5</v>
      </c>
      <c r="H75" s="18">
        <f>SupisPrac!I64</f>
        <v>0</v>
      </c>
      <c r="I75" s="18">
        <f t="shared" si="2"/>
        <v>0</v>
      </c>
    </row>
    <row r="76" spans="2:9" s="19" customFormat="1" ht="27">
      <c r="B76" s="35" t="s">
        <v>245</v>
      </c>
      <c r="C76" s="36"/>
      <c r="D76" s="36"/>
      <c r="E76" s="37"/>
      <c r="F76" s="36"/>
      <c r="G76" s="36"/>
      <c r="H76" s="36"/>
      <c r="I76" s="38">
        <f>SUM(I55:I75)</f>
        <v>0</v>
      </c>
    </row>
    <row r="77" spans="2:9" s="15" customFormat="1" ht="13.5">
      <c r="B77" s="34" t="s">
        <v>246</v>
      </c>
      <c r="C77" s="16" t="s">
        <v>46</v>
      </c>
      <c r="D77" s="16" t="s">
        <v>51</v>
      </c>
      <c r="E77" s="17" t="s">
        <v>52</v>
      </c>
      <c r="F77" s="16" t="s">
        <v>44</v>
      </c>
      <c r="G77" s="31">
        <v>214.56399999999999</v>
      </c>
      <c r="H77" s="18">
        <f>SupisPrac!I16</f>
        <v>0</v>
      </c>
      <c r="I77" s="18">
        <f t="shared" ref="I77:I92" si="3">ROUND(G77*H77,2)</f>
        <v>0</v>
      </c>
    </row>
    <row r="78" spans="2:9" s="15" customFormat="1" ht="13.5">
      <c r="B78" s="32"/>
      <c r="C78" s="16" t="s">
        <v>56</v>
      </c>
      <c r="D78" s="16" t="s">
        <v>57</v>
      </c>
      <c r="E78" s="17" t="s">
        <v>58</v>
      </c>
      <c r="F78" s="16" t="s">
        <v>44</v>
      </c>
      <c r="G78" s="31">
        <v>52.673999999999999</v>
      </c>
      <c r="H78" s="18">
        <f>SupisPrac!I18</f>
        <v>0</v>
      </c>
      <c r="I78" s="18">
        <f t="shared" si="3"/>
        <v>0</v>
      </c>
    </row>
    <row r="79" spans="2:9" s="15" customFormat="1" ht="13.5">
      <c r="B79" s="32"/>
      <c r="C79" s="16" t="s">
        <v>56</v>
      </c>
      <c r="D79" s="16" t="s">
        <v>59</v>
      </c>
      <c r="E79" s="17" t="s">
        <v>60</v>
      </c>
      <c r="F79" s="16" t="s">
        <v>44</v>
      </c>
      <c r="G79" s="31">
        <v>214.56399999999999</v>
      </c>
      <c r="H79" s="18">
        <f>SupisPrac!I19</f>
        <v>0</v>
      </c>
      <c r="I79" s="18">
        <f t="shared" si="3"/>
        <v>0</v>
      </c>
    </row>
    <row r="80" spans="2:9" s="15" customFormat="1" ht="13.5">
      <c r="B80" s="32"/>
      <c r="C80" s="16" t="s">
        <v>78</v>
      </c>
      <c r="D80" s="16" t="s">
        <v>82</v>
      </c>
      <c r="E80" s="17" t="s">
        <v>83</v>
      </c>
      <c r="F80" s="16" t="s">
        <v>81</v>
      </c>
      <c r="G80" s="31">
        <v>526.74</v>
      </c>
      <c r="H80" s="18">
        <f>SupisPrac!I31</f>
        <v>0</v>
      </c>
      <c r="I80" s="18">
        <f t="shared" si="3"/>
        <v>0</v>
      </c>
    </row>
    <row r="81" spans="2:9" s="15" customFormat="1" ht="13.5">
      <c r="B81" s="32"/>
      <c r="C81" s="16" t="s">
        <v>90</v>
      </c>
      <c r="D81" s="16" t="s">
        <v>91</v>
      </c>
      <c r="E81" s="17" t="s">
        <v>92</v>
      </c>
      <c r="F81" s="16" t="s">
        <v>44</v>
      </c>
      <c r="G81" s="31">
        <v>16.3</v>
      </c>
      <c r="H81" s="18">
        <f>SupisPrac!I34</f>
        <v>0</v>
      </c>
      <c r="I81" s="18">
        <f t="shared" si="3"/>
        <v>0</v>
      </c>
    </row>
    <row r="82" spans="2:9" s="15" customFormat="1" ht="13.5">
      <c r="B82" s="32"/>
      <c r="C82" s="16" t="s">
        <v>90</v>
      </c>
      <c r="D82" s="16" t="s">
        <v>93</v>
      </c>
      <c r="E82" s="17" t="s">
        <v>94</v>
      </c>
      <c r="F82" s="16" t="s">
        <v>44</v>
      </c>
      <c r="G82" s="31">
        <v>96</v>
      </c>
      <c r="H82" s="18">
        <f>SupisPrac!I35</f>
        <v>0</v>
      </c>
      <c r="I82" s="18">
        <f t="shared" si="3"/>
        <v>0</v>
      </c>
    </row>
    <row r="83" spans="2:9" s="15" customFormat="1" ht="13.5">
      <c r="B83" s="32"/>
      <c r="C83" s="16" t="s">
        <v>90</v>
      </c>
      <c r="D83" s="16" t="s">
        <v>95</v>
      </c>
      <c r="E83" s="17" t="s">
        <v>96</v>
      </c>
      <c r="F83" s="16" t="s">
        <v>81</v>
      </c>
      <c r="G83" s="31">
        <v>39.366</v>
      </c>
      <c r="H83" s="18">
        <f>SupisPrac!I36</f>
        <v>0</v>
      </c>
      <c r="I83" s="18">
        <f t="shared" si="3"/>
        <v>0</v>
      </c>
    </row>
    <row r="84" spans="2:9" s="15" customFormat="1" ht="13.5">
      <c r="B84" s="32"/>
      <c r="C84" s="16" t="s">
        <v>90</v>
      </c>
      <c r="D84" s="16" t="s">
        <v>97</v>
      </c>
      <c r="E84" s="17" t="s">
        <v>98</v>
      </c>
      <c r="F84" s="16" t="s">
        <v>99</v>
      </c>
      <c r="G84" s="31">
        <v>12.571</v>
      </c>
      <c r="H84" s="18">
        <f>SupisPrac!I37</f>
        <v>0</v>
      </c>
      <c r="I84" s="18">
        <f t="shared" si="3"/>
        <v>0</v>
      </c>
    </row>
    <row r="85" spans="2:9" s="15" customFormat="1" ht="13.5">
      <c r="B85" s="32"/>
      <c r="C85" s="16" t="s">
        <v>90</v>
      </c>
      <c r="D85" s="16" t="s">
        <v>116</v>
      </c>
      <c r="E85" s="17" t="s">
        <v>117</v>
      </c>
      <c r="F85" s="16" t="s">
        <v>99</v>
      </c>
      <c r="G85" s="31">
        <v>329.49400000000003</v>
      </c>
      <c r="H85" s="18">
        <f>SupisPrac!I47</f>
        <v>0</v>
      </c>
      <c r="I85" s="18">
        <f t="shared" si="3"/>
        <v>0</v>
      </c>
    </row>
    <row r="86" spans="2:9" s="15" customFormat="1" ht="13.5">
      <c r="B86" s="32"/>
      <c r="C86" s="16" t="s">
        <v>90</v>
      </c>
      <c r="D86" s="16" t="s">
        <v>118</v>
      </c>
      <c r="E86" s="17" t="s">
        <v>119</v>
      </c>
      <c r="F86" s="16" t="s">
        <v>44</v>
      </c>
      <c r="G86" s="31">
        <v>93.509</v>
      </c>
      <c r="H86" s="18">
        <f>SupisPrac!I48</f>
        <v>0</v>
      </c>
      <c r="I86" s="18">
        <f t="shared" si="3"/>
        <v>0</v>
      </c>
    </row>
    <row r="87" spans="2:9" s="15" customFormat="1" ht="13.5">
      <c r="B87" s="32"/>
      <c r="C87" s="16" t="s">
        <v>149</v>
      </c>
      <c r="D87" s="16" t="s">
        <v>154</v>
      </c>
      <c r="E87" s="17" t="s">
        <v>155</v>
      </c>
      <c r="F87" s="16" t="s">
        <v>81</v>
      </c>
      <c r="G87" s="31">
        <v>41.61</v>
      </c>
      <c r="H87" s="18">
        <f>SupisPrac!I71</f>
        <v>0</v>
      </c>
      <c r="I87" s="18">
        <f t="shared" si="3"/>
        <v>0</v>
      </c>
    </row>
    <row r="88" spans="2:9" s="15" customFormat="1" ht="27">
      <c r="B88" s="32"/>
      <c r="C88" s="16" t="s">
        <v>149</v>
      </c>
      <c r="D88" s="16" t="s">
        <v>156</v>
      </c>
      <c r="E88" s="17" t="s">
        <v>157</v>
      </c>
      <c r="F88" s="16" t="s">
        <v>99</v>
      </c>
      <c r="G88" s="31">
        <v>193.56800000000001</v>
      </c>
      <c r="H88" s="18">
        <f>SupisPrac!I72</f>
        <v>0</v>
      </c>
      <c r="I88" s="18">
        <f t="shared" si="3"/>
        <v>0</v>
      </c>
    </row>
    <row r="89" spans="2:9" s="15" customFormat="1" ht="13.5">
      <c r="B89" s="32"/>
      <c r="C89" s="16" t="s">
        <v>149</v>
      </c>
      <c r="D89" s="16" t="s">
        <v>158</v>
      </c>
      <c r="E89" s="17" t="s">
        <v>159</v>
      </c>
      <c r="F89" s="16" t="s">
        <v>81</v>
      </c>
      <c r="G89" s="31">
        <v>41.61</v>
      </c>
      <c r="H89" s="18">
        <f>SupisPrac!I73</f>
        <v>0</v>
      </c>
      <c r="I89" s="18">
        <f t="shared" si="3"/>
        <v>0</v>
      </c>
    </row>
    <row r="90" spans="2:9" s="15" customFormat="1" ht="27">
      <c r="B90" s="32"/>
      <c r="C90" s="16" t="s">
        <v>149</v>
      </c>
      <c r="D90" s="16" t="s">
        <v>160</v>
      </c>
      <c r="E90" s="17" t="s">
        <v>161</v>
      </c>
      <c r="F90" s="16" t="s">
        <v>81</v>
      </c>
      <c r="G90" s="31">
        <v>41.61</v>
      </c>
      <c r="H90" s="18">
        <f>SupisPrac!I74</f>
        <v>0</v>
      </c>
      <c r="I90" s="18">
        <f t="shared" si="3"/>
        <v>0</v>
      </c>
    </row>
    <row r="91" spans="2:9" s="15" customFormat="1" ht="27">
      <c r="B91" s="32"/>
      <c r="C91" s="16" t="s">
        <v>149</v>
      </c>
      <c r="D91" s="16" t="s">
        <v>162</v>
      </c>
      <c r="E91" s="17" t="s">
        <v>163</v>
      </c>
      <c r="F91" s="16" t="s">
        <v>81</v>
      </c>
      <c r="G91" s="31">
        <v>41.61</v>
      </c>
      <c r="H91" s="18">
        <f>SupisPrac!I75</f>
        <v>0</v>
      </c>
      <c r="I91" s="18">
        <f t="shared" si="3"/>
        <v>0</v>
      </c>
    </row>
    <row r="92" spans="2:9" s="15" customFormat="1" ht="13.5">
      <c r="B92" s="33"/>
      <c r="C92" s="16" t="s">
        <v>149</v>
      </c>
      <c r="D92" s="16" t="s">
        <v>165</v>
      </c>
      <c r="E92" s="17" t="s">
        <v>166</v>
      </c>
      <c r="F92" s="16" t="s">
        <v>99</v>
      </c>
      <c r="G92" s="31">
        <v>55.32</v>
      </c>
      <c r="H92" s="18">
        <f>SupisPrac!I77</f>
        <v>0</v>
      </c>
      <c r="I92" s="18">
        <f t="shared" si="3"/>
        <v>0</v>
      </c>
    </row>
    <row r="93" spans="2:9" s="19" customFormat="1" ht="13.5">
      <c r="B93" s="35" t="s">
        <v>247</v>
      </c>
      <c r="C93" s="36"/>
      <c r="D93" s="36"/>
      <c r="E93" s="37"/>
      <c r="F93" s="36"/>
      <c r="G93" s="36"/>
      <c r="H93" s="36"/>
      <c r="I93" s="38">
        <f>SUM(I77:I92)</f>
        <v>0</v>
      </c>
    </row>
    <row r="94" spans="2:9" s="15" customFormat="1" ht="27">
      <c r="B94" s="40" t="s">
        <v>248</v>
      </c>
      <c r="C94" s="24" t="s">
        <v>25</v>
      </c>
      <c r="D94" s="24" t="s">
        <v>26</v>
      </c>
      <c r="E94" s="25" t="s">
        <v>269</v>
      </c>
      <c r="F94" s="24" t="s">
        <v>27</v>
      </c>
      <c r="G94" s="26">
        <v>1</v>
      </c>
      <c r="H94" s="39">
        <f>SupisPrac!I4</f>
        <v>0</v>
      </c>
      <c r="I94" s="39">
        <f t="shared" ref="I94:I103" si="4">ROUND(G94*H94,2)</f>
        <v>0</v>
      </c>
    </row>
    <row r="95" spans="2:9" s="15" customFormat="1" ht="13.5">
      <c r="B95" s="28"/>
      <c r="C95" s="24" t="s">
        <v>25</v>
      </c>
      <c r="D95" s="24" t="s">
        <v>28</v>
      </c>
      <c r="E95" s="25" t="s">
        <v>29</v>
      </c>
      <c r="F95" s="24" t="s">
        <v>27</v>
      </c>
      <c r="G95" s="26">
        <v>1</v>
      </c>
      <c r="H95" s="39">
        <f>SupisPrac!I5</f>
        <v>0</v>
      </c>
      <c r="I95" s="39">
        <f t="shared" si="4"/>
        <v>0</v>
      </c>
    </row>
    <row r="96" spans="2:9" s="15" customFormat="1" ht="27">
      <c r="B96" s="28"/>
      <c r="C96" s="24" t="s">
        <v>25</v>
      </c>
      <c r="D96" s="24" t="s">
        <v>30</v>
      </c>
      <c r="E96" s="25" t="s">
        <v>270</v>
      </c>
      <c r="F96" s="24" t="s">
        <v>27</v>
      </c>
      <c r="G96" s="26">
        <v>1</v>
      </c>
      <c r="H96" s="39">
        <f>SupisPrac!I6</f>
        <v>0</v>
      </c>
      <c r="I96" s="39">
        <f t="shared" si="4"/>
        <v>0</v>
      </c>
    </row>
    <row r="97" spans="2:9" s="15" customFormat="1" ht="1.5" hidden="1" customHeight="1">
      <c r="B97" s="28"/>
      <c r="C97" s="24"/>
      <c r="D97" s="24"/>
      <c r="E97" s="25"/>
      <c r="F97" s="24"/>
      <c r="G97" s="26"/>
      <c r="H97" s="39"/>
      <c r="I97" s="39">
        <f t="shared" si="4"/>
        <v>0</v>
      </c>
    </row>
    <row r="98" spans="2:9" s="15" customFormat="1" ht="13.5">
      <c r="B98" s="28"/>
      <c r="C98" s="24" t="s">
        <v>25</v>
      </c>
      <c r="D98" s="24" t="s">
        <v>33</v>
      </c>
      <c r="E98" s="25" t="s">
        <v>34</v>
      </c>
      <c r="F98" s="24" t="s">
        <v>27</v>
      </c>
      <c r="G98" s="26">
        <v>1</v>
      </c>
      <c r="H98" s="39">
        <f>SupisPrac!I8</f>
        <v>0</v>
      </c>
      <c r="I98" s="39">
        <f t="shared" si="4"/>
        <v>0</v>
      </c>
    </row>
    <row r="99" spans="2:9" s="15" customFormat="1" ht="13.5">
      <c r="B99" s="28"/>
      <c r="C99" s="24" t="s">
        <v>25</v>
      </c>
      <c r="D99" s="24" t="s">
        <v>35</v>
      </c>
      <c r="E99" s="25" t="s">
        <v>36</v>
      </c>
      <c r="F99" s="24" t="s">
        <v>37</v>
      </c>
      <c r="G99" s="26">
        <v>6</v>
      </c>
      <c r="H99" s="39">
        <f>SupisPrac!I9</f>
        <v>0</v>
      </c>
      <c r="I99" s="39">
        <f t="shared" si="4"/>
        <v>0</v>
      </c>
    </row>
    <row r="100" spans="2:9" s="15" customFormat="1" ht="13.5">
      <c r="B100" s="28"/>
      <c r="C100" s="24" t="s">
        <v>25</v>
      </c>
      <c r="D100" s="24" t="s">
        <v>38</v>
      </c>
      <c r="E100" s="25" t="s">
        <v>39</v>
      </c>
      <c r="F100" s="24" t="s">
        <v>27</v>
      </c>
      <c r="G100" s="26">
        <v>1</v>
      </c>
      <c r="H100" s="39">
        <f>SupisPrac!I10</f>
        <v>0</v>
      </c>
      <c r="I100" s="39">
        <f t="shared" si="4"/>
        <v>0</v>
      </c>
    </row>
    <row r="101" spans="2:9" s="15" customFormat="1" ht="13.5">
      <c r="B101" s="28"/>
      <c r="C101" s="24" t="s">
        <v>25</v>
      </c>
      <c r="D101" s="24" t="s">
        <v>40</v>
      </c>
      <c r="E101" s="25" t="s">
        <v>41</v>
      </c>
      <c r="F101" s="24" t="s">
        <v>27</v>
      </c>
      <c r="G101" s="26">
        <v>1</v>
      </c>
      <c r="H101" s="39">
        <f>SupisPrac!I11</f>
        <v>0</v>
      </c>
      <c r="I101" s="39">
        <f t="shared" si="4"/>
        <v>0</v>
      </c>
    </row>
    <row r="102" spans="2:9" ht="27">
      <c r="B102" s="41"/>
      <c r="C102" s="24" t="s">
        <v>25</v>
      </c>
      <c r="D102" s="24" t="s">
        <v>252</v>
      </c>
      <c r="E102" s="25" t="s">
        <v>253</v>
      </c>
      <c r="F102" s="24" t="s">
        <v>27</v>
      </c>
      <c r="G102" s="26">
        <v>1</v>
      </c>
      <c r="H102" s="39">
        <f>SupisPrac!I12</f>
        <v>0</v>
      </c>
      <c r="I102" s="39">
        <f t="shared" si="4"/>
        <v>0</v>
      </c>
    </row>
    <row r="103" spans="2:9" s="15" customFormat="1" ht="13.5">
      <c r="B103" s="29"/>
      <c r="C103" s="24" t="s">
        <v>25</v>
      </c>
      <c r="D103" s="24" t="s">
        <v>42</v>
      </c>
      <c r="E103" s="25" t="s">
        <v>43</v>
      </c>
      <c r="F103" s="24" t="s">
        <v>44</v>
      </c>
      <c r="G103" s="26">
        <v>214.56399999999999</v>
      </c>
      <c r="H103" s="39">
        <f>SupisPrac!I13</f>
        <v>0</v>
      </c>
      <c r="I103" s="39">
        <f t="shared" si="4"/>
        <v>0</v>
      </c>
    </row>
    <row r="104" spans="2:9" s="19" customFormat="1" ht="27">
      <c r="B104" s="35" t="s">
        <v>249</v>
      </c>
      <c r="C104" s="36"/>
      <c r="D104" s="36"/>
      <c r="E104" s="37"/>
      <c r="F104" s="36"/>
      <c r="G104" s="36"/>
      <c r="H104" s="36"/>
      <c r="I104" s="38">
        <f>SUM(I94:I103)</f>
        <v>0</v>
      </c>
    </row>
    <row r="105" spans="2:9" s="15" customFormat="1" ht="13.5">
      <c r="B105" s="34" t="s">
        <v>250</v>
      </c>
      <c r="C105" s="16" t="s">
        <v>46</v>
      </c>
      <c r="D105" s="16" t="s">
        <v>53</v>
      </c>
      <c r="E105" s="17" t="s">
        <v>54</v>
      </c>
      <c r="F105" s="16" t="s">
        <v>44</v>
      </c>
      <c r="G105" s="31">
        <v>7.2</v>
      </c>
      <c r="H105" s="18">
        <f>SupisPrac!I17</f>
        <v>0</v>
      </c>
      <c r="I105" s="18">
        <f t="shared" ref="I105:I116" si="5">ROUND(G105*H105,2)</f>
        <v>0</v>
      </c>
    </row>
    <row r="106" spans="2:9" s="15" customFormat="1" ht="13.5">
      <c r="B106" s="32"/>
      <c r="C106" s="16" t="s">
        <v>149</v>
      </c>
      <c r="D106" s="16" t="s">
        <v>57</v>
      </c>
      <c r="E106" s="17" t="s">
        <v>58</v>
      </c>
      <c r="F106" s="16" t="s">
        <v>44</v>
      </c>
      <c r="G106" s="31">
        <v>7.2</v>
      </c>
      <c r="H106" s="18">
        <f>SupisPrac!I65</f>
        <v>0</v>
      </c>
      <c r="I106" s="18">
        <f t="shared" si="5"/>
        <v>0</v>
      </c>
    </row>
    <row r="107" spans="2:9" s="15" customFormat="1" ht="13.5">
      <c r="B107" s="32"/>
      <c r="C107" s="16" t="s">
        <v>149</v>
      </c>
      <c r="D107" s="16" t="s">
        <v>150</v>
      </c>
      <c r="E107" s="17" t="s">
        <v>151</v>
      </c>
      <c r="F107" s="16" t="s">
        <v>44</v>
      </c>
      <c r="G107" s="31">
        <v>13.32</v>
      </c>
      <c r="H107" s="18">
        <f>SupisPrac!I66</f>
        <v>0</v>
      </c>
      <c r="I107" s="18">
        <f t="shared" si="5"/>
        <v>0</v>
      </c>
    </row>
    <row r="108" spans="2:9" s="15" customFormat="1" ht="13.5">
      <c r="B108" s="32"/>
      <c r="C108" s="16" t="s">
        <v>149</v>
      </c>
      <c r="D108" s="16" t="s">
        <v>42</v>
      </c>
      <c r="E108" s="17" t="s">
        <v>43</v>
      </c>
      <c r="F108" s="16" t="s">
        <v>44</v>
      </c>
      <c r="G108" s="31">
        <v>44.496000000000002</v>
      </c>
      <c r="H108" s="18">
        <f>SupisPrac!I67</f>
        <v>0</v>
      </c>
      <c r="I108" s="18">
        <f t="shared" si="5"/>
        <v>0</v>
      </c>
    </row>
    <row r="109" spans="2:9" s="15" customFormat="1" ht="13.5">
      <c r="B109" s="32"/>
      <c r="C109" s="16" t="s">
        <v>149</v>
      </c>
      <c r="D109" s="16" t="s">
        <v>152</v>
      </c>
      <c r="E109" s="17" t="s">
        <v>153</v>
      </c>
      <c r="F109" s="16" t="s">
        <v>44</v>
      </c>
      <c r="G109" s="31">
        <v>20.52</v>
      </c>
      <c r="H109" s="18">
        <f>SupisPrac!I68</f>
        <v>0</v>
      </c>
      <c r="I109" s="18">
        <f t="shared" si="5"/>
        <v>0</v>
      </c>
    </row>
    <row r="110" spans="2:9" s="15" customFormat="1" ht="13.5">
      <c r="B110" s="32"/>
      <c r="C110" s="16" t="s">
        <v>149</v>
      </c>
      <c r="D110" s="16" t="s">
        <v>51</v>
      </c>
      <c r="E110" s="17" t="s">
        <v>52</v>
      </c>
      <c r="F110" s="16" t="s">
        <v>44</v>
      </c>
      <c r="G110" s="31">
        <v>595.08000000000004</v>
      </c>
      <c r="H110" s="18">
        <f>SupisPrac!I69</f>
        <v>0</v>
      </c>
      <c r="I110" s="18">
        <f t="shared" si="5"/>
        <v>0</v>
      </c>
    </row>
    <row r="111" spans="2:9" s="15" customFormat="1" ht="27">
      <c r="B111" s="32"/>
      <c r="C111" s="16" t="s">
        <v>149</v>
      </c>
      <c r="D111" s="16" t="s">
        <v>79</v>
      </c>
      <c r="E111" s="17" t="s">
        <v>273</v>
      </c>
      <c r="F111" s="16" t="s">
        <v>81</v>
      </c>
      <c r="G111" s="31">
        <v>34.1</v>
      </c>
      <c r="H111" s="18">
        <f>SupisPrac!I70</f>
        <v>0</v>
      </c>
      <c r="I111" s="18">
        <f t="shared" si="5"/>
        <v>0</v>
      </c>
    </row>
    <row r="112" spans="2:9" s="15" customFormat="1" ht="27">
      <c r="B112" s="32"/>
      <c r="C112" s="16" t="s">
        <v>149</v>
      </c>
      <c r="D112" s="16" t="s">
        <v>158</v>
      </c>
      <c r="E112" s="17" t="s">
        <v>274</v>
      </c>
      <c r="F112" s="16" t="s">
        <v>81</v>
      </c>
      <c r="G112" s="31">
        <v>34.1</v>
      </c>
      <c r="H112" s="18">
        <f>SupisPrac!I73</f>
        <v>0</v>
      </c>
      <c r="I112" s="18">
        <f t="shared" si="5"/>
        <v>0</v>
      </c>
    </row>
    <row r="113" spans="2:9" s="15" customFormat="1" ht="40.5">
      <c r="B113" s="32"/>
      <c r="C113" s="16" t="s">
        <v>149</v>
      </c>
      <c r="D113" s="16" t="s">
        <v>160</v>
      </c>
      <c r="E113" s="17" t="s">
        <v>275</v>
      </c>
      <c r="F113" s="16" t="s">
        <v>81</v>
      </c>
      <c r="G113" s="31">
        <v>34.1</v>
      </c>
      <c r="H113" s="18">
        <f>SupisPrac!I74</f>
        <v>0</v>
      </c>
      <c r="I113" s="18">
        <f t="shared" si="5"/>
        <v>0</v>
      </c>
    </row>
    <row r="114" spans="2:9" s="15" customFormat="1" ht="27">
      <c r="B114" s="32"/>
      <c r="C114" s="16" t="s">
        <v>149</v>
      </c>
      <c r="D114" s="16" t="s">
        <v>162</v>
      </c>
      <c r="E114" s="17" t="s">
        <v>276</v>
      </c>
      <c r="F114" s="16" t="s">
        <v>81</v>
      </c>
      <c r="G114" s="31">
        <v>34.1</v>
      </c>
      <c r="H114" s="18">
        <f>SupisPrac!I75</f>
        <v>0</v>
      </c>
      <c r="I114" s="18">
        <f>ROUND(G114*H114,2)</f>
        <v>0</v>
      </c>
    </row>
    <row r="115" spans="2:9" s="15" customFormat="1" ht="13.5">
      <c r="B115" s="32"/>
      <c r="C115" s="16" t="s">
        <v>149</v>
      </c>
      <c r="D115" s="16" t="s">
        <v>164</v>
      </c>
      <c r="E115" s="17" t="s">
        <v>280</v>
      </c>
      <c r="F115" s="16" t="s">
        <v>122</v>
      </c>
      <c r="G115" s="31">
        <v>18</v>
      </c>
      <c r="H115" s="18">
        <f>SupisPrac!I76</f>
        <v>0</v>
      </c>
      <c r="I115" s="18">
        <f t="shared" si="5"/>
        <v>0</v>
      </c>
    </row>
    <row r="116" spans="2:9" s="15" customFormat="1" ht="13.5">
      <c r="B116" s="33"/>
      <c r="C116" s="16" t="s">
        <v>149</v>
      </c>
      <c r="D116" s="16" t="s">
        <v>165</v>
      </c>
      <c r="E116" s="17" t="s">
        <v>166</v>
      </c>
      <c r="F116" s="16" t="s">
        <v>99</v>
      </c>
      <c r="G116" s="31">
        <v>46.006999999999998</v>
      </c>
      <c r="H116" s="18">
        <f>SupisPrac!I77</f>
        <v>0</v>
      </c>
      <c r="I116" s="18">
        <f t="shared" si="5"/>
        <v>0</v>
      </c>
    </row>
    <row r="117" spans="2:9" s="19" customFormat="1" ht="13.5">
      <c r="B117" s="35" t="s">
        <v>251</v>
      </c>
      <c r="C117" s="36"/>
      <c r="D117" s="36"/>
      <c r="E117" s="37"/>
      <c r="F117" s="36"/>
      <c r="G117" s="36"/>
      <c r="H117" s="36"/>
      <c r="I117" s="38">
        <f>SUM(I105:I116)</f>
        <v>0</v>
      </c>
    </row>
    <row r="122" spans="2:9" ht="15.75">
      <c r="B122" s="49" t="s">
        <v>277</v>
      </c>
      <c r="C122" s="50"/>
      <c r="D122" s="51" t="s">
        <v>278</v>
      </c>
      <c r="E122" s="51"/>
      <c r="F122" s="51"/>
    </row>
    <row r="123" spans="2:9" ht="15.75">
      <c r="B123" s="52"/>
      <c r="C123" s="52"/>
      <c r="D123" s="53"/>
      <c r="E123" s="53"/>
      <c r="F123" s="54"/>
    </row>
    <row r="124" spans="2:9" ht="15.75">
      <c r="B124" s="55"/>
      <c r="C124" s="55"/>
      <c r="D124" s="56" t="s">
        <v>279</v>
      </c>
      <c r="E124" s="56"/>
      <c r="F124" s="56"/>
    </row>
    <row r="125" spans="2:9">
      <c r="B125" s="1"/>
      <c r="E125" s="1"/>
    </row>
  </sheetData>
  <sheetProtection algorithmName="SHA-512" hashValue="DO8LiZJGBxW8rHvEaHLF4W88m+3TuqXiVjlsF785h0KSRpQiO/KZyHmNH7HmgsivwOy9jfEt7Pg1Kdbc3NJb6A==" saltValue="B6rOG04oh50jSnDfUtLzLA==" spinCount="100000" sheet="1"/>
  <mergeCells count="3">
    <mergeCell ref="C3:D3"/>
    <mergeCell ref="D122:F122"/>
    <mergeCell ref="D124:F124"/>
  </mergeCells>
  <pageMargins left="0.69999998807907104" right="0.69999998807907104" top="0.75" bottom="0.75" header="0.49236109852790833" footer="0.49236109852790833"/>
  <pageSetup scale="56" fitToHeight="0" orientation="portrait" errors="blank" r:id="rId1"/>
  <headerFooter>
    <oddHeader>&amp;LVybudovanie skladu soli v Považskej Bystrici&amp;CČasti stavby&amp;RPríloha č. 1 k časti B.2 -    Špecifikácia ceny 
 (zároveň príloha č. 1 k Zmluve)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workbookViewId="0">
      <selection activeCell="E28" sqref="E28"/>
    </sheetView>
  </sheetViews>
  <sheetFormatPr defaultRowHeight="12.75"/>
  <cols>
    <col min="1" max="1" width="2.140625" customWidth="1"/>
    <col min="2" max="2" width="24.85546875" customWidth="1"/>
    <col min="3" max="3" width="12.42578125" customWidth="1"/>
    <col min="4" max="4" width="12.140625" customWidth="1"/>
    <col min="5" max="5" width="48.140625" customWidth="1"/>
    <col min="6" max="6" width="4.5703125" customWidth="1"/>
    <col min="7" max="7" width="11.85546875" customWidth="1"/>
  </cols>
  <sheetData>
    <row r="1" spans="1:7">
      <c r="A1" s="6"/>
      <c r="B1" s="6"/>
      <c r="C1" s="6"/>
      <c r="D1" s="6"/>
      <c r="E1" s="6"/>
      <c r="F1" s="6"/>
      <c r="G1" s="7"/>
    </row>
    <row r="2" spans="1:7">
      <c r="A2" s="6"/>
      <c r="B2" s="6"/>
      <c r="C2" s="6"/>
      <c r="D2" s="6"/>
      <c r="E2" s="6"/>
      <c r="F2" s="6"/>
      <c r="G2" s="7"/>
    </row>
    <row r="3" spans="1:7">
      <c r="A3" s="6"/>
      <c r="B3" s="11" t="s">
        <v>19</v>
      </c>
      <c r="C3" s="47" t="s">
        <v>20</v>
      </c>
      <c r="D3" s="48"/>
      <c r="E3" s="11" t="s">
        <v>21</v>
      </c>
      <c r="F3" s="11" t="s">
        <v>22</v>
      </c>
      <c r="G3" s="12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3:D3"/>
  </mergeCells>
  <pageMargins left="0.69999998807907104" right="0.69999998807907104" top="0.75" bottom="0.75" header="0.49236109852790833" footer="0.49236109852790833"/>
  <pageSetup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RekapitulaciaStavby</vt:lpstr>
      <vt:lpstr>SupisPrac</vt:lpstr>
      <vt:lpstr>CastiStavby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Bobák Martin</dc:creator>
  <cp:lastModifiedBy>Hesterová Gabriela</cp:lastModifiedBy>
  <cp:lastPrinted>2023-02-06T12:10:54Z</cp:lastPrinted>
  <dcterms:created xsi:type="dcterms:W3CDTF">2007-02-14T10:08:29Z</dcterms:created>
  <dcterms:modified xsi:type="dcterms:W3CDTF">2023-02-06T12:13:41Z</dcterms:modified>
</cp:coreProperties>
</file>