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2\VO Ťažba 2023_2026 OPAKOVANÁ\OZ Považie\JOSEPHINA\"/>
    </mc:Choice>
  </mc:AlternateContent>
  <bookViews>
    <workbookView xWindow="0" yWindow="0" windowWidth="28800" windowHeight="12195" tabRatio="917"/>
  </bookViews>
  <sheets>
    <sheet name="Časť č.1 VC 8 Machnáč" sheetId="10" r:id="rId1"/>
    <sheet name="Časť č.2 VC 16 Opatová" sheetId="21" r:id="rId2"/>
    <sheet name="Časť č.3 VC 28 Viadukt" sheetId="30" r:id="rId3"/>
  </sheets>
  <calcPr calcId="162913"/>
</workbook>
</file>

<file path=xl/calcChain.xml><?xml version="1.0" encoding="utf-8"?>
<calcChain xmlns="http://schemas.openxmlformats.org/spreadsheetml/2006/main">
  <c r="H11" i="30" l="1"/>
  <c r="G11" i="30"/>
  <c r="H10" i="30"/>
  <c r="G10" i="30"/>
  <c r="H9" i="30"/>
  <c r="G9" i="30"/>
  <c r="H8" i="30"/>
  <c r="G8" i="30"/>
  <c r="H12" i="30" l="1"/>
  <c r="D19" i="30" s="1"/>
  <c r="E19" i="30"/>
  <c r="G19" i="30" s="1"/>
  <c r="H11" i="21" l="1"/>
  <c r="G11" i="21"/>
  <c r="H10" i="21"/>
  <c r="G10" i="21"/>
  <c r="H9" i="21"/>
  <c r="G9" i="21"/>
  <c r="H8" i="21"/>
  <c r="G8" i="21"/>
  <c r="H11" i="10"/>
  <c r="G11" i="10"/>
  <c r="H10" i="10"/>
  <c r="G10" i="10"/>
  <c r="H9" i="10"/>
  <c r="G9" i="10"/>
  <c r="H8" i="10"/>
  <c r="G8" i="10"/>
  <c r="H12" i="21" l="1"/>
  <c r="D19" i="21" s="1"/>
  <c r="E19" i="21"/>
  <c r="G19" i="21" s="1"/>
  <c r="H12" i="10"/>
  <c r="D19" i="10" s="1"/>
  <c r="E19" i="10"/>
  <c r="G19" i="10" s="1"/>
</calcChain>
</file>

<file path=xl/sharedStrings.xml><?xml version="1.0" encoding="utf-8"?>
<sst xmlns="http://schemas.openxmlformats.org/spreadsheetml/2006/main" count="126" uniqueCount="42">
  <si>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</si>
  <si>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</si>
  <si>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</si>
  <si>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</si>
  <si>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</si>
  <si>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</si>
  <si>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</si>
  <si>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</si>
  <si>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</si>
  <si>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</si>
  <si>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</si>
  <si>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</si>
  <si>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</si>
  <si>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</si>
  <si>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</si>
  <si>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</si>
  <si>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</si>
  <si>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</si>
  <si>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</si>
  <si>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</si>
  <si>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</si>
  <si>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</si>
  <si>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</si>
  <si>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</si>
  <si>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</si>
  <si>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</si>
  <si>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</si>
  <si>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</si>
  <si>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</si>
  <si>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</si>
  <si>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</si>
  <si>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</si>
  <si>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</si>
  <si>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</si>
  <si>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</si>
  <si>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</si>
  <si>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</si>
  <si>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</si>
  <si>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</si>
  <si>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Názov predmetu zákazky: Lesnícke služby v ťažbovom procese na organizačnej zložke OZ Považie na obdobie 2023 - 2026 VC Machnáč</t>
  </si>
  <si>
    <t>Názov predmetu zákazky: Lesnícke služby v ťažbovom procese na organizačnej zložke OZ Považie na obdobie 2023 - 2026 VC Viadukt</t>
  </si>
  <si>
    <t>Názov predmetu zákazky: Lesnícke služby v ťažbovom procese na organizačnej zložke OZ Považie na obdobie 2023 - 2026 VC Opatová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</si>
</sst>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4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3" borderId="5" xfId="1" applyFont="1" applyFill="1" applyBorder="1" applyAlignment="1">
      <alignment horizontal="center"/>
    </xf>
    <xf numFmtId="0" fontId="5" fillId="2" borderId="0" xfId="1" applyFont="1" applyFill="1" applyAlignment="1">
      <alignment horizontal="left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view="pageBreakPreview" zoomScale="60" zoomScaleNormal="70" workbookViewId="0">
      <selection activeCell="G41" sqref="G41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8.8554687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8.85546875" style="6"/>
    <col min="262" max="262" width="8.85546875" style="6" customWidth="1"/>
    <col min="263" max="263" width="11.140625" style="6" customWidth="1"/>
    <col min="264" max="264" width="10.7109375" style="6" customWidth="1"/>
    <col min="265" max="512" width="8.8554687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8.85546875" style="6"/>
    <col min="518" max="518" width="8.85546875" style="6" customWidth="1"/>
    <col min="519" max="519" width="11.140625" style="6" customWidth="1"/>
    <col min="520" max="520" width="10.7109375" style="6" customWidth="1"/>
    <col min="521" max="768" width="8.8554687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8.85546875" style="6"/>
    <col min="774" max="774" width="8.85546875" style="6" customWidth="1"/>
    <col min="775" max="775" width="11.140625" style="6" customWidth="1"/>
    <col min="776" max="776" width="10.7109375" style="6" customWidth="1"/>
    <col min="777" max="1024" width="8.8554687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8.8554687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8.8554687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8.8554687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8.8554687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8.8554687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8.8554687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8.8554687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8.8554687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8.8554687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8.8554687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8.8554687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8.8554687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8.8554687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8.8554687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8.8554687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8.8554687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8.8554687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8.8554687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8.8554687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8.8554687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8.8554687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8.8554687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8.8554687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8.8554687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8.8554687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8.8554687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8.8554687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8.8554687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8.8554687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8.8554687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8.8554687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8.8554687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8.8554687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8.8554687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8.8554687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8.8554687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8.8554687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8.8554687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8.8554687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8.8554687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8.8554687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8.8554687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8.8554687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8.8554687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8.8554687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8.8554687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8.8554687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8.8554687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8.8554687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8.8554687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8.8554687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8.8554687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8.8554687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8.8554687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8.8554687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8.8554687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8.8554687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8.8554687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8.8554687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8.8554687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8.8554687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8.8554687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8.8554687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8.8554687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8.8554687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8.8554687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8.8554687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8.8554687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8.8554687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8.8554687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8.8554687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8.8554687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8.8554687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8.8554687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8.8554687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8.8554687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8.8554687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8.8554687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8.8554687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8.8554687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8.8554687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8.8554687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8.8554687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8.8554687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8.8554687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8.8554687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8.8554687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8.8554687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8.8554687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8.8554687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8.8554687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8.8554687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8.8554687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8.8554687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8.8554687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8.8554687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8.8554687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8.8554687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8.8554687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8.8554687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8.8554687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8.8554687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8.8554687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8.8554687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8.8554687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8.8554687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8.8554687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8.8554687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8.8554687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8.8554687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8.8554687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8.8554687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8.8554687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8.8554687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8.8554687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8.8554687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8.8554687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8.8554687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8.8554687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8.85546875" style="6"/>
  </cols>
  <sheetData>
    <row r="1" spans="1:11" x14ac:dyDescent="0.2">
      <c r="H1" s="39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49" t="s">
        <v>39</v>
      </c>
      <c r="B4" s="49"/>
      <c r="C4" s="49"/>
      <c r="D4" s="49"/>
      <c r="E4" s="49"/>
      <c r="F4" s="49"/>
      <c r="G4" s="49"/>
      <c r="H4" s="49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6" t="s">
        <v>22</v>
      </c>
      <c r="C7" s="26" t="s">
        <v>35</v>
      </c>
      <c r="D7" s="24" t="s">
        <v>36</v>
      </c>
      <c r="E7" s="29" t="s">
        <v>23</v>
      </c>
      <c r="F7" s="50" t="s">
        <v>29</v>
      </c>
      <c r="G7" s="51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47">
        <v>3276</v>
      </c>
      <c r="D8" s="46">
        <v>42.873999999999995</v>
      </c>
      <c r="E8" s="30"/>
      <c r="F8" s="31" t="s">
        <v>30</v>
      </c>
      <c r="G8" s="32">
        <f t="shared" ref="G8:G11" si="0">IFERROR( ROUND(E8/D8,3)," ")</f>
        <v>0</v>
      </c>
      <c r="H8" s="33">
        <f>C8*E8</f>
        <v>0</v>
      </c>
      <c r="K8" s="27"/>
    </row>
    <row r="9" spans="1:11" ht="28.5" customHeight="1" x14ac:dyDescent="0.2">
      <c r="A9" s="16">
        <v>2</v>
      </c>
      <c r="B9" s="17" t="s">
        <v>26</v>
      </c>
      <c r="C9" s="47">
        <v>11180</v>
      </c>
      <c r="D9" s="46">
        <v>36.023000000000003</v>
      </c>
      <c r="E9" s="30"/>
      <c r="F9" s="31" t="s">
        <v>31</v>
      </c>
      <c r="G9" s="32">
        <f t="shared" si="0"/>
        <v>0</v>
      </c>
      <c r="H9" s="33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47">
        <v>57720</v>
      </c>
      <c r="D10" s="46">
        <v>19.192999999999998</v>
      </c>
      <c r="E10" s="30"/>
      <c r="F10" s="31" t="s">
        <v>32</v>
      </c>
      <c r="G10" s="32">
        <f t="shared" si="0"/>
        <v>0</v>
      </c>
      <c r="H10" s="33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47">
        <v>7748</v>
      </c>
      <c r="D11" s="46">
        <v>22.167999999999999</v>
      </c>
      <c r="E11" s="30"/>
      <c r="F11" s="31" t="s">
        <v>33</v>
      </c>
      <c r="G11" s="32">
        <f t="shared" si="0"/>
        <v>0</v>
      </c>
      <c r="H11" s="33">
        <f t="shared" si="1"/>
        <v>0</v>
      </c>
    </row>
    <row r="12" spans="1:11" ht="27.75" customHeight="1" x14ac:dyDescent="0.2">
      <c r="A12" s="52" t="s">
        <v>28</v>
      </c>
      <c r="B12" s="53"/>
      <c r="C12" s="53"/>
      <c r="D12" s="53"/>
      <c r="E12" s="53"/>
      <c r="F12" s="53"/>
      <c r="G12" s="54"/>
      <c r="H12" s="34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40"/>
      <c r="B14" s="41"/>
      <c r="C14" s="41"/>
      <c r="D14" s="41"/>
      <c r="E14" s="41"/>
      <c r="F14" s="41"/>
      <c r="G14" s="41"/>
      <c r="H14" s="41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63"/>
      <c r="C17" s="64"/>
      <c r="D17" s="42" t="s">
        <v>0</v>
      </c>
      <c r="E17" s="42" t="s">
        <v>7</v>
      </c>
      <c r="F17" s="28"/>
      <c r="G17" s="2" t="s">
        <v>1</v>
      </c>
    </row>
    <row r="18" spans="2:8" ht="24" customHeight="1" x14ac:dyDescent="0.25">
      <c r="B18" s="63"/>
      <c r="C18" s="64"/>
      <c r="D18" s="42" t="s">
        <v>4</v>
      </c>
      <c r="E18" s="42" t="s">
        <v>5</v>
      </c>
      <c r="F18" s="28"/>
      <c r="G18" s="2" t="s">
        <v>5</v>
      </c>
    </row>
    <row r="19" spans="2:8" ht="27.75" customHeight="1" thickBot="1" x14ac:dyDescent="0.3">
      <c r="B19" s="14"/>
      <c r="C19" s="1" t="s">
        <v>6</v>
      </c>
      <c r="D19" s="35">
        <f>H12</f>
        <v>0</v>
      </c>
      <c r="E19" s="36">
        <f>IF(OR(C16="áno",C16="ano"),D19*0.2,0)</f>
        <v>0</v>
      </c>
      <c r="F19" s="37"/>
      <c r="G19" s="38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48"/>
      <c r="D21" s="48"/>
      <c r="E21" s="48"/>
      <c r="F21" s="48"/>
      <c r="G21" s="48"/>
      <c r="H21" s="48"/>
    </row>
    <row r="22" spans="2:8" ht="22.5" customHeight="1" x14ac:dyDescent="0.25">
      <c r="B22" s="25" t="s">
        <v>3</v>
      </c>
      <c r="C22" s="48"/>
      <c r="D22" s="48"/>
      <c r="E22" s="48"/>
      <c r="F22" s="48"/>
      <c r="G22" s="48"/>
      <c r="H22" s="48"/>
    </row>
    <row r="23" spans="2:8" ht="22.5" customHeight="1" x14ac:dyDescent="0.25">
      <c r="B23" s="22" t="s">
        <v>9</v>
      </c>
      <c r="C23" s="48"/>
      <c r="D23" s="48"/>
      <c r="E23" s="48"/>
      <c r="F23" s="48"/>
      <c r="G23" s="48"/>
      <c r="H23" s="48"/>
    </row>
    <row r="24" spans="2:8" ht="22.5" customHeight="1" x14ac:dyDescent="0.25">
      <c r="B24" s="17" t="s">
        <v>17</v>
      </c>
      <c r="C24" s="48"/>
      <c r="D24" s="48"/>
      <c r="E24" s="48"/>
      <c r="F24" s="48"/>
      <c r="G24" s="48"/>
      <c r="H24" s="48"/>
    </row>
    <row r="25" spans="2:8" ht="22.5" customHeight="1" x14ac:dyDescent="0.25">
      <c r="B25" s="17" t="s">
        <v>18</v>
      </c>
      <c r="C25" s="48"/>
      <c r="D25" s="48"/>
      <c r="E25" s="48"/>
      <c r="F25" s="48"/>
      <c r="G25" s="48"/>
      <c r="H25" s="48"/>
    </row>
    <row r="26" spans="2:8" ht="22.5" customHeight="1" x14ac:dyDescent="0.25">
      <c r="B26" s="17" t="s">
        <v>19</v>
      </c>
      <c r="C26" s="48"/>
      <c r="D26" s="48"/>
      <c r="E26" s="48"/>
      <c r="F26" s="48"/>
      <c r="G26" s="48"/>
      <c r="H26" s="48"/>
    </row>
    <row r="27" spans="2:8" ht="22.5" customHeight="1" x14ac:dyDescent="0.25">
      <c r="B27" s="17" t="s">
        <v>20</v>
      </c>
      <c r="C27" s="48"/>
      <c r="D27" s="48"/>
      <c r="E27" s="48"/>
      <c r="F27" s="48"/>
      <c r="G27" s="48"/>
      <c r="H27" s="48"/>
    </row>
    <row r="28" spans="2:8" ht="22.5" customHeight="1" x14ac:dyDescent="0.25">
      <c r="B28" s="17" t="s">
        <v>15</v>
      </c>
      <c r="C28" s="48"/>
      <c r="D28" s="48"/>
      <c r="E28" s="48"/>
      <c r="F28" s="48"/>
      <c r="G28" s="48"/>
      <c r="H28" s="48"/>
    </row>
    <row r="29" spans="2:8" ht="22.5" customHeight="1" x14ac:dyDescent="0.25">
      <c r="B29" s="17" t="s">
        <v>16</v>
      </c>
      <c r="C29" s="48"/>
      <c r="D29" s="48"/>
      <c r="E29" s="48"/>
      <c r="F29" s="48"/>
      <c r="G29" s="48"/>
      <c r="H29" s="48"/>
    </row>
    <row r="30" spans="2:8" ht="22.5" customHeight="1" x14ac:dyDescent="0.25">
      <c r="B30" s="17" t="s">
        <v>21</v>
      </c>
      <c r="C30" s="48"/>
      <c r="D30" s="48"/>
      <c r="E30" s="48"/>
      <c r="F30" s="48"/>
      <c r="G30" s="48"/>
      <c r="H30" s="48"/>
    </row>
    <row r="31" spans="2:8" ht="22.5" customHeight="1" x14ac:dyDescent="0.25">
      <c r="B31" s="22" t="s">
        <v>8</v>
      </c>
      <c r="C31" s="48"/>
      <c r="D31" s="48"/>
      <c r="E31" s="48"/>
      <c r="F31" s="48"/>
      <c r="G31" s="48"/>
      <c r="H31" s="48"/>
    </row>
    <row r="32" spans="2:8" ht="22.5" customHeight="1" x14ac:dyDescent="0.25">
      <c r="B32" s="22" t="s">
        <v>10</v>
      </c>
      <c r="C32" s="48"/>
      <c r="D32" s="48"/>
      <c r="E32" s="48"/>
      <c r="F32" s="48"/>
      <c r="G32" s="48"/>
      <c r="H32" s="48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31:H31"/>
    <mergeCell ref="C32:H32"/>
    <mergeCell ref="C25:H25"/>
    <mergeCell ref="C26:H26"/>
    <mergeCell ref="C27:H27"/>
    <mergeCell ref="C28:H28"/>
    <mergeCell ref="C29:H29"/>
    <mergeCell ref="C30:H30"/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</mergeCells>
  <pageMargins left="0.7" right="0.7" top="0.75" bottom="0.75" header="0.3" footer="0.3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G41" sqref="G41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8.8554687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8.85546875" style="6"/>
    <col min="262" max="262" width="8.85546875" style="6" customWidth="1"/>
    <col min="263" max="263" width="11.140625" style="6" customWidth="1"/>
    <col min="264" max="264" width="10.7109375" style="6" customWidth="1"/>
    <col min="265" max="512" width="8.8554687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8.85546875" style="6"/>
    <col min="518" max="518" width="8.85546875" style="6" customWidth="1"/>
    <col min="519" max="519" width="11.140625" style="6" customWidth="1"/>
    <col min="520" max="520" width="10.7109375" style="6" customWidth="1"/>
    <col min="521" max="768" width="8.8554687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8.85546875" style="6"/>
    <col min="774" max="774" width="8.85546875" style="6" customWidth="1"/>
    <col min="775" max="775" width="11.140625" style="6" customWidth="1"/>
    <col min="776" max="776" width="10.7109375" style="6" customWidth="1"/>
    <col min="777" max="1024" width="8.8554687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8.8554687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8.8554687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8.8554687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8.8554687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8.8554687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8.8554687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8.8554687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8.8554687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8.8554687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8.8554687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8.8554687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8.8554687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8.8554687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8.8554687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8.8554687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8.8554687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8.8554687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8.8554687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8.8554687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8.8554687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8.8554687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8.8554687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8.8554687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8.8554687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8.8554687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8.8554687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8.8554687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8.8554687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8.8554687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8.8554687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8.8554687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8.8554687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8.8554687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8.8554687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8.8554687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8.8554687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8.8554687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8.8554687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8.8554687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8.8554687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8.8554687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8.8554687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8.8554687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8.8554687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8.8554687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8.8554687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8.8554687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8.8554687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8.8554687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8.8554687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8.8554687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8.8554687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8.8554687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8.8554687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8.8554687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8.8554687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8.8554687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8.8554687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8.8554687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8.8554687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8.8554687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8.8554687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8.8554687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8.8554687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8.8554687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8.8554687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8.8554687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8.8554687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8.8554687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8.8554687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8.8554687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8.8554687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8.8554687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8.8554687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8.8554687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8.8554687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8.8554687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8.8554687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8.8554687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8.8554687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8.8554687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8.8554687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8.8554687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8.8554687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8.8554687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8.8554687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8.8554687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8.8554687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8.8554687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8.8554687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8.8554687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8.8554687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8.8554687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8.8554687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8.8554687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8.8554687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8.8554687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8.8554687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8.8554687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8.8554687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8.8554687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8.8554687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8.8554687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8.8554687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8.8554687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8.8554687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8.8554687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8.8554687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8.8554687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8.8554687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8.8554687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8.8554687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8.8554687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8.8554687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8.8554687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8.8554687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8.8554687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8.8554687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8.8554687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8.85546875" style="6"/>
  </cols>
  <sheetData>
    <row r="1" spans="1:11" x14ac:dyDescent="0.2">
      <c r="H1" s="39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49" t="s">
        <v>41</v>
      </c>
      <c r="B4" s="49"/>
      <c r="C4" s="49"/>
      <c r="D4" s="49"/>
      <c r="E4" s="49"/>
      <c r="F4" s="49"/>
      <c r="G4" s="49"/>
      <c r="H4" s="49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6" t="s">
        <v>22</v>
      </c>
      <c r="C7" s="26" t="s">
        <v>35</v>
      </c>
      <c r="D7" s="24" t="s">
        <v>36</v>
      </c>
      <c r="E7" s="29" t="s">
        <v>23</v>
      </c>
      <c r="F7" s="50" t="s">
        <v>29</v>
      </c>
      <c r="G7" s="51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47">
        <v>2210</v>
      </c>
      <c r="D8" s="46">
        <v>33.591999999999999</v>
      </c>
      <c r="E8" s="30"/>
      <c r="F8" s="31" t="s">
        <v>30</v>
      </c>
      <c r="G8" s="32">
        <f t="shared" ref="G8:G11" si="0">IFERROR( ROUND(E8/D8,3)," ")</f>
        <v>0</v>
      </c>
      <c r="H8" s="33">
        <f>C8*E8</f>
        <v>0</v>
      </c>
      <c r="K8" s="27"/>
    </row>
    <row r="9" spans="1:11" ht="28.5" customHeight="1" x14ac:dyDescent="0.2">
      <c r="A9" s="16">
        <v>2</v>
      </c>
      <c r="B9" s="17" t="s">
        <v>26</v>
      </c>
      <c r="C9" s="47">
        <v>7280</v>
      </c>
      <c r="D9" s="46">
        <v>37.603999999999999</v>
      </c>
      <c r="E9" s="30"/>
      <c r="F9" s="31" t="s">
        <v>31</v>
      </c>
      <c r="G9" s="32">
        <f t="shared" si="0"/>
        <v>0</v>
      </c>
      <c r="H9" s="33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47">
        <v>7800</v>
      </c>
      <c r="D10" s="46">
        <v>26.571000000000002</v>
      </c>
      <c r="E10" s="30"/>
      <c r="F10" s="31" t="s">
        <v>32</v>
      </c>
      <c r="G10" s="32">
        <f t="shared" si="0"/>
        <v>0</v>
      </c>
      <c r="H10" s="33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47">
        <v>1560</v>
      </c>
      <c r="D11" s="46">
        <v>24.564999999999998</v>
      </c>
      <c r="E11" s="30"/>
      <c r="F11" s="31" t="s">
        <v>33</v>
      </c>
      <c r="G11" s="32">
        <f t="shared" si="0"/>
        <v>0</v>
      </c>
      <c r="H11" s="33">
        <f t="shared" si="1"/>
        <v>0</v>
      </c>
    </row>
    <row r="12" spans="1:11" ht="27.75" customHeight="1" x14ac:dyDescent="0.2">
      <c r="A12" s="52" t="s">
        <v>28</v>
      </c>
      <c r="B12" s="53"/>
      <c r="C12" s="53"/>
      <c r="D12" s="53"/>
      <c r="E12" s="53"/>
      <c r="F12" s="53"/>
      <c r="G12" s="54"/>
      <c r="H12" s="34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40"/>
      <c r="B14" s="41"/>
      <c r="C14" s="41"/>
      <c r="D14" s="41"/>
      <c r="E14" s="41"/>
      <c r="F14" s="41"/>
      <c r="G14" s="41"/>
      <c r="H14" s="41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63"/>
      <c r="C17" s="64"/>
      <c r="D17" s="42" t="s">
        <v>0</v>
      </c>
      <c r="E17" s="42" t="s">
        <v>7</v>
      </c>
      <c r="F17" s="28"/>
      <c r="G17" s="2" t="s">
        <v>1</v>
      </c>
    </row>
    <row r="18" spans="2:8" ht="24" customHeight="1" x14ac:dyDescent="0.25">
      <c r="B18" s="63"/>
      <c r="C18" s="64"/>
      <c r="D18" s="42" t="s">
        <v>4</v>
      </c>
      <c r="E18" s="42" t="s">
        <v>5</v>
      </c>
      <c r="F18" s="28"/>
      <c r="G18" s="2" t="s">
        <v>5</v>
      </c>
    </row>
    <row r="19" spans="2:8" ht="27.75" customHeight="1" thickBot="1" x14ac:dyDescent="0.3">
      <c r="B19" s="14"/>
      <c r="C19" s="1" t="s">
        <v>6</v>
      </c>
      <c r="D19" s="35">
        <f>H12</f>
        <v>0</v>
      </c>
      <c r="E19" s="36">
        <f>IF(OR(C16="áno",C16="ano"),D19*0.2,0)</f>
        <v>0</v>
      </c>
      <c r="F19" s="37"/>
      <c r="G19" s="38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48"/>
      <c r="D21" s="48"/>
      <c r="E21" s="48"/>
      <c r="F21" s="48"/>
      <c r="G21" s="48"/>
      <c r="H21" s="48"/>
    </row>
    <row r="22" spans="2:8" ht="22.5" customHeight="1" x14ac:dyDescent="0.25">
      <c r="B22" s="25" t="s">
        <v>3</v>
      </c>
      <c r="C22" s="48"/>
      <c r="D22" s="48"/>
      <c r="E22" s="48"/>
      <c r="F22" s="48"/>
      <c r="G22" s="48"/>
      <c r="H22" s="48"/>
    </row>
    <row r="23" spans="2:8" ht="22.5" customHeight="1" x14ac:dyDescent="0.25">
      <c r="B23" s="22" t="s">
        <v>9</v>
      </c>
      <c r="C23" s="48"/>
      <c r="D23" s="48"/>
      <c r="E23" s="48"/>
      <c r="F23" s="48"/>
      <c r="G23" s="48"/>
      <c r="H23" s="48"/>
    </row>
    <row r="24" spans="2:8" ht="22.5" customHeight="1" x14ac:dyDescent="0.25">
      <c r="B24" s="17" t="s">
        <v>17</v>
      </c>
      <c r="C24" s="48"/>
      <c r="D24" s="48"/>
      <c r="E24" s="48"/>
      <c r="F24" s="48"/>
      <c r="G24" s="48"/>
      <c r="H24" s="48"/>
    </row>
    <row r="25" spans="2:8" ht="22.5" customHeight="1" x14ac:dyDescent="0.25">
      <c r="B25" s="17" t="s">
        <v>18</v>
      </c>
      <c r="C25" s="48"/>
      <c r="D25" s="48"/>
      <c r="E25" s="48"/>
      <c r="F25" s="48"/>
      <c r="G25" s="48"/>
      <c r="H25" s="48"/>
    </row>
    <row r="26" spans="2:8" ht="22.5" customHeight="1" x14ac:dyDescent="0.25">
      <c r="B26" s="17" t="s">
        <v>19</v>
      </c>
      <c r="C26" s="48"/>
      <c r="D26" s="48"/>
      <c r="E26" s="48"/>
      <c r="F26" s="48"/>
      <c r="G26" s="48"/>
      <c r="H26" s="48"/>
    </row>
    <row r="27" spans="2:8" ht="22.5" customHeight="1" x14ac:dyDescent="0.25">
      <c r="B27" s="17" t="s">
        <v>20</v>
      </c>
      <c r="C27" s="48"/>
      <c r="D27" s="48"/>
      <c r="E27" s="48"/>
      <c r="F27" s="48"/>
      <c r="G27" s="48"/>
      <c r="H27" s="48"/>
    </row>
    <row r="28" spans="2:8" ht="22.5" customHeight="1" x14ac:dyDescent="0.25">
      <c r="B28" s="17" t="s">
        <v>15</v>
      </c>
      <c r="C28" s="48"/>
      <c r="D28" s="48"/>
      <c r="E28" s="48"/>
      <c r="F28" s="48"/>
      <c r="G28" s="48"/>
      <c r="H28" s="48"/>
    </row>
    <row r="29" spans="2:8" ht="22.5" customHeight="1" x14ac:dyDescent="0.25">
      <c r="B29" s="17" t="s">
        <v>16</v>
      </c>
      <c r="C29" s="48"/>
      <c r="D29" s="48"/>
      <c r="E29" s="48"/>
      <c r="F29" s="48"/>
      <c r="G29" s="48"/>
      <c r="H29" s="48"/>
    </row>
    <row r="30" spans="2:8" ht="22.5" customHeight="1" x14ac:dyDescent="0.25">
      <c r="B30" s="17" t="s">
        <v>21</v>
      </c>
      <c r="C30" s="48"/>
      <c r="D30" s="48"/>
      <c r="E30" s="48"/>
      <c r="F30" s="48"/>
      <c r="G30" s="48"/>
      <c r="H30" s="48"/>
    </row>
    <row r="31" spans="2:8" ht="22.5" customHeight="1" x14ac:dyDescent="0.25">
      <c r="B31" s="22" t="s">
        <v>8</v>
      </c>
      <c r="C31" s="48"/>
      <c r="D31" s="48"/>
      <c r="E31" s="48"/>
      <c r="F31" s="48"/>
      <c r="G31" s="48"/>
      <c r="H31" s="48"/>
    </row>
    <row r="32" spans="2:8" ht="22.5" customHeight="1" x14ac:dyDescent="0.25">
      <c r="B32" s="22" t="s">
        <v>10</v>
      </c>
      <c r="C32" s="48"/>
      <c r="D32" s="48"/>
      <c r="E32" s="48"/>
      <c r="F32" s="48"/>
      <c r="G32" s="48"/>
      <c r="H32" s="48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31:H31"/>
    <mergeCell ref="C32:H32"/>
    <mergeCell ref="C25:H25"/>
    <mergeCell ref="C26:H26"/>
    <mergeCell ref="C27:H27"/>
    <mergeCell ref="C28:H28"/>
    <mergeCell ref="C29:H29"/>
    <mergeCell ref="C30:H30"/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</mergeCells>
  <pageMargins left="0.7" right="0.7" top="0.75" bottom="0.75" header="0.3" footer="0.3"/>
  <pageSetup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G41" sqref="G41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8.8554687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8.85546875" style="6"/>
    <col min="262" max="262" width="8.85546875" style="6" customWidth="1"/>
    <col min="263" max="263" width="11.140625" style="6" customWidth="1"/>
    <col min="264" max="264" width="10.7109375" style="6" customWidth="1"/>
    <col min="265" max="512" width="8.8554687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8.85546875" style="6"/>
    <col min="518" max="518" width="8.85546875" style="6" customWidth="1"/>
    <col min="519" max="519" width="11.140625" style="6" customWidth="1"/>
    <col min="520" max="520" width="10.7109375" style="6" customWidth="1"/>
    <col min="521" max="768" width="8.8554687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8.85546875" style="6"/>
    <col min="774" max="774" width="8.85546875" style="6" customWidth="1"/>
    <col min="775" max="775" width="11.140625" style="6" customWidth="1"/>
    <col min="776" max="776" width="10.7109375" style="6" customWidth="1"/>
    <col min="777" max="1024" width="8.8554687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8.8554687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8.8554687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8.8554687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8.8554687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8.8554687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8.8554687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8.8554687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8.8554687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8.8554687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8.8554687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8.8554687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8.8554687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8.8554687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8.8554687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8.8554687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8.8554687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8.8554687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8.8554687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8.8554687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8.8554687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8.8554687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8.8554687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8.8554687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8.8554687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8.8554687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8.8554687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8.8554687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8.8554687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8.8554687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8.8554687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8.8554687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8.8554687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8.8554687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8.8554687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8.8554687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8.8554687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8.8554687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8.8554687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8.8554687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8.8554687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8.8554687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8.8554687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8.8554687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8.8554687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8.8554687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8.8554687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8.8554687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8.8554687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8.8554687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8.8554687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8.8554687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8.8554687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8.8554687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8.8554687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8.8554687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8.8554687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8.8554687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8.8554687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8.8554687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8.8554687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8.8554687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8.8554687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8.8554687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8.8554687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8.8554687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8.8554687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8.8554687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8.8554687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8.8554687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8.8554687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8.8554687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8.8554687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8.8554687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8.8554687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8.8554687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8.8554687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8.8554687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8.8554687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8.8554687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8.8554687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8.8554687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8.8554687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8.8554687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8.8554687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8.8554687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8.8554687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8.8554687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8.8554687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8.8554687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8.8554687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8.8554687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8.8554687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8.8554687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8.8554687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8.8554687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8.8554687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8.8554687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8.8554687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8.8554687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8.8554687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8.8554687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8.8554687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8.8554687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8.8554687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8.8554687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8.8554687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8.8554687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8.8554687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8.8554687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8.8554687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8.8554687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8.8554687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8.8554687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8.8554687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8.8554687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8.8554687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8.8554687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8.8554687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8.8554687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8.85546875" style="6"/>
  </cols>
  <sheetData>
    <row r="1" spans="1:11" x14ac:dyDescent="0.2">
      <c r="H1" s="39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49" t="s">
        <v>40</v>
      </c>
      <c r="B4" s="49"/>
      <c r="C4" s="49"/>
      <c r="D4" s="49"/>
      <c r="E4" s="49"/>
      <c r="F4" s="49"/>
      <c r="G4" s="49"/>
      <c r="H4" s="49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6" t="s">
        <v>22</v>
      </c>
      <c r="C7" s="26" t="s">
        <v>35</v>
      </c>
      <c r="D7" s="24" t="s">
        <v>36</v>
      </c>
      <c r="E7" s="29" t="s">
        <v>23</v>
      </c>
      <c r="F7" s="50" t="s">
        <v>29</v>
      </c>
      <c r="G7" s="51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47">
        <v>7800</v>
      </c>
      <c r="D8" s="46">
        <v>30.973999999999997</v>
      </c>
      <c r="E8" s="30"/>
      <c r="F8" s="31" t="s">
        <v>30</v>
      </c>
      <c r="G8" s="32">
        <f t="shared" ref="G8:G11" si="0">IFERROR( ROUND(E8/D8,3)," ")</f>
        <v>0</v>
      </c>
      <c r="H8" s="33">
        <f>C8*E8</f>
        <v>0</v>
      </c>
      <c r="K8" s="27"/>
    </row>
    <row r="9" spans="1:11" ht="28.5" customHeight="1" x14ac:dyDescent="0.2">
      <c r="A9" s="16">
        <v>2</v>
      </c>
      <c r="B9" s="17" t="s">
        <v>26</v>
      </c>
      <c r="C9" s="47">
        <v>15990</v>
      </c>
      <c r="D9" s="46">
        <v>39.728999999999999</v>
      </c>
      <c r="E9" s="30"/>
      <c r="F9" s="31" t="s">
        <v>31</v>
      </c>
      <c r="G9" s="32">
        <f t="shared" si="0"/>
        <v>0</v>
      </c>
      <c r="H9" s="33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47">
        <v>28990</v>
      </c>
      <c r="D10" s="46">
        <v>21.76</v>
      </c>
      <c r="E10" s="30"/>
      <c r="F10" s="31" t="s">
        <v>32</v>
      </c>
      <c r="G10" s="32">
        <f t="shared" si="0"/>
        <v>0</v>
      </c>
      <c r="H10" s="33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47">
        <v>12350</v>
      </c>
      <c r="D11" s="46">
        <v>21.385999999999999</v>
      </c>
      <c r="E11" s="30"/>
      <c r="F11" s="31" t="s">
        <v>33</v>
      </c>
      <c r="G11" s="32">
        <f t="shared" si="0"/>
        <v>0</v>
      </c>
      <c r="H11" s="33">
        <f t="shared" si="1"/>
        <v>0</v>
      </c>
    </row>
    <row r="12" spans="1:11" ht="27.75" customHeight="1" x14ac:dyDescent="0.2">
      <c r="A12" s="52" t="s">
        <v>28</v>
      </c>
      <c r="B12" s="53"/>
      <c r="C12" s="53"/>
      <c r="D12" s="53"/>
      <c r="E12" s="53"/>
      <c r="F12" s="53"/>
      <c r="G12" s="54"/>
      <c r="H12" s="34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43"/>
      <c r="B14" s="44"/>
      <c r="C14" s="44"/>
      <c r="D14" s="44"/>
      <c r="E14" s="44"/>
      <c r="F14" s="44"/>
      <c r="G14" s="44"/>
      <c r="H14" s="44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63"/>
      <c r="C17" s="64"/>
      <c r="D17" s="45" t="s">
        <v>0</v>
      </c>
      <c r="E17" s="45" t="s">
        <v>7</v>
      </c>
      <c r="F17" s="28"/>
      <c r="G17" s="2" t="s">
        <v>1</v>
      </c>
    </row>
    <row r="18" spans="2:8" ht="24" customHeight="1" x14ac:dyDescent="0.25">
      <c r="B18" s="63"/>
      <c r="C18" s="64"/>
      <c r="D18" s="45" t="s">
        <v>4</v>
      </c>
      <c r="E18" s="45" t="s">
        <v>5</v>
      </c>
      <c r="F18" s="28"/>
      <c r="G18" s="2" t="s">
        <v>5</v>
      </c>
    </row>
    <row r="19" spans="2:8" ht="27.75" customHeight="1" thickBot="1" x14ac:dyDescent="0.3">
      <c r="B19" s="14"/>
      <c r="C19" s="1" t="s">
        <v>6</v>
      </c>
      <c r="D19" s="35">
        <f>H12</f>
        <v>0</v>
      </c>
      <c r="E19" s="36">
        <f>IF(OR(C16="áno",C16="ano"),D19*0.2,0)</f>
        <v>0</v>
      </c>
      <c r="F19" s="37"/>
      <c r="G19" s="38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48"/>
      <c r="D21" s="48"/>
      <c r="E21" s="48"/>
      <c r="F21" s="48"/>
      <c r="G21" s="48"/>
      <c r="H21" s="48"/>
    </row>
    <row r="22" spans="2:8" ht="22.5" customHeight="1" x14ac:dyDescent="0.25">
      <c r="B22" s="25" t="s">
        <v>3</v>
      </c>
      <c r="C22" s="48"/>
      <c r="D22" s="48"/>
      <c r="E22" s="48"/>
      <c r="F22" s="48"/>
      <c r="G22" s="48"/>
      <c r="H22" s="48"/>
    </row>
    <row r="23" spans="2:8" ht="22.5" customHeight="1" x14ac:dyDescent="0.25">
      <c r="B23" s="22" t="s">
        <v>9</v>
      </c>
      <c r="C23" s="48"/>
      <c r="D23" s="48"/>
      <c r="E23" s="48"/>
      <c r="F23" s="48"/>
      <c r="G23" s="48"/>
      <c r="H23" s="48"/>
    </row>
    <row r="24" spans="2:8" ht="22.5" customHeight="1" x14ac:dyDescent="0.25">
      <c r="B24" s="17" t="s">
        <v>17</v>
      </c>
      <c r="C24" s="48"/>
      <c r="D24" s="48"/>
      <c r="E24" s="48"/>
      <c r="F24" s="48"/>
      <c r="G24" s="48"/>
      <c r="H24" s="48"/>
    </row>
    <row r="25" spans="2:8" ht="22.5" customHeight="1" x14ac:dyDescent="0.25">
      <c r="B25" s="17" t="s">
        <v>18</v>
      </c>
      <c r="C25" s="48"/>
      <c r="D25" s="48"/>
      <c r="E25" s="48"/>
      <c r="F25" s="48"/>
      <c r="G25" s="48"/>
      <c r="H25" s="48"/>
    </row>
    <row r="26" spans="2:8" ht="22.5" customHeight="1" x14ac:dyDescent="0.25">
      <c r="B26" s="17" t="s">
        <v>19</v>
      </c>
      <c r="C26" s="48"/>
      <c r="D26" s="48"/>
      <c r="E26" s="48"/>
      <c r="F26" s="48"/>
      <c r="G26" s="48"/>
      <c r="H26" s="48"/>
    </row>
    <row r="27" spans="2:8" ht="22.5" customHeight="1" x14ac:dyDescent="0.25">
      <c r="B27" s="17" t="s">
        <v>20</v>
      </c>
      <c r="C27" s="48"/>
      <c r="D27" s="48"/>
      <c r="E27" s="48"/>
      <c r="F27" s="48"/>
      <c r="G27" s="48"/>
      <c r="H27" s="48"/>
    </row>
    <row r="28" spans="2:8" ht="22.5" customHeight="1" x14ac:dyDescent="0.25">
      <c r="B28" s="17" t="s">
        <v>15</v>
      </c>
      <c r="C28" s="48"/>
      <c r="D28" s="48"/>
      <c r="E28" s="48"/>
      <c r="F28" s="48"/>
      <c r="G28" s="48"/>
      <c r="H28" s="48"/>
    </row>
    <row r="29" spans="2:8" ht="22.5" customHeight="1" x14ac:dyDescent="0.25">
      <c r="B29" s="17" t="s">
        <v>16</v>
      </c>
      <c r="C29" s="48"/>
      <c r="D29" s="48"/>
      <c r="E29" s="48"/>
      <c r="F29" s="48"/>
      <c r="G29" s="48"/>
      <c r="H29" s="48"/>
    </row>
    <row r="30" spans="2:8" ht="22.5" customHeight="1" x14ac:dyDescent="0.25">
      <c r="B30" s="17" t="s">
        <v>21</v>
      </c>
      <c r="C30" s="48"/>
      <c r="D30" s="48"/>
      <c r="E30" s="48"/>
      <c r="F30" s="48"/>
      <c r="G30" s="48"/>
      <c r="H30" s="48"/>
    </row>
    <row r="31" spans="2:8" ht="22.5" customHeight="1" x14ac:dyDescent="0.25">
      <c r="B31" s="22" t="s">
        <v>8</v>
      </c>
      <c r="C31" s="48"/>
      <c r="D31" s="48"/>
      <c r="E31" s="48"/>
      <c r="F31" s="48"/>
      <c r="G31" s="48"/>
      <c r="H31" s="48"/>
    </row>
    <row r="32" spans="2:8" ht="22.5" customHeight="1" x14ac:dyDescent="0.25">
      <c r="B32" s="22" t="s">
        <v>10</v>
      </c>
      <c r="C32" s="48"/>
      <c r="D32" s="48"/>
      <c r="E32" s="48"/>
      <c r="F32" s="48"/>
      <c r="G32" s="48"/>
      <c r="H32" s="48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Časť č.1 VC 8 Machnáč</vt:lpstr>
      <vt:lpstr>Časť č.2 VC 16 Opatová</vt:lpstr>
      <vt:lpstr>Časť č.3 VC 28 Viadukt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2017-05-18T10:01:18Z</cp:lastPrinted>
  <dcterms:created xsi:type="dcterms:W3CDTF">2012-03-14T10:26:47Z</dcterms:created>
  <dcterms:modified xsi:type="dcterms:W3CDTF">2023-01-23T10:55:24Z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