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OskarDat\Exporty\"/>
    </mc:Choice>
  </mc:AlternateContent>
  <xr:revisionPtr revIDLastSave="0" documentId="8_{4E6035D6-134C-45EA-8931-5DB932DC18F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82" i="3" l="1"/>
  <c r="E82" i="3"/>
  <c r="N82" i="3"/>
  <c r="L82" i="3"/>
  <c r="J82" i="3"/>
  <c r="I82" i="3"/>
  <c r="H82" i="3"/>
  <c r="W80" i="3"/>
  <c r="E80" i="3"/>
  <c r="N80" i="3"/>
  <c r="L80" i="3"/>
  <c r="J80" i="3"/>
  <c r="I80" i="3"/>
  <c r="H80" i="3"/>
  <c r="W78" i="3"/>
  <c r="E78" i="3"/>
  <c r="N78" i="3"/>
  <c r="L78" i="3"/>
  <c r="J78" i="3"/>
  <c r="I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W72" i="3"/>
  <c r="E72" i="3"/>
  <c r="N72" i="3"/>
  <c r="L72" i="3"/>
  <c r="J72" i="3"/>
  <c r="I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W37" i="3"/>
  <c r="E37" i="3"/>
  <c r="N37" i="3"/>
  <c r="L37" i="3"/>
  <c r="J37" i="3"/>
  <c r="I37" i="3"/>
  <c r="H37" i="3"/>
  <c r="W35" i="3"/>
  <c r="E35" i="3"/>
  <c r="N35" i="3"/>
  <c r="L35" i="3"/>
  <c r="J35" i="3"/>
  <c r="I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W20" i="3"/>
  <c r="E20" i="3"/>
  <c r="N20" i="3"/>
  <c r="L20" i="3"/>
  <c r="J20" i="3"/>
  <c r="I20" i="3"/>
  <c r="H20" i="3"/>
  <c r="N19" i="3"/>
  <c r="L19" i="3"/>
  <c r="J19" i="3"/>
  <c r="H19" i="3"/>
  <c r="W16" i="3"/>
  <c r="E16" i="3"/>
  <c r="N16" i="3"/>
  <c r="L16" i="3"/>
  <c r="J16" i="3"/>
  <c r="I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<sst xmlns="http://schemas.openxmlformats.org/spreadsheetml/2006/main" count="652" uniqueCount="267">
  <si>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</si>
  <si>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</si>
  <si>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</si>
  <si>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</si>
  <si>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</si>
  <si>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</si>
  <si>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</si>
  <si>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</si>
  <si>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</si>
  <si>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</si>
  <si>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</si>
  <si>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</si>
  <si>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</si>
  <si>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</si>
  <si>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</si>
  <si>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</si>
  <si>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</si>
  <si>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</si>
  <si>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</si>
  <si>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</si>
  <si>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</si>
  <si>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</si>
  <si>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</si>
  <si>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</si>
  <si>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</si>
  <si>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</si>
  <si>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</si>
  <si>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</si>
  <si>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</si>
  <si>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</si>
  <si>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</si>
  <si>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</si>
  <si>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</si>
  <si>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</si>
  <si>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</si>
  <si>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</si>
  <si>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</si>
  <si>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</si>
  <si>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</si>
  <si>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</si>
  <si>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</si>
  <si>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</si>
  <si>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</si>
  <si>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</si>
  <si>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</si>
  <si>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</si>
  <si>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</si>
  <si>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</si>
  <si>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</si>
  <si>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</si>
  <si>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</si>
  <si>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</si>
  <si>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</si>
  <si>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</si>
  <si>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</si>
  <si>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</si>
  <si>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</si>
  <si>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</si>
  <si>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</si>
  <si>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</si>
  <si>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</si>
  <si>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</si>
  <si>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</si>
  <si>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</si>
  <si>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</si>
  <si>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</si>
  <si>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</si>
  <si>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</si>
  <si>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</si>
  <si>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Nemocnica Poprad a.s.,Banícka 28 </t>
  </si>
  <si>
    <t xml:space="preserve">Spracoval: Gabriela Nagyová                        </t>
  </si>
  <si>
    <t xml:space="preserve">Projektant: DOMINO INVEST s.r.o. Ing.Juraj Šuty </t>
  </si>
  <si>
    <t xml:space="preserve">JKSO : </t>
  </si>
  <si>
    <t>Dátum: 29.09.2022</t>
  </si>
  <si>
    <t>Stavba :Oddel.rádiológie nemoc.Poprad a.s.-výmena stroj.zariad.ARTIS ZEE MULTIPURPOSE SIEMENS,</t>
  </si>
  <si>
    <t>Objekt : SO 01 Stavebné úpravy ANGIA</t>
  </si>
  <si>
    <t>Časť : Zdravotechnika</t>
  </si>
  <si>
    <t>MPBAU SK, s. r. o. Košice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</si>
  <si>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</si>
  <si>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</si>
  <si>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</si>
  <si>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</si>
  <si>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</si>
  <si>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</si>
  <si>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</si>
  <si>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340238212</t>
  </si>
  <si>
    <t>Zamurovanie otvoru 0,25-1 m2 tehlami v priečkach alebo stenách hr. nad 100 mm</t>
  </si>
  <si>
    <t>m2</t>
  </si>
  <si>
    <t xml:space="preserve">                    </t>
  </si>
  <si>
    <t>34023-8212</t>
  </si>
  <si>
    <t>45.25.50</t>
  </si>
  <si>
    <t>EK</t>
  </si>
  <si>
    <t>S</t>
  </si>
  <si>
    <t>0,15*0,3 =   0,045</t>
  </si>
  <si>
    <t xml:space="preserve">3 - ZVISLÉ A KOMPLETNÉ KONŠTRUKCIE  spolu: </t>
  </si>
  <si>
    <t>6 - ÚPRAVY POVRCHOV, PODLAHY, VÝPLNE</t>
  </si>
  <si>
    <t>612451320</t>
  </si>
  <si>
    <t>Oprava vnútorných cem. omietok stien hladkých 10-30%</t>
  </si>
  <si>
    <t>61245-1320</t>
  </si>
  <si>
    <t>45.41.10</t>
  </si>
  <si>
    <t xml:space="preserve">6 - ÚPRAVY POVRCHOV, PODLAHY, VÝPLNE  spolu: </t>
  </si>
  <si>
    <t>9 - OSTATNÉ KONŠTRUKCIE A PRÁCE</t>
  </si>
  <si>
    <t>952902110</t>
  </si>
  <si>
    <t>Zametenie v miestnostiach a chodbách</t>
  </si>
  <si>
    <t>95290-2110</t>
  </si>
  <si>
    <t>45.45.13</t>
  </si>
  <si>
    <t>953941621</t>
  </si>
  <si>
    <t>Osadenie konzol v murive betónovom</t>
  </si>
  <si>
    <t>kus</t>
  </si>
  <si>
    <t>95394-1621</t>
  </si>
  <si>
    <t>953941721</t>
  </si>
  <si>
    <t>Osadenie objímok a držiakov v murive betónovom</t>
  </si>
  <si>
    <t>95394-1721</t>
  </si>
  <si>
    <t>013</t>
  </si>
  <si>
    <t>971042331</t>
  </si>
  <si>
    <t>Vybúr. otvorov do 0,09 m2 v betón. murive hr. do 15 cm</t>
  </si>
  <si>
    <t>97104-2331</t>
  </si>
  <si>
    <t>45.11.11</t>
  </si>
  <si>
    <t>976082141</t>
  </si>
  <si>
    <t>Vybúr. objímok, držiak, vešiakov, konzol, skob z betónu</t>
  </si>
  <si>
    <t>97608-2141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</si>
  <si>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</si>
  <si>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</si>
  <si>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</si>
  <si>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</si>
  <si>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</si>
  <si>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</si>
  <si>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</si>
  <si>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</si>
  <si>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</si>
  <si>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</si>
  <si>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</si>
  <si>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</si>
  <si>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</si>
  <si>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</si>
  <si>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</si>
  <si>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</si>
  <si>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</si>
  <si>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</si>
  <si>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</si>
  <si>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</si>
  <si>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</si>
  <si>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</si>
  <si>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</si>
  <si>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</si>
  <si>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</si>
  <si>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</si>
  <si>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</si>
  <si>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722130212</t>
  </si>
  <si>
    <t>Potrubie vod. z ocel. rúrok závit. pozink. 11353 DN 20</t>
  </si>
  <si>
    <t>m</t>
  </si>
  <si>
    <t>I</t>
  </si>
  <si>
    <t>72213-0212</t>
  </si>
  <si>
    <t>45.33.20</t>
  </si>
  <si>
    <t>IK</t>
  </si>
  <si>
    <t>722130213</t>
  </si>
  <si>
    <t>Potrubie vod. z ocel. rúrok závit. pozink. 11353 DN 25</t>
  </si>
  <si>
    <t>72213-0213</t>
  </si>
  <si>
    <t>722130214</t>
  </si>
  <si>
    <t>Potrubie vod. z ocel. rúrok závit. pozink. 11353 DN 32</t>
  </si>
  <si>
    <t>72213-0214</t>
  </si>
  <si>
    <t>722130215</t>
  </si>
  <si>
    <t>Potrubie vod. z ocel. rúrok závit. pozink. 11353 DN 40</t>
  </si>
  <si>
    <t>72213-0215</t>
  </si>
  <si>
    <t>722130801</t>
  </si>
  <si>
    <t>Demontáž potrubia z oceľ. rúrok závitových DN do 25</t>
  </si>
  <si>
    <t>72213-0801</t>
  </si>
  <si>
    <t>722130802</t>
  </si>
  <si>
    <t>Demontáž potrubia z oceľ. rúrok závitových DN do 40</t>
  </si>
  <si>
    <t>72213-0802</t>
  </si>
  <si>
    <t>722130913</t>
  </si>
  <si>
    <t>Opr. vodov. ocel. potrubia závit. prerezanie rúrky do DN 25</t>
  </si>
  <si>
    <t>72213-0913</t>
  </si>
  <si>
    <t>722130916</t>
  </si>
  <si>
    <t>Opr. vodov. ocel. potrubia závit. prerezanie rúrky do DN 50</t>
  </si>
  <si>
    <t>72213-0916</t>
  </si>
  <si>
    <t>722131913</t>
  </si>
  <si>
    <t>Opr. vodov. ocel. potr. záv. vsadenie odbočky do potr. DN 25</t>
  </si>
  <si>
    <t>súbor</t>
  </si>
  <si>
    <t>72213-1913</t>
  </si>
  <si>
    <t>722131915</t>
  </si>
  <si>
    <t>Opr. vodov. ocel. potr. záv. vsadenie odbočky do potr. DN 40</t>
  </si>
  <si>
    <t>72213-1915</t>
  </si>
  <si>
    <t>722131932</t>
  </si>
  <si>
    <t>Opr. vodov. ocel. potr. záv. prepojenie stáv. potrubia DN 20</t>
  </si>
  <si>
    <t>72213-1932</t>
  </si>
  <si>
    <t>722131933</t>
  </si>
  <si>
    <t>Opr. vodov. ocel. potr. záv. prepojenie stáv. potrubia DN 25</t>
  </si>
  <si>
    <t>72213-1933</t>
  </si>
  <si>
    <t>722131934</t>
  </si>
  <si>
    <t>Opr. vodov. ocel. potr. záv. prepojenie stáv. potrubia DN 32</t>
  </si>
  <si>
    <t>72213-1934</t>
  </si>
  <si>
    <t>722131935</t>
  </si>
  <si>
    <t>Opr. vodov. ocel. potr. záv. prepojenie stáv. potrubia DN 40</t>
  </si>
  <si>
    <t>72213-1935</t>
  </si>
  <si>
    <t>722181812</t>
  </si>
  <si>
    <t>Demontáž plsteného pása z rúr do D 50</t>
  </si>
  <si>
    <t>72218-1812</t>
  </si>
  <si>
    <t>722182114</t>
  </si>
  <si>
    <t>Ochrana potrubia izoláciou Mirelon DN 32</t>
  </si>
  <si>
    <t>72218-2114</t>
  </si>
  <si>
    <t>722182115</t>
  </si>
  <si>
    <t>Ochrana potrubia izoláciou Mirelon DN 40</t>
  </si>
  <si>
    <t>72218-2115</t>
  </si>
  <si>
    <t>722182122pc</t>
  </si>
  <si>
    <t>Ochrana potrubia izoláciou Mirelon hr.20mm DN 20</t>
  </si>
  <si>
    <t>72218-2122pc</t>
  </si>
  <si>
    <t>722182123pc</t>
  </si>
  <si>
    <t>Ochrana potrubia izoláciou Mirelon hr.20mm DN 25</t>
  </si>
  <si>
    <t>72218-2123pc</t>
  </si>
  <si>
    <t>722182124pc</t>
  </si>
  <si>
    <t>Ochrana potrubia izoláciou Mirelon hr.20mm DN 32</t>
  </si>
  <si>
    <t>72218-2124pc</t>
  </si>
  <si>
    <t>722182125pc</t>
  </si>
  <si>
    <t>Ochrana potrubia izoláciou Mirelon hr.20mm DN 40</t>
  </si>
  <si>
    <t>72218-2125pc</t>
  </si>
  <si>
    <t>722190901</t>
  </si>
  <si>
    <t>Opr. uzatvorenie alebo otvorenie vodov. potrubia</t>
  </si>
  <si>
    <t>72219-0901</t>
  </si>
  <si>
    <t>722220862</t>
  </si>
  <si>
    <t>Demontáž armatúr vodov. s 2 závitmi G do 5/4</t>
  </si>
  <si>
    <t>72222-0862</t>
  </si>
  <si>
    <t>722220863</t>
  </si>
  <si>
    <t>Demontáž armatúr vodov. s 2 závitmi G 6/4</t>
  </si>
  <si>
    <t>72222-0863</t>
  </si>
  <si>
    <t>722234237pc</t>
  </si>
  <si>
    <t>Guľový ventil GV-DN25</t>
  </si>
  <si>
    <t>72223-4237pc</t>
  </si>
  <si>
    <t>722234239pc</t>
  </si>
  <si>
    <t>Guľový ventil GV- G 6/4 DN40</t>
  </si>
  <si>
    <t>72223-4239pc</t>
  </si>
  <si>
    <t>722239103</t>
  </si>
  <si>
    <t>Montáž vodov. armatúr s 2 závitmi G 1</t>
  </si>
  <si>
    <t>72223-9103</t>
  </si>
  <si>
    <t>722239105</t>
  </si>
  <si>
    <t>Montáž vodov. armatúr s 2 závitmi G 6/4</t>
  </si>
  <si>
    <t>72223-9105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</si>
  <si>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</si>
  <si>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</si>
  <si>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</si>
  <si>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</si>
  <si>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</si>
  <si>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</si>
  <si>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998722201</t>
  </si>
  <si>
    <t>Presun hmôt pre vnút. vodovod v objektoch výšky do 6 m</t>
  </si>
  <si>
    <t>99872-2201</t>
  </si>
  <si>
    <t>45.33.30</t>
  </si>
  <si>
    <t xml:space="preserve">722 - Vnútorný vodovod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</si>
  <si>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</si>
  <si>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</si>
  <si>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</si>
  <si>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</si>
  <si>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</si>
  <si>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</si>
  <si>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</si>
  <si>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767995113pc</t>
  </si>
  <si>
    <t>Podstropný záves s obj.HILTI-3potrubie</t>
  </si>
  <si>
    <t>ks</t>
  </si>
  <si>
    <t>76799-5113pc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</si>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</sst>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4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8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8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83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B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2000000}"/>
    <cellStyle name="Text upozornění" xfId="78" xr:uid="{00000000-0005-0000-0000-000043000000}"/>
    <cellStyle name="Text upozornenia" xfId="15" builtinId="11" customBuiltin="1"/>
    <cellStyle name="TEXT1" xfId="79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8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6" customWidth="1"/>
    <col min="2" max="2" width="3.7109375" style="27" customWidth="1"/>
    <col min="3" max="3" width="13" style="28" customWidth="1"/>
    <col min="4" max="4" width="35.7109375" style="29" customWidth="1"/>
    <col min="5" max="5" width="10.7109375" style="30" customWidth="1"/>
    <col min="6" max="6" width="5.28515625" style="31" customWidth="1"/>
    <col min="7" max="7" width="8.7109375" style="32" customWidth="1"/>
    <col min="8" max="9" width="9.7109375" style="32" hidden="1" customWidth="1"/>
    <col min="10" max="10" width="9.7109375" style="32" customWidth="1"/>
    <col min="11" max="11" width="7.42578125" style="33" hidden="1" customWidth="1"/>
    <col min="12" max="12" width="8.28515625" style="33" hidden="1" customWidth="1"/>
    <col min="13" max="13" width="9.140625" style="30" hidden="1"/>
    <col min="14" max="14" width="7" style="30" hidden="1" customWidth="1"/>
    <col min="15" max="15" width="3.5703125" style="31" customWidth="1"/>
    <col min="16" max="16" width="12.7109375" style="31" hidden="1" customWidth="1"/>
    <col min="17" max="19" width="13.28515625" style="30" hidden="1" customWidth="1"/>
    <col min="20" max="20" width="10.5703125" style="34" hidden="1" customWidth="1"/>
    <col min="21" max="21" width="10.28515625" style="34" hidden="1" customWidth="1"/>
    <col min="22" max="22" width="5.7109375" style="34" hidden="1" customWidth="1"/>
    <col min="23" max="23" width="9.140625" style="35" hidden="1"/>
    <col min="24" max="25" width="5.7109375" style="31" hidden="1" customWidth="1"/>
    <col min="26" max="26" width="7.5703125" style="31" hidden="1" customWidth="1"/>
    <col min="27" max="27" width="24.85546875" style="31" hidden="1" customWidth="1"/>
    <col min="28" max="28" width="4.28515625" style="31" hidden="1" customWidth="1"/>
    <col min="29" max="29" width="8.28515625" style="31" hidden="1" customWidth="1"/>
    <col min="30" max="30" width="8.7109375" style="31" hidden="1" customWidth="1"/>
    <col min="31" max="34" width="9.140625" style="31" hidden="1"/>
    <col min="35" max="35" width="9.140625" style="6"/>
    <col min="36" max="37" width="0" style="6" hidden="1" customWidth="1"/>
    <col min="38" max="16384" width="9.140625" style="6"/>
  </cols>
  <sheetData>
    <row r="1" spans="1:37" ht="24">
      <c r="A1" s="9" t="s">
        <v>69</v>
      </c>
      <c r="B1" s="6"/>
      <c r="C1" s="6"/>
      <c r="D1" s="6"/>
      <c r="E1" s="9" t="s">
        <v>70</v>
      </c>
      <c r="F1" s="6"/>
      <c r="G1" s="2"/>
      <c r="H1" s="6"/>
      <c r="I1" s="6"/>
      <c r="J1" s="2"/>
      <c r="K1" s="7"/>
      <c r="L1" s="6"/>
      <c r="M1" s="6"/>
      <c r="N1" s="6"/>
      <c r="O1" s="6"/>
      <c r="P1" s="6"/>
      <c r="Q1" s="8"/>
      <c r="R1" s="8"/>
      <c r="S1" s="8"/>
      <c r="T1" s="6"/>
      <c r="U1" s="6"/>
      <c r="V1" s="6"/>
      <c r="W1" s="6"/>
      <c r="X1" s="6"/>
      <c r="Y1" s="6"/>
      <c r="Z1" s="3" t="s">
        <v>2</v>
      </c>
      <c r="AA1" s="3" t="s">
        <v>3</v>
      </c>
      <c r="AB1" s="3" t="s">
        <v>4</v>
      </c>
      <c r="AC1" s="3" t="s">
        <v>5</v>
      </c>
      <c r="AD1" s="3" t="s">
        <v>6</v>
      </c>
      <c r="AE1" s="51" t="s">
        <v>7</v>
      </c>
      <c r="AF1" s="52" t="s">
        <v>8</v>
      </c>
      <c r="AG1" s="6"/>
      <c r="AH1" s="6"/>
    </row>
    <row r="2" spans="1:37">
      <c r="A2" s="9" t="s">
        <v>71</v>
      </c>
      <c r="B2" s="6"/>
      <c r="C2" s="6"/>
      <c r="D2" s="6"/>
      <c r="E2" s="9" t="s">
        <v>72</v>
      </c>
      <c r="F2" s="6"/>
      <c r="G2" s="2"/>
      <c r="H2" s="36"/>
      <c r="I2" s="6"/>
      <c r="J2" s="2"/>
      <c r="K2" s="7"/>
      <c r="L2" s="6"/>
      <c r="M2" s="6"/>
      <c r="N2" s="6"/>
      <c r="O2" s="6"/>
      <c r="P2" s="6"/>
      <c r="Q2" s="8"/>
      <c r="R2" s="8"/>
      <c r="S2" s="8"/>
      <c r="T2" s="6"/>
      <c r="U2" s="6"/>
      <c r="V2" s="6"/>
      <c r="W2" s="6"/>
      <c r="X2" s="6"/>
      <c r="Y2" s="6"/>
      <c r="Z2" s="3" t="s">
        <v>9</v>
      </c>
      <c r="AA2" s="4" t="s">
        <v>10</v>
      </c>
      <c r="AB2" s="4" t="s">
        <v>11</v>
      </c>
      <c r="AC2" s="4"/>
      <c r="AD2" s="5"/>
      <c r="AE2" s="51">
        <v>1</v>
      </c>
      <c r="AF2" s="53">
        <v>123.5</v>
      </c>
      <c r="AG2" s="6"/>
      <c r="AH2" s="6"/>
    </row>
    <row r="3" spans="1:37">
      <c r="A3" s="9" t="s">
        <v>12</v>
      </c>
      <c r="B3" s="6"/>
      <c r="C3" s="6"/>
      <c r="D3" s="6"/>
      <c r="E3" s="9" t="s">
        <v>73</v>
      </c>
      <c r="F3" s="6"/>
      <c r="G3" s="2"/>
      <c r="H3" s="6"/>
      <c r="I3" s="6"/>
      <c r="J3" s="2"/>
      <c r="K3" s="7"/>
      <c r="L3" s="6"/>
      <c r="M3" s="6"/>
      <c r="N3" s="6"/>
      <c r="O3" s="6"/>
      <c r="P3" s="6"/>
      <c r="Q3" s="8"/>
      <c r="R3" s="8"/>
      <c r="S3" s="8"/>
      <c r="T3" s="6"/>
      <c r="U3" s="6"/>
      <c r="V3" s="6"/>
      <c r="W3" s="6"/>
      <c r="X3" s="6"/>
      <c r="Y3" s="6"/>
      <c r="Z3" s="3" t="s">
        <v>13</v>
      </c>
      <c r="AA3" s="4" t="s">
        <v>14</v>
      </c>
      <c r="AB3" s="4" t="s">
        <v>11</v>
      </c>
      <c r="AC3" s="4" t="s">
        <v>15</v>
      </c>
      <c r="AD3" s="5" t="s">
        <v>16</v>
      </c>
      <c r="AE3" s="51">
        <v>2</v>
      </c>
      <c r="AF3" s="54">
        <v>123.46</v>
      </c>
      <c r="AG3" s="6"/>
      <c r="AH3" s="6"/>
    </row>
    <row r="4" spans="1:37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8"/>
      <c r="R4" s="8"/>
      <c r="S4" s="8"/>
      <c r="T4" s="6"/>
      <c r="U4" s="6"/>
      <c r="V4" s="6"/>
      <c r="W4" s="6"/>
      <c r="X4" s="6"/>
      <c r="Y4" s="6"/>
      <c r="Z4" s="3" t="s">
        <v>17</v>
      </c>
      <c r="AA4" s="4" t="s">
        <v>18</v>
      </c>
      <c r="AB4" s="4" t="s">
        <v>11</v>
      </c>
      <c r="AC4" s="4"/>
      <c r="AD4" s="5"/>
      <c r="AE4" s="51">
        <v>3</v>
      </c>
      <c r="AF4" s="55">
        <v>123.45699999999999</v>
      </c>
      <c r="AG4" s="6"/>
      <c r="AH4" s="6"/>
    </row>
    <row r="5" spans="1:37">
      <c r="A5" s="9" t="s">
        <v>74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8"/>
      <c r="R5" s="8"/>
      <c r="S5" s="8"/>
      <c r="T5" s="6"/>
      <c r="U5" s="6"/>
      <c r="V5" s="6"/>
      <c r="W5" s="6"/>
      <c r="X5" s="6"/>
      <c r="Y5" s="6"/>
      <c r="Z5" s="3" t="s">
        <v>19</v>
      </c>
      <c r="AA5" s="4" t="s">
        <v>14</v>
      </c>
      <c r="AB5" s="4" t="s">
        <v>11</v>
      </c>
      <c r="AC5" s="4" t="s">
        <v>15</v>
      </c>
      <c r="AD5" s="5" t="s">
        <v>16</v>
      </c>
      <c r="AE5" s="51">
        <v>4</v>
      </c>
      <c r="AF5" s="56">
        <v>123.4567</v>
      </c>
      <c r="AG5" s="6"/>
      <c r="AH5" s="6"/>
    </row>
    <row r="6" spans="1:37">
      <c r="A6" s="9" t="s">
        <v>75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8"/>
      <c r="R6" s="8"/>
      <c r="S6" s="8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51" t="s">
        <v>20</v>
      </c>
      <c r="AF6" s="54">
        <v>123.46</v>
      </c>
      <c r="AG6" s="6"/>
      <c r="AH6" s="6"/>
    </row>
    <row r="7" spans="1:37">
      <c r="A7" s="9" t="s">
        <v>76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8"/>
      <c r="R7" s="8"/>
      <c r="S7" s="8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7" ht="13.5">
      <c r="A8" s="6" t="s">
        <v>77</v>
      </c>
      <c r="B8" s="1"/>
      <c r="C8" s="36"/>
      <c r="D8" s="10" t="str">
        <f>CONCATENATE(AA2," ",AB2," ",AC2," ",AD2)</f>
        <v xml:space="preserve">Prehľad rozpočtových nákladov v EUR  </v>
      </c>
      <c r="E8" s="8"/>
      <c r="F8" s="6"/>
      <c r="G8" s="2"/>
      <c r="H8" s="2"/>
      <c r="I8" s="2"/>
      <c r="J8" s="2"/>
      <c r="K8" s="7"/>
      <c r="L8" s="7"/>
      <c r="M8" s="8"/>
      <c r="N8" s="8"/>
      <c r="O8" s="6"/>
      <c r="P8" s="6"/>
      <c r="Q8" s="8"/>
      <c r="R8" s="8"/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7">
      <c r="A9" s="11" t="s">
        <v>21</v>
      </c>
      <c r="B9" s="11" t="s">
        <v>22</v>
      </c>
      <c r="C9" s="11" t="s">
        <v>23</v>
      </c>
      <c r="D9" s="11" t="s">
        <v>24</v>
      </c>
      <c r="E9" s="11" t="s">
        <v>25</v>
      </c>
      <c r="F9" s="11" t="s">
        <v>26</v>
      </c>
      <c r="G9" s="11" t="s">
        <v>27</v>
      </c>
      <c r="H9" s="11" t="s">
        <v>28</v>
      </c>
      <c r="I9" s="11" t="s">
        <v>29</v>
      </c>
      <c r="J9" s="11" t="s">
        <v>30</v>
      </c>
      <c r="K9" s="38" t="s">
        <v>31</v>
      </c>
      <c r="L9" s="39"/>
      <c r="M9" s="40" t="s">
        <v>32</v>
      </c>
      <c r="N9" s="39"/>
      <c r="O9" s="11" t="s">
        <v>1</v>
      </c>
      <c r="P9" s="41" t="s">
        <v>33</v>
      </c>
      <c r="Q9" s="11" t="s">
        <v>25</v>
      </c>
      <c r="R9" s="11" t="s">
        <v>25</v>
      </c>
      <c r="S9" s="41" t="s">
        <v>25</v>
      </c>
      <c r="T9" s="43" t="s">
        <v>34</v>
      </c>
      <c r="U9" s="44" t="s">
        <v>35</v>
      </c>
      <c r="V9" s="45" t="s">
        <v>36</v>
      </c>
      <c r="W9" s="11" t="s">
        <v>37</v>
      </c>
      <c r="X9" s="11" t="s">
        <v>38</v>
      </c>
      <c r="Y9" s="11" t="s">
        <v>39</v>
      </c>
      <c r="Z9" s="57" t="s">
        <v>40</v>
      </c>
      <c r="AA9" s="57" t="s">
        <v>41</v>
      </c>
      <c r="AB9" s="11" t="s">
        <v>36</v>
      </c>
      <c r="AC9" s="11" t="s">
        <v>42</v>
      </c>
      <c r="AD9" s="11" t="s">
        <v>43</v>
      </c>
      <c r="AE9" s="58" t="s">
        <v>44</v>
      </c>
      <c r="AF9" s="58" t="s">
        <v>45</v>
      </c>
      <c r="AG9" s="58" t="s">
        <v>25</v>
      </c>
      <c r="AH9" s="58" t="s">
        <v>46</v>
      </c>
      <c r="AJ9" s="6" t="s">
        <v>78</v>
      </c>
      <c r="AK9" s="6" t="s">
        <v>80</v>
      </c>
    </row>
    <row r="10" spans="1:37">
      <c r="A10" s="12" t="s">
        <v>47</v>
      </c>
      <c r="B10" s="12" t="s">
        <v>48</v>
      </c>
      <c r="C10" s="37"/>
      <c r="D10" s="12" t="s">
        <v>49</v>
      </c>
      <c r="E10" s="12" t="s">
        <v>50</v>
      </c>
      <c r="F10" s="12" t="s">
        <v>51</v>
      </c>
      <c r="G10" s="12" t="s">
        <v>52</v>
      </c>
      <c r="H10" s="12" t="s">
        <v>53</v>
      </c>
      <c r="I10" s="12" t="s">
        <v>54</v>
      </c>
      <c r="J10" s="12"/>
      <c r="K10" s="12" t="s">
        <v>27</v>
      </c>
      <c r="L10" s="12" t="s">
        <v>30</v>
      </c>
      <c r="M10" s="42" t="s">
        <v>27</v>
      </c>
      <c r="N10" s="12" t="s">
        <v>30</v>
      </c>
      <c r="O10" s="12" t="s">
        <v>55</v>
      </c>
      <c r="P10" s="42"/>
      <c r="Q10" s="12" t="s">
        <v>56</v>
      </c>
      <c r="R10" s="12" t="s">
        <v>57</v>
      </c>
      <c r="S10" s="42" t="s">
        <v>58</v>
      </c>
      <c r="T10" s="46" t="s">
        <v>59</v>
      </c>
      <c r="U10" s="47" t="s">
        <v>60</v>
      </c>
      <c r="V10" s="48" t="s">
        <v>61</v>
      </c>
      <c r="W10" s="49"/>
      <c r="X10" s="50"/>
      <c r="Y10" s="50"/>
      <c r="Z10" s="59" t="s">
        <v>62</v>
      </c>
      <c r="AA10" s="59" t="s">
        <v>47</v>
      </c>
      <c r="AB10" s="12" t="s">
        <v>63</v>
      </c>
      <c r="AC10" s="50"/>
      <c r="AD10" s="50"/>
      <c r="AE10" s="60"/>
      <c r="AF10" s="60"/>
      <c r="AG10" s="60"/>
      <c r="AH10" s="60"/>
      <c r="AJ10" s="6" t="s">
        <v>79</v>
      </c>
      <c r="AK10" s="6" t="s">
        <v>81</v>
      </c>
    </row>
    <row r="12" spans="1:37">
      <c r="B12" s="61" t="s">
        <v>82</v>
      </c>
    </row>
    <row r="13" spans="1:37">
      <c r="B13" s="28" t="s">
        <v>83</v>
      </c>
    </row>
    <row r="14" spans="1:37" ht="25.5">
      <c r="A14" s="26">
        <v>1</v>
      </c>
      <c r="B14" s="27" t="s">
        <v>84</v>
      </c>
      <c r="C14" s="28" t="s">
        <v>85</v>
      </c>
      <c r="D14" s="29" t="s">
        <v>86</v>
      </c>
      <c r="E14" s="30">
        <v>4.4999999999999998E-2</v>
      </c>
      <c r="F14" s="31" t="s">
        <v>87</v>
      </c>
      <c r="H14" s="32">
        <f>ROUND(E14*G14,2)</f>
        <v>0</v>
      </c>
      <c r="J14" s="32">
        <f>ROUND(E14*G14,2)</f>
        <v>0</v>
      </c>
      <c r="K14" s="33">
        <v>0.26795999999999998</v>
      </c>
      <c r="L14" s="33">
        <f>E14*K14</f>
        <v>1.2058199999999998E-2</v>
      </c>
      <c r="N14" s="30">
        <f>E14*M14</f>
        <v>0</v>
      </c>
      <c r="O14" s="31">
        <v>0</v>
      </c>
      <c r="P14" s="31" t="s">
        <v>88</v>
      </c>
      <c r="V14" s="34" t="s">
        <v>68</v>
      </c>
      <c r="X14" s="28" t="s">
        <v>89</v>
      </c>
      <c r="Y14" s="28" t="s">
        <v>85</v>
      </c>
      <c r="Z14" s="31" t="s">
        <v>90</v>
      </c>
      <c r="AJ14" s="6" t="s">
        <v>91</v>
      </c>
      <c r="AK14" s="6" t="s">
        <v>92</v>
      </c>
    </row>
    <row r="15" spans="1:37">
      <c r="D15" s="62" t="s">
        <v>93</v>
      </c>
      <c r="E15" s="63"/>
      <c r="F15" s="64"/>
      <c r="G15" s="65"/>
      <c r="H15" s="65"/>
      <c r="I15" s="65"/>
      <c r="J15" s="65"/>
      <c r="K15" s="66"/>
      <c r="L15" s="66"/>
      <c r="M15" s="63"/>
      <c r="N15" s="63"/>
      <c r="O15" s="64"/>
      <c r="P15" s="64"/>
      <c r="Q15" s="63"/>
      <c r="R15" s="63"/>
      <c r="S15" s="63"/>
      <c r="T15" s="67"/>
      <c r="U15" s="67"/>
      <c r="V15" s="67" t="s">
        <v>0</v>
      </c>
      <c r="W15" s="68"/>
      <c r="X15" s="64"/>
    </row>
    <row r="16" spans="1:37">
      <c r="D16" s="69" t="s">
        <v>94</v>
      </c>
      <c r="E16" s="70">
        <f>J16</f>
        <v>0</v>
      </c>
      <c r="H16" s="70">
        <f>SUM(H12:H15)</f>
        <v>0</v>
      </c>
      <c r="I16" s="70">
        <f>SUM(I12:I15)</f>
        <v>0</v>
      </c>
      <c r="J16" s="70">
        <f>SUM(J12:J15)</f>
        <v>0</v>
      </c>
      <c r="L16" s="71">
        <f>SUM(L12:L15)</f>
        <v>1.2058199999999998E-2</v>
      </c>
      <c r="N16" s="72">
        <f>SUM(N12:N15)</f>
        <v>0</v>
      </c>
      <c r="W16" s="35">
        <f>SUM(W12:W15)</f>
        <v>0</v>
      </c>
    </row>
    <row r="18" spans="1:37">
      <c r="B18" s="28" t="s">
        <v>95</v>
      </c>
    </row>
    <row r="19" spans="1:37">
      <c r="A19" s="26">
        <v>2</v>
      </c>
      <c r="B19" s="27" t="s">
        <v>84</v>
      </c>
      <c r="C19" s="28" t="s">
        <v>96</v>
      </c>
      <c r="D19" s="29" t="s">
        <v>97</v>
      </c>
      <c r="E19" s="30">
        <v>6</v>
      </c>
      <c r="F19" s="31" t="s">
        <v>87</v>
      </c>
      <c r="H19" s="32">
        <f>ROUND(E19*G19,2)</f>
        <v>0</v>
      </c>
      <c r="J19" s="32">
        <f>ROUND(E19*G19,2)</f>
        <v>0</v>
      </c>
      <c r="K19" s="33">
        <v>1.2120000000000001E-2</v>
      </c>
      <c r="L19" s="33">
        <f>E19*K19</f>
        <v>7.2720000000000007E-2</v>
      </c>
      <c r="N19" s="30">
        <f>E19*M19</f>
        <v>0</v>
      </c>
      <c r="O19" s="31">
        <v>0</v>
      </c>
      <c r="P19" s="31" t="s">
        <v>88</v>
      </c>
      <c r="V19" s="34" t="s">
        <v>68</v>
      </c>
      <c r="X19" s="28" t="s">
        <v>98</v>
      </c>
      <c r="Y19" s="28" t="s">
        <v>96</v>
      </c>
      <c r="Z19" s="31" t="s">
        <v>99</v>
      </c>
      <c r="AJ19" s="6" t="s">
        <v>91</v>
      </c>
      <c r="AK19" s="6" t="s">
        <v>92</v>
      </c>
    </row>
    <row r="20" spans="1:37">
      <c r="D20" s="69" t="s">
        <v>100</v>
      </c>
      <c r="E20" s="70">
        <f>J20</f>
        <v>0</v>
      </c>
      <c r="H20" s="70">
        <f>SUM(H18:H19)</f>
        <v>0</v>
      </c>
      <c r="I20" s="70">
        <f>SUM(I18:I19)</f>
        <v>0</v>
      </c>
      <c r="J20" s="70">
        <f>SUM(J18:J19)</f>
        <v>0</v>
      </c>
      <c r="L20" s="71">
        <f>SUM(L18:L19)</f>
        <v>7.2720000000000007E-2</v>
      </c>
      <c r="N20" s="72">
        <f>SUM(N18:N19)</f>
        <v>0</v>
      </c>
      <c r="W20" s="35">
        <f>SUM(W18:W19)</f>
        <v>0</v>
      </c>
    </row>
    <row r="22" spans="1:37">
      <c r="B22" s="28" t="s">
        <v>101</v>
      </c>
    </row>
    <row r="23" spans="1:37">
      <c r="A23" s="26">
        <v>3</v>
      </c>
      <c r="B23" s="27" t="s">
        <v>84</v>
      </c>
      <c r="C23" s="28" t="s">
        <v>102</v>
      </c>
      <c r="D23" s="29" t="s">
        <v>103</v>
      </c>
      <c r="E23" s="30">
        <v>40</v>
      </c>
      <c r="F23" s="31" t="s">
        <v>87</v>
      </c>
      <c r="H23" s="32">
        <f>ROUND(E23*G23,2)</f>
        <v>0</v>
      </c>
      <c r="J23" s="32">
        <f>ROUND(E23*G23,2)</f>
        <v>0</v>
      </c>
      <c r="L23" s="33">
        <f>E23*K23</f>
        <v>0</v>
      </c>
      <c r="N23" s="30">
        <f>E23*M23</f>
        <v>0</v>
      </c>
      <c r="O23" s="31">
        <v>0</v>
      </c>
      <c r="P23" s="31" t="s">
        <v>88</v>
      </c>
      <c r="V23" s="34" t="s">
        <v>68</v>
      </c>
      <c r="X23" s="28" t="s">
        <v>104</v>
      </c>
      <c r="Y23" s="28" t="s">
        <v>102</v>
      </c>
      <c r="Z23" s="31" t="s">
        <v>105</v>
      </c>
      <c r="AJ23" s="6" t="s">
        <v>91</v>
      </c>
      <c r="AK23" s="6" t="s">
        <v>92</v>
      </c>
    </row>
    <row r="24" spans="1:37">
      <c r="A24" s="26">
        <v>4</v>
      </c>
      <c r="B24" s="27" t="s">
        <v>84</v>
      </c>
      <c r="C24" s="28" t="s">
        <v>106</v>
      </c>
      <c r="D24" s="29" t="s">
        <v>107</v>
      </c>
      <c r="E24" s="30">
        <v>3</v>
      </c>
      <c r="F24" s="31" t="s">
        <v>108</v>
      </c>
      <c r="H24" s="32">
        <f>ROUND(E24*G24,2)</f>
        <v>0</v>
      </c>
      <c r="J24" s="32">
        <f>ROUND(E24*G24,2)</f>
        <v>0</v>
      </c>
      <c r="K24" s="33">
        <v>4.5199999999999997E-3</v>
      </c>
      <c r="L24" s="33">
        <f>E24*K24</f>
        <v>1.3559999999999999E-2</v>
      </c>
      <c r="N24" s="30">
        <f>E24*M24</f>
        <v>0</v>
      </c>
      <c r="O24" s="31">
        <v>0</v>
      </c>
      <c r="P24" s="31" t="s">
        <v>88</v>
      </c>
      <c r="V24" s="34" t="s">
        <v>68</v>
      </c>
      <c r="X24" s="28" t="s">
        <v>109</v>
      </c>
      <c r="Y24" s="28" t="s">
        <v>106</v>
      </c>
      <c r="Z24" s="31" t="s">
        <v>105</v>
      </c>
      <c r="AJ24" s="6" t="s">
        <v>91</v>
      </c>
      <c r="AK24" s="6" t="s">
        <v>92</v>
      </c>
    </row>
    <row r="25" spans="1:37">
      <c r="A25" s="26">
        <v>5</v>
      </c>
      <c r="B25" s="27" t="s">
        <v>84</v>
      </c>
      <c r="C25" s="28" t="s">
        <v>110</v>
      </c>
      <c r="D25" s="29" t="s">
        <v>111</v>
      </c>
      <c r="E25" s="30">
        <v>3</v>
      </c>
      <c r="F25" s="31" t="s">
        <v>108</v>
      </c>
      <c r="H25" s="32">
        <f>ROUND(E25*G25,2)</f>
        <v>0</v>
      </c>
      <c r="J25" s="32">
        <f>ROUND(E25*G25,2)</f>
        <v>0</v>
      </c>
      <c r="K25" s="33">
        <v>4.5199999999999997E-3</v>
      </c>
      <c r="L25" s="33">
        <f>E25*K25</f>
        <v>1.3559999999999999E-2</v>
      </c>
      <c r="N25" s="30">
        <f>E25*M25</f>
        <v>0</v>
      </c>
      <c r="O25" s="31">
        <v>0</v>
      </c>
      <c r="P25" s="31" t="s">
        <v>88</v>
      </c>
      <c r="V25" s="34" t="s">
        <v>68</v>
      </c>
      <c r="X25" s="28" t="s">
        <v>112</v>
      </c>
      <c r="Y25" s="28" t="s">
        <v>110</v>
      </c>
      <c r="Z25" s="31" t="s">
        <v>105</v>
      </c>
      <c r="AJ25" s="6" t="s">
        <v>91</v>
      </c>
      <c r="AK25" s="6" t="s">
        <v>92</v>
      </c>
    </row>
    <row r="26" spans="1:37" ht="25.5">
      <c r="A26" s="26">
        <v>6</v>
      </c>
      <c r="B26" s="27" t="s">
        <v>113</v>
      </c>
      <c r="C26" s="28" t="s">
        <v>114</v>
      </c>
      <c r="D26" s="29" t="s">
        <v>115</v>
      </c>
      <c r="E26" s="30">
        <v>1</v>
      </c>
      <c r="F26" s="31" t="s">
        <v>108</v>
      </c>
      <c r="H26" s="32">
        <f>ROUND(E26*G26,2)</f>
        <v>0</v>
      </c>
      <c r="J26" s="32">
        <f>ROUND(E26*G26,2)</f>
        <v>0</v>
      </c>
      <c r="K26" s="33">
        <v>3.4000000000000002E-4</v>
      </c>
      <c r="L26" s="33">
        <f>E26*K26</f>
        <v>3.4000000000000002E-4</v>
      </c>
      <c r="M26" s="30">
        <v>0.03</v>
      </c>
      <c r="N26" s="30">
        <f>E26*M26</f>
        <v>0.03</v>
      </c>
      <c r="O26" s="31">
        <v>0</v>
      </c>
      <c r="P26" s="31" t="s">
        <v>88</v>
      </c>
      <c r="V26" s="34" t="s">
        <v>68</v>
      </c>
      <c r="X26" s="28" t="s">
        <v>116</v>
      </c>
      <c r="Y26" s="28" t="s">
        <v>114</v>
      </c>
      <c r="Z26" s="31" t="s">
        <v>117</v>
      </c>
      <c r="AJ26" s="6" t="s">
        <v>91</v>
      </c>
      <c r="AK26" s="6" t="s">
        <v>92</v>
      </c>
    </row>
    <row r="27" spans="1:37">
      <c r="A27" s="26">
        <v>7</v>
      </c>
      <c r="B27" s="27" t="s">
        <v>113</v>
      </c>
      <c r="C27" s="28" t="s">
        <v>118</v>
      </c>
      <c r="D27" s="29" t="s">
        <v>119</v>
      </c>
      <c r="E27" s="30">
        <v>3</v>
      </c>
      <c r="F27" s="31" t="s">
        <v>108</v>
      </c>
      <c r="H27" s="32">
        <f>ROUND(E27*G27,2)</f>
        <v>0</v>
      </c>
      <c r="J27" s="32">
        <f>ROUND(E27*G27,2)</f>
        <v>0</v>
      </c>
      <c r="L27" s="33">
        <f>E27*K27</f>
        <v>0</v>
      </c>
      <c r="M27" s="30">
        <v>1E-3</v>
      </c>
      <c r="N27" s="30">
        <f>E27*M27</f>
        <v>3.0000000000000001E-3</v>
      </c>
      <c r="O27" s="31">
        <v>0</v>
      </c>
      <c r="P27" s="31" t="s">
        <v>88</v>
      </c>
      <c r="V27" s="34" t="s">
        <v>68</v>
      </c>
      <c r="X27" s="28" t="s">
        <v>120</v>
      </c>
      <c r="Y27" s="28" t="s">
        <v>118</v>
      </c>
      <c r="Z27" s="31" t="s">
        <v>117</v>
      </c>
      <c r="AJ27" s="6" t="s">
        <v>91</v>
      </c>
      <c r="AK27" s="6" t="s">
        <v>92</v>
      </c>
    </row>
    <row r="28" spans="1:37">
      <c r="A28" s="26">
        <v>8</v>
      </c>
      <c r="B28" s="27" t="s">
        <v>113</v>
      </c>
      <c r="C28" s="28" t="s">
        <v>121</v>
      </c>
      <c r="D28" s="29" t="s">
        <v>122</v>
      </c>
      <c r="E28" s="30">
        <v>3.3000000000000002E-2</v>
      </c>
      <c r="F28" s="31" t="s">
        <v>123</v>
      </c>
      <c r="H28" s="32">
        <f>ROUND(E28*G28,2)</f>
        <v>0</v>
      </c>
      <c r="J28" s="32">
        <f>ROUND(E28*G28,2)</f>
        <v>0</v>
      </c>
      <c r="L28" s="33">
        <f>E28*K28</f>
        <v>0</v>
      </c>
      <c r="N28" s="30">
        <f>E28*M28</f>
        <v>0</v>
      </c>
      <c r="O28" s="31">
        <v>0</v>
      </c>
      <c r="P28" s="31" t="s">
        <v>88</v>
      </c>
      <c r="V28" s="34" t="s">
        <v>68</v>
      </c>
      <c r="X28" s="28" t="s">
        <v>124</v>
      </c>
      <c r="Y28" s="28" t="s">
        <v>121</v>
      </c>
      <c r="Z28" s="31" t="s">
        <v>117</v>
      </c>
      <c r="AJ28" s="6" t="s">
        <v>91</v>
      </c>
      <c r="AK28" s="6" t="s">
        <v>92</v>
      </c>
    </row>
    <row r="29" spans="1:37">
      <c r="A29" s="26">
        <v>9</v>
      </c>
      <c r="B29" s="27" t="s">
        <v>113</v>
      </c>
      <c r="C29" s="28" t="s">
        <v>125</v>
      </c>
      <c r="D29" s="29" t="s">
        <v>126</v>
      </c>
      <c r="E29" s="30">
        <v>3.3000000000000002E-2</v>
      </c>
      <c r="F29" s="31" t="s">
        <v>123</v>
      </c>
      <c r="H29" s="32">
        <f>ROUND(E29*G29,2)</f>
        <v>0</v>
      </c>
      <c r="J29" s="32">
        <f>ROUND(E29*G29,2)</f>
        <v>0</v>
      </c>
      <c r="L29" s="33">
        <f>E29*K29</f>
        <v>0</v>
      </c>
      <c r="N29" s="30">
        <f>E29*M29</f>
        <v>0</v>
      </c>
      <c r="O29" s="31">
        <v>0</v>
      </c>
      <c r="P29" s="31" t="s">
        <v>88</v>
      </c>
      <c r="V29" s="34" t="s">
        <v>68</v>
      </c>
      <c r="X29" s="28" t="s">
        <v>127</v>
      </c>
      <c r="Y29" s="28" t="s">
        <v>125</v>
      </c>
      <c r="Z29" s="31" t="s">
        <v>117</v>
      </c>
      <c r="AJ29" s="6" t="s">
        <v>91</v>
      </c>
      <c r="AK29" s="6" t="s">
        <v>92</v>
      </c>
    </row>
    <row r="30" spans="1:37" ht="25.5">
      <c r="A30" s="26">
        <v>10</v>
      </c>
      <c r="B30" s="27" t="s">
        <v>113</v>
      </c>
      <c r="C30" s="28" t="s">
        <v>128</v>
      </c>
      <c r="D30" s="29" t="s">
        <v>129</v>
      </c>
      <c r="E30" s="30">
        <v>0.627</v>
      </c>
      <c r="F30" s="31" t="s">
        <v>123</v>
      </c>
      <c r="H30" s="32">
        <f>ROUND(E30*G30,2)</f>
        <v>0</v>
      </c>
      <c r="J30" s="32">
        <f>ROUND(E30*G30,2)</f>
        <v>0</v>
      </c>
      <c r="L30" s="33">
        <f>E30*K30</f>
        <v>0</v>
      </c>
      <c r="N30" s="30">
        <f>E30*M30</f>
        <v>0</v>
      </c>
      <c r="O30" s="31">
        <v>0</v>
      </c>
      <c r="P30" s="31" t="s">
        <v>88</v>
      </c>
      <c r="V30" s="34" t="s">
        <v>68</v>
      </c>
      <c r="X30" s="28" t="s">
        <v>130</v>
      </c>
      <c r="Y30" s="28" t="s">
        <v>128</v>
      </c>
      <c r="Z30" s="31" t="s">
        <v>117</v>
      </c>
      <c r="AJ30" s="6" t="s">
        <v>91</v>
      </c>
      <c r="AK30" s="6" t="s">
        <v>92</v>
      </c>
    </row>
    <row r="31" spans="1:37" ht="25.5">
      <c r="A31" s="26">
        <v>11</v>
      </c>
      <c r="B31" s="27" t="s">
        <v>113</v>
      </c>
      <c r="C31" s="28" t="s">
        <v>131</v>
      </c>
      <c r="D31" s="29" t="s">
        <v>132</v>
      </c>
      <c r="E31" s="30">
        <v>3.3000000000000002E-2</v>
      </c>
      <c r="F31" s="31" t="s">
        <v>123</v>
      </c>
      <c r="H31" s="32">
        <f>ROUND(E31*G31,2)</f>
        <v>0</v>
      </c>
      <c r="J31" s="32">
        <f>ROUND(E31*G31,2)</f>
        <v>0</v>
      </c>
      <c r="L31" s="33">
        <f>E31*K31</f>
        <v>0</v>
      </c>
      <c r="N31" s="30">
        <f>E31*M31</f>
        <v>0</v>
      </c>
      <c r="O31" s="31">
        <v>0</v>
      </c>
      <c r="P31" s="31" t="s">
        <v>88</v>
      </c>
      <c r="V31" s="34" t="s">
        <v>68</v>
      </c>
      <c r="X31" s="28" t="s">
        <v>133</v>
      </c>
      <c r="Y31" s="28" t="s">
        <v>131</v>
      </c>
      <c r="Z31" s="31" t="s">
        <v>117</v>
      </c>
      <c r="AJ31" s="6" t="s">
        <v>91</v>
      </c>
      <c r="AK31" s="6" t="s">
        <v>92</v>
      </c>
    </row>
    <row r="32" spans="1:37" ht="25.5">
      <c r="A32" s="26">
        <v>12</v>
      </c>
      <c r="B32" s="27" t="s">
        <v>113</v>
      </c>
      <c r="C32" s="28" t="s">
        <v>134</v>
      </c>
      <c r="D32" s="29" t="s">
        <v>135</v>
      </c>
      <c r="E32" s="30">
        <v>0.33</v>
      </c>
      <c r="F32" s="31" t="s">
        <v>123</v>
      </c>
      <c r="H32" s="32">
        <f>ROUND(E32*G32,2)</f>
        <v>0</v>
      </c>
      <c r="J32" s="32">
        <f>ROUND(E32*G32,2)</f>
        <v>0</v>
      </c>
      <c r="L32" s="33">
        <f>E32*K32</f>
        <v>0</v>
      </c>
      <c r="N32" s="30">
        <f>E32*M32</f>
        <v>0</v>
      </c>
      <c r="O32" s="31">
        <v>0</v>
      </c>
      <c r="P32" s="31" t="s">
        <v>88</v>
      </c>
      <c r="V32" s="34" t="s">
        <v>68</v>
      </c>
      <c r="X32" s="28" t="s">
        <v>136</v>
      </c>
      <c r="Y32" s="28" t="s">
        <v>134</v>
      </c>
      <c r="Z32" s="31" t="s">
        <v>117</v>
      </c>
      <c r="AJ32" s="6" t="s">
        <v>91</v>
      </c>
      <c r="AK32" s="6" t="s">
        <v>92</v>
      </c>
    </row>
    <row r="33" spans="1:37" ht="25.5">
      <c r="A33" s="26">
        <v>13</v>
      </c>
      <c r="B33" s="27" t="s">
        <v>113</v>
      </c>
      <c r="C33" s="28" t="s">
        <v>137</v>
      </c>
      <c r="D33" s="29" t="s">
        <v>138</v>
      </c>
      <c r="E33" s="30">
        <v>3.3000000000000002E-2</v>
      </c>
      <c r="F33" s="31" t="s">
        <v>123</v>
      </c>
      <c r="H33" s="32">
        <f>ROUND(E33*G33,2)</f>
        <v>0</v>
      </c>
      <c r="J33" s="32">
        <f>ROUND(E33*G33,2)</f>
        <v>0</v>
      </c>
      <c r="L33" s="33">
        <f>E33*K33</f>
        <v>0</v>
      </c>
      <c r="N33" s="30">
        <f>E33*M33</f>
        <v>0</v>
      </c>
      <c r="O33" s="31">
        <v>0</v>
      </c>
      <c r="P33" s="31" t="s">
        <v>88</v>
      </c>
      <c r="V33" s="34" t="s">
        <v>68</v>
      </c>
      <c r="X33" s="28" t="s">
        <v>139</v>
      </c>
      <c r="Y33" s="28" t="s">
        <v>137</v>
      </c>
      <c r="Z33" s="31" t="s">
        <v>117</v>
      </c>
      <c r="AJ33" s="6" t="s">
        <v>91</v>
      </c>
      <c r="AK33" s="6" t="s">
        <v>92</v>
      </c>
    </row>
    <row r="34" spans="1:37">
      <c r="A34" s="26">
        <v>14</v>
      </c>
      <c r="B34" s="27" t="s">
        <v>84</v>
      </c>
      <c r="C34" s="28" t="s">
        <v>140</v>
      </c>
      <c r="D34" s="29" t="s">
        <v>141</v>
      </c>
      <c r="E34" s="30">
        <v>0.112</v>
      </c>
      <c r="F34" s="31" t="s">
        <v>123</v>
      </c>
      <c r="H34" s="32">
        <f>ROUND(E34*G34,2)</f>
        <v>0</v>
      </c>
      <c r="J34" s="32">
        <f>ROUND(E34*G34,2)</f>
        <v>0</v>
      </c>
      <c r="L34" s="33">
        <f>E34*K34</f>
        <v>0</v>
      </c>
      <c r="N34" s="30">
        <f>E34*M34</f>
        <v>0</v>
      </c>
      <c r="O34" s="31">
        <v>0</v>
      </c>
      <c r="P34" s="31" t="s">
        <v>88</v>
      </c>
      <c r="V34" s="34" t="s">
        <v>68</v>
      </c>
      <c r="X34" s="28" t="s">
        <v>142</v>
      </c>
      <c r="Y34" s="28" t="s">
        <v>140</v>
      </c>
      <c r="Z34" s="31" t="s">
        <v>99</v>
      </c>
      <c r="AJ34" s="6" t="s">
        <v>91</v>
      </c>
      <c r="AK34" s="6" t="s">
        <v>92</v>
      </c>
    </row>
    <row r="35" spans="1:37">
      <c r="D35" s="69" t="s">
        <v>143</v>
      </c>
      <c r="E35" s="70">
        <f>J35</f>
        <v>0</v>
      </c>
      <c r="H35" s="70">
        <f>SUM(H22:H34)</f>
        <v>0</v>
      </c>
      <c r="I35" s="70">
        <f>SUM(I22:I34)</f>
        <v>0</v>
      </c>
      <c r="J35" s="70">
        <f>SUM(J22:J34)</f>
        <v>0</v>
      </c>
      <c r="L35" s="71">
        <f>SUM(L22:L34)</f>
        <v>2.7459999999999998E-2</v>
      </c>
      <c r="N35" s="72">
        <f>SUM(N22:N34)</f>
        <v>3.3000000000000002E-2</v>
      </c>
      <c r="W35" s="35">
        <f>SUM(W22:W34)</f>
        <v>0</v>
      </c>
    </row>
    <row r="37" spans="1:37">
      <c r="D37" s="69" t="s">
        <v>144</v>
      </c>
      <c r="E37" s="72">
        <f>J37</f>
        <v>0</v>
      </c>
      <c r="H37" s="70">
        <f>+H16+H20+H35</f>
        <v>0</v>
      </c>
      <c r="I37" s="70">
        <f>+I16+I20+I35</f>
        <v>0</v>
      </c>
      <c r="J37" s="70">
        <f>+J16+J20+J35</f>
        <v>0</v>
      </c>
      <c r="L37" s="71">
        <f>+L16+L20+L35</f>
        <v>0.1122382</v>
      </c>
      <c r="N37" s="72">
        <f>+N16+N20+N35</f>
        <v>3.3000000000000002E-2</v>
      </c>
      <c r="W37" s="35">
        <f>+W16+W20+W35</f>
        <v>0</v>
      </c>
    </row>
    <row r="39" spans="1:37">
      <c r="B39" s="61" t="s">
        <v>145</v>
      </c>
    </row>
    <row r="40" spans="1:37">
      <c r="B40" s="28" t="s">
        <v>146</v>
      </c>
    </row>
    <row r="41" spans="1:37">
      <c r="A41" s="26">
        <v>15</v>
      </c>
      <c r="B41" s="27" t="s">
        <v>147</v>
      </c>
      <c r="C41" s="28" t="s">
        <v>148</v>
      </c>
      <c r="D41" s="29" t="s">
        <v>149</v>
      </c>
      <c r="E41" s="30">
        <v>1</v>
      </c>
      <c r="F41" s="31" t="s">
        <v>150</v>
      </c>
      <c r="H41" s="32">
        <f>ROUND(E41*G41,2)</f>
        <v>0</v>
      </c>
      <c r="J41" s="32">
        <f>ROUND(E41*G41,2)</f>
        <v>0</v>
      </c>
      <c r="K41" s="33">
        <v>1.9499999999999999E-3</v>
      </c>
      <c r="L41" s="33">
        <f>E41*K41</f>
        <v>1.9499999999999999E-3</v>
      </c>
      <c r="N41" s="30">
        <f>E41*M41</f>
        <v>0</v>
      </c>
      <c r="O41" s="31">
        <v>0</v>
      </c>
      <c r="P41" s="31" t="s">
        <v>88</v>
      </c>
      <c r="V41" s="34" t="s">
        <v>151</v>
      </c>
      <c r="X41" s="28" t="s">
        <v>152</v>
      </c>
      <c r="Y41" s="28" t="s">
        <v>148</v>
      </c>
      <c r="Z41" s="31" t="s">
        <v>153</v>
      </c>
      <c r="AJ41" s="6" t="s">
        <v>154</v>
      </c>
      <c r="AK41" s="6" t="s">
        <v>92</v>
      </c>
    </row>
    <row r="42" spans="1:37">
      <c r="A42" s="26">
        <v>16</v>
      </c>
      <c r="B42" s="27" t="s">
        <v>147</v>
      </c>
      <c r="C42" s="28" t="s">
        <v>155</v>
      </c>
      <c r="D42" s="29" t="s">
        <v>156</v>
      </c>
      <c r="E42" s="30">
        <v>5</v>
      </c>
      <c r="F42" s="31" t="s">
        <v>150</v>
      </c>
      <c r="H42" s="32">
        <f>ROUND(E42*G42,2)</f>
        <v>0</v>
      </c>
      <c r="J42" s="32">
        <f>ROUND(E42*G42,2)</f>
        <v>0</v>
      </c>
      <c r="K42" s="33">
        <v>3.2200000000000002E-3</v>
      </c>
      <c r="L42" s="33">
        <f>E42*K42</f>
        <v>1.61E-2</v>
      </c>
      <c r="N42" s="30">
        <f>E42*M42</f>
        <v>0</v>
      </c>
      <c r="O42" s="31">
        <v>0</v>
      </c>
      <c r="P42" s="31" t="s">
        <v>88</v>
      </c>
      <c r="V42" s="34" t="s">
        <v>151</v>
      </c>
      <c r="X42" s="28" t="s">
        <v>157</v>
      </c>
      <c r="Y42" s="28" t="s">
        <v>155</v>
      </c>
      <c r="Z42" s="31" t="s">
        <v>153</v>
      </c>
      <c r="AJ42" s="6" t="s">
        <v>154</v>
      </c>
      <c r="AK42" s="6" t="s">
        <v>92</v>
      </c>
    </row>
    <row r="43" spans="1:37">
      <c r="A43" s="26">
        <v>17</v>
      </c>
      <c r="B43" s="27" t="s">
        <v>147</v>
      </c>
      <c r="C43" s="28" t="s">
        <v>158</v>
      </c>
      <c r="D43" s="29" t="s">
        <v>159</v>
      </c>
      <c r="E43" s="30">
        <v>2</v>
      </c>
      <c r="F43" s="31" t="s">
        <v>150</v>
      </c>
      <c r="H43" s="32">
        <f>ROUND(E43*G43,2)</f>
        <v>0</v>
      </c>
      <c r="J43" s="32">
        <f>ROUND(E43*G43,2)</f>
        <v>0</v>
      </c>
      <c r="K43" s="33">
        <v>3.9899999999999996E-3</v>
      </c>
      <c r="L43" s="33">
        <f>E43*K43</f>
        <v>7.9799999999999992E-3</v>
      </c>
      <c r="N43" s="30">
        <f>E43*M43</f>
        <v>0</v>
      </c>
      <c r="O43" s="31">
        <v>0</v>
      </c>
      <c r="P43" s="31" t="s">
        <v>88</v>
      </c>
      <c r="V43" s="34" t="s">
        <v>151</v>
      </c>
      <c r="X43" s="28" t="s">
        <v>160</v>
      </c>
      <c r="Y43" s="28" t="s">
        <v>158</v>
      </c>
      <c r="Z43" s="31" t="s">
        <v>153</v>
      </c>
      <c r="AJ43" s="6" t="s">
        <v>154</v>
      </c>
      <c r="AK43" s="6" t="s">
        <v>92</v>
      </c>
    </row>
    <row r="44" spans="1:37">
      <c r="A44" s="26">
        <v>18</v>
      </c>
      <c r="B44" s="27" t="s">
        <v>147</v>
      </c>
      <c r="C44" s="28" t="s">
        <v>161</v>
      </c>
      <c r="D44" s="29" t="s">
        <v>162</v>
      </c>
      <c r="E44" s="30">
        <v>10</v>
      </c>
      <c r="F44" s="31" t="s">
        <v>150</v>
      </c>
      <c r="H44" s="32">
        <f>ROUND(E44*G44,2)</f>
        <v>0</v>
      </c>
      <c r="J44" s="32">
        <f>ROUND(E44*G44,2)</f>
        <v>0</v>
      </c>
      <c r="K44" s="33">
        <v>4.7400000000000003E-3</v>
      </c>
      <c r="L44" s="33">
        <f>E44*K44</f>
        <v>4.7400000000000005E-2</v>
      </c>
      <c r="N44" s="30">
        <f>E44*M44</f>
        <v>0</v>
      </c>
      <c r="O44" s="31">
        <v>0</v>
      </c>
      <c r="P44" s="31" t="s">
        <v>88</v>
      </c>
      <c r="V44" s="34" t="s">
        <v>151</v>
      </c>
      <c r="X44" s="28" t="s">
        <v>163</v>
      </c>
      <c r="Y44" s="28" t="s">
        <v>161</v>
      </c>
      <c r="Z44" s="31" t="s">
        <v>153</v>
      </c>
      <c r="AJ44" s="6" t="s">
        <v>154</v>
      </c>
      <c r="AK44" s="6" t="s">
        <v>92</v>
      </c>
    </row>
    <row r="45" spans="1:37">
      <c r="A45" s="26">
        <v>19</v>
      </c>
      <c r="B45" s="27" t="s">
        <v>147</v>
      </c>
      <c r="C45" s="28" t="s">
        <v>164</v>
      </c>
      <c r="D45" s="29" t="s">
        <v>165</v>
      </c>
      <c r="E45" s="30">
        <v>6</v>
      </c>
      <c r="F45" s="31" t="s">
        <v>150</v>
      </c>
      <c r="H45" s="32">
        <f>ROUND(E45*G45,2)</f>
        <v>0</v>
      </c>
      <c r="J45" s="32">
        <f>ROUND(E45*G45,2)</f>
        <v>0</v>
      </c>
      <c r="L45" s="33">
        <f>E45*K45</f>
        <v>0</v>
      </c>
      <c r="M45" s="30">
        <v>2E-3</v>
      </c>
      <c r="N45" s="30">
        <f>E45*M45</f>
        <v>1.2E-2</v>
      </c>
      <c r="O45" s="31">
        <v>0</v>
      </c>
      <c r="P45" s="31" t="s">
        <v>88</v>
      </c>
      <c r="V45" s="34" t="s">
        <v>151</v>
      </c>
      <c r="X45" s="28" t="s">
        <v>166</v>
      </c>
      <c r="Y45" s="28" t="s">
        <v>164</v>
      </c>
      <c r="Z45" s="31" t="s">
        <v>153</v>
      </c>
      <c r="AJ45" s="6" t="s">
        <v>154</v>
      </c>
      <c r="AK45" s="6" t="s">
        <v>92</v>
      </c>
    </row>
    <row r="46" spans="1:37">
      <c r="A46" s="26">
        <v>20</v>
      </c>
      <c r="B46" s="27" t="s">
        <v>147</v>
      </c>
      <c r="C46" s="28" t="s">
        <v>167</v>
      </c>
      <c r="D46" s="29" t="s">
        <v>168</v>
      </c>
      <c r="E46" s="30">
        <v>12</v>
      </c>
      <c r="F46" s="31" t="s">
        <v>150</v>
      </c>
      <c r="H46" s="32">
        <f>ROUND(E46*G46,2)</f>
        <v>0</v>
      </c>
      <c r="J46" s="32">
        <f>ROUND(E46*G46,2)</f>
        <v>0</v>
      </c>
      <c r="L46" s="33">
        <f>E46*K46</f>
        <v>0</v>
      </c>
      <c r="M46" s="30">
        <v>4.0000000000000001E-3</v>
      </c>
      <c r="N46" s="30">
        <f>E46*M46</f>
        <v>4.8000000000000001E-2</v>
      </c>
      <c r="O46" s="31">
        <v>0</v>
      </c>
      <c r="P46" s="31" t="s">
        <v>88</v>
      </c>
      <c r="V46" s="34" t="s">
        <v>151</v>
      </c>
      <c r="X46" s="28" t="s">
        <v>169</v>
      </c>
      <c r="Y46" s="28" t="s">
        <v>167</v>
      </c>
      <c r="Z46" s="31" t="s">
        <v>153</v>
      </c>
      <c r="AJ46" s="6" t="s">
        <v>154</v>
      </c>
      <c r="AK46" s="6" t="s">
        <v>92</v>
      </c>
    </row>
    <row r="47" spans="1:37" ht="25.5">
      <c r="A47" s="26">
        <v>21</v>
      </c>
      <c r="B47" s="27" t="s">
        <v>147</v>
      </c>
      <c r="C47" s="28" t="s">
        <v>170</v>
      </c>
      <c r="D47" s="29" t="s">
        <v>171</v>
      </c>
      <c r="E47" s="30">
        <v>1</v>
      </c>
      <c r="F47" s="31" t="s">
        <v>108</v>
      </c>
      <c r="H47" s="32">
        <f>ROUND(E47*G47,2)</f>
        <v>0</v>
      </c>
      <c r="J47" s="32">
        <f>ROUND(E47*G47,2)</f>
        <v>0</v>
      </c>
      <c r="L47" s="33">
        <f>E47*K47</f>
        <v>0</v>
      </c>
      <c r="N47" s="30">
        <f>E47*M47</f>
        <v>0</v>
      </c>
      <c r="O47" s="31">
        <v>0</v>
      </c>
      <c r="P47" s="31" t="s">
        <v>88</v>
      </c>
      <c r="V47" s="34" t="s">
        <v>151</v>
      </c>
      <c r="X47" s="28" t="s">
        <v>172</v>
      </c>
      <c r="Y47" s="28" t="s">
        <v>170</v>
      </c>
      <c r="Z47" s="31" t="s">
        <v>153</v>
      </c>
      <c r="AJ47" s="6" t="s">
        <v>154</v>
      </c>
      <c r="AK47" s="6" t="s">
        <v>92</v>
      </c>
    </row>
    <row r="48" spans="1:37" ht="25.5">
      <c r="A48" s="26">
        <v>22</v>
      </c>
      <c r="B48" s="27" t="s">
        <v>147</v>
      </c>
      <c r="C48" s="28" t="s">
        <v>173</v>
      </c>
      <c r="D48" s="29" t="s">
        <v>174</v>
      </c>
      <c r="E48" s="30">
        <v>2</v>
      </c>
      <c r="F48" s="31" t="s">
        <v>108</v>
      </c>
      <c r="H48" s="32">
        <f>ROUND(E48*G48,2)</f>
        <v>0</v>
      </c>
      <c r="J48" s="32">
        <f>ROUND(E48*G48,2)</f>
        <v>0</v>
      </c>
      <c r="L48" s="33">
        <f>E48*K48</f>
        <v>0</v>
      </c>
      <c r="N48" s="30">
        <f>E48*M48</f>
        <v>0</v>
      </c>
      <c r="O48" s="31">
        <v>0</v>
      </c>
      <c r="P48" s="31" t="s">
        <v>88</v>
      </c>
      <c r="V48" s="34" t="s">
        <v>151</v>
      </c>
      <c r="X48" s="28" t="s">
        <v>175</v>
      </c>
      <c r="Y48" s="28" t="s">
        <v>173</v>
      </c>
      <c r="Z48" s="31" t="s">
        <v>153</v>
      </c>
      <c r="AJ48" s="6" t="s">
        <v>154</v>
      </c>
      <c r="AK48" s="6" t="s">
        <v>92</v>
      </c>
    </row>
    <row r="49" spans="1:37" ht="25.5">
      <c r="A49" s="26">
        <v>23</v>
      </c>
      <c r="B49" s="27" t="s">
        <v>147</v>
      </c>
      <c r="C49" s="28" t="s">
        <v>176</v>
      </c>
      <c r="D49" s="29" t="s">
        <v>177</v>
      </c>
      <c r="E49" s="30">
        <v>1</v>
      </c>
      <c r="F49" s="31" t="s">
        <v>178</v>
      </c>
      <c r="H49" s="32">
        <f>ROUND(E49*G49,2)</f>
        <v>0</v>
      </c>
      <c r="J49" s="32">
        <f>ROUND(E49*G49,2)</f>
        <v>0</v>
      </c>
      <c r="K49" s="33">
        <v>3.79E-3</v>
      </c>
      <c r="L49" s="33">
        <f>E49*K49</f>
        <v>3.79E-3</v>
      </c>
      <c r="N49" s="30">
        <f>E49*M49</f>
        <v>0</v>
      </c>
      <c r="O49" s="31">
        <v>0</v>
      </c>
      <c r="P49" s="31" t="s">
        <v>88</v>
      </c>
      <c r="V49" s="34" t="s">
        <v>151</v>
      </c>
      <c r="X49" s="28" t="s">
        <v>179</v>
      </c>
      <c r="Y49" s="28" t="s">
        <v>176</v>
      </c>
      <c r="Z49" s="31" t="s">
        <v>153</v>
      </c>
      <c r="AJ49" s="6" t="s">
        <v>154</v>
      </c>
      <c r="AK49" s="6" t="s">
        <v>92</v>
      </c>
    </row>
    <row r="50" spans="1:37" ht="25.5">
      <c r="A50" s="26">
        <v>24</v>
      </c>
      <c r="B50" s="27" t="s">
        <v>147</v>
      </c>
      <c r="C50" s="28" t="s">
        <v>180</v>
      </c>
      <c r="D50" s="29" t="s">
        <v>181</v>
      </c>
      <c r="E50" s="30">
        <v>2</v>
      </c>
      <c r="F50" s="31" t="s">
        <v>178</v>
      </c>
      <c r="H50" s="32">
        <f>ROUND(E50*G50,2)</f>
        <v>0</v>
      </c>
      <c r="J50" s="32">
        <f>ROUND(E50*G50,2)</f>
        <v>0</v>
      </c>
      <c r="K50" s="33">
        <v>5.6600000000000001E-3</v>
      </c>
      <c r="L50" s="33">
        <f>E50*K50</f>
        <v>1.132E-2</v>
      </c>
      <c r="N50" s="30">
        <f>E50*M50</f>
        <v>0</v>
      </c>
      <c r="O50" s="31">
        <v>0</v>
      </c>
      <c r="P50" s="31" t="s">
        <v>88</v>
      </c>
      <c r="V50" s="34" t="s">
        <v>151</v>
      </c>
      <c r="X50" s="28" t="s">
        <v>182</v>
      </c>
      <c r="Y50" s="28" t="s">
        <v>180</v>
      </c>
      <c r="Z50" s="31" t="s">
        <v>153</v>
      </c>
      <c r="AJ50" s="6" t="s">
        <v>154</v>
      </c>
      <c r="AK50" s="6" t="s">
        <v>92</v>
      </c>
    </row>
    <row r="51" spans="1:37" ht="25.5">
      <c r="A51" s="26">
        <v>25</v>
      </c>
      <c r="B51" s="27" t="s">
        <v>147</v>
      </c>
      <c r="C51" s="28" t="s">
        <v>183</v>
      </c>
      <c r="D51" s="29" t="s">
        <v>184</v>
      </c>
      <c r="E51" s="30">
        <v>1</v>
      </c>
      <c r="F51" s="31" t="s">
        <v>108</v>
      </c>
      <c r="H51" s="32">
        <f>ROUND(E51*G51,2)</f>
        <v>0</v>
      </c>
      <c r="J51" s="32">
        <f>ROUND(E51*G51,2)</f>
        <v>0</v>
      </c>
      <c r="K51" s="33">
        <v>3.6000000000000002E-4</v>
      </c>
      <c r="L51" s="33">
        <f>E51*K51</f>
        <v>3.6000000000000002E-4</v>
      </c>
      <c r="N51" s="30">
        <f>E51*M51</f>
        <v>0</v>
      </c>
      <c r="O51" s="31">
        <v>0</v>
      </c>
      <c r="P51" s="31" t="s">
        <v>88</v>
      </c>
      <c r="V51" s="34" t="s">
        <v>151</v>
      </c>
      <c r="X51" s="28" t="s">
        <v>185</v>
      </c>
      <c r="Y51" s="28" t="s">
        <v>183</v>
      </c>
      <c r="Z51" s="31" t="s">
        <v>153</v>
      </c>
      <c r="AJ51" s="6" t="s">
        <v>154</v>
      </c>
      <c r="AK51" s="6" t="s">
        <v>92</v>
      </c>
    </row>
    <row r="52" spans="1:37" ht="25.5">
      <c r="A52" s="26">
        <v>26</v>
      </c>
      <c r="B52" s="27" t="s">
        <v>147</v>
      </c>
      <c r="C52" s="28" t="s">
        <v>186</v>
      </c>
      <c r="D52" s="29" t="s">
        <v>187</v>
      </c>
      <c r="E52" s="30">
        <v>1</v>
      </c>
      <c r="F52" s="31" t="s">
        <v>108</v>
      </c>
      <c r="H52" s="32">
        <f>ROUND(E52*G52,2)</f>
        <v>0</v>
      </c>
      <c r="J52" s="32">
        <f>ROUND(E52*G52,2)</f>
        <v>0</v>
      </c>
      <c r="K52" s="33">
        <v>5.4000000000000001E-4</v>
      </c>
      <c r="L52" s="33">
        <f>E52*K52</f>
        <v>5.4000000000000001E-4</v>
      </c>
      <c r="N52" s="30">
        <f>E52*M52</f>
        <v>0</v>
      </c>
      <c r="O52" s="31">
        <v>0</v>
      </c>
      <c r="P52" s="31" t="s">
        <v>88</v>
      </c>
      <c r="V52" s="34" t="s">
        <v>151</v>
      </c>
      <c r="X52" s="28" t="s">
        <v>188</v>
      </c>
      <c r="Y52" s="28" t="s">
        <v>186</v>
      </c>
      <c r="Z52" s="31" t="s">
        <v>153</v>
      </c>
      <c r="AJ52" s="6" t="s">
        <v>154</v>
      </c>
      <c r="AK52" s="6" t="s">
        <v>92</v>
      </c>
    </row>
    <row r="53" spans="1:37" ht="25.5">
      <c r="A53" s="26">
        <v>27</v>
      </c>
      <c r="B53" s="27" t="s">
        <v>147</v>
      </c>
      <c r="C53" s="28" t="s">
        <v>189</v>
      </c>
      <c r="D53" s="29" t="s">
        <v>190</v>
      </c>
      <c r="E53" s="30">
        <v>2</v>
      </c>
      <c r="F53" s="31" t="s">
        <v>108</v>
      </c>
      <c r="H53" s="32">
        <f>ROUND(E53*G53,2)</f>
        <v>0</v>
      </c>
      <c r="J53" s="32">
        <f>ROUND(E53*G53,2)</f>
        <v>0</v>
      </c>
      <c r="K53" s="33">
        <v>8.5999999999999998E-4</v>
      </c>
      <c r="L53" s="33">
        <f>E53*K53</f>
        <v>1.72E-3</v>
      </c>
      <c r="N53" s="30">
        <f>E53*M53</f>
        <v>0</v>
      </c>
      <c r="O53" s="31">
        <v>0</v>
      </c>
      <c r="P53" s="31" t="s">
        <v>88</v>
      </c>
      <c r="V53" s="34" t="s">
        <v>151</v>
      </c>
      <c r="X53" s="28" t="s">
        <v>191</v>
      </c>
      <c r="Y53" s="28" t="s">
        <v>189</v>
      </c>
      <c r="Z53" s="31" t="s">
        <v>153</v>
      </c>
      <c r="AJ53" s="6" t="s">
        <v>154</v>
      </c>
      <c r="AK53" s="6" t="s">
        <v>92</v>
      </c>
    </row>
    <row r="54" spans="1:37" ht="25.5">
      <c r="A54" s="26">
        <v>28</v>
      </c>
      <c r="B54" s="27" t="s">
        <v>147</v>
      </c>
      <c r="C54" s="28" t="s">
        <v>192</v>
      </c>
      <c r="D54" s="29" t="s">
        <v>193</v>
      </c>
      <c r="E54" s="30">
        <v>2</v>
      </c>
      <c r="F54" s="31" t="s">
        <v>108</v>
      </c>
      <c r="H54" s="32">
        <f>ROUND(E54*G54,2)</f>
        <v>0</v>
      </c>
      <c r="J54" s="32">
        <f>ROUND(E54*G54,2)</f>
        <v>0</v>
      </c>
      <c r="K54" s="33">
        <v>9.1E-4</v>
      </c>
      <c r="L54" s="33">
        <f>E54*K54</f>
        <v>1.82E-3</v>
      </c>
      <c r="N54" s="30">
        <f>E54*M54</f>
        <v>0</v>
      </c>
      <c r="O54" s="31">
        <v>0</v>
      </c>
      <c r="P54" s="31" t="s">
        <v>88</v>
      </c>
      <c r="V54" s="34" t="s">
        <v>151</v>
      </c>
      <c r="X54" s="28" t="s">
        <v>194</v>
      </c>
      <c r="Y54" s="28" t="s">
        <v>192</v>
      </c>
      <c r="Z54" s="31" t="s">
        <v>153</v>
      </c>
      <c r="AJ54" s="6" t="s">
        <v>154</v>
      </c>
      <c r="AK54" s="6" t="s">
        <v>92</v>
      </c>
    </row>
    <row r="55" spans="1:37">
      <c r="A55" s="26">
        <v>29</v>
      </c>
      <c r="B55" s="27" t="s">
        <v>147</v>
      </c>
      <c r="C55" s="28" t="s">
        <v>195</v>
      </c>
      <c r="D55" s="29" t="s">
        <v>196</v>
      </c>
      <c r="E55" s="30">
        <v>18</v>
      </c>
      <c r="F55" s="31" t="s">
        <v>150</v>
      </c>
      <c r="H55" s="32">
        <f>ROUND(E55*G55,2)</f>
        <v>0</v>
      </c>
      <c r="J55" s="32">
        <f>ROUND(E55*G55,2)</f>
        <v>0</v>
      </c>
      <c r="L55" s="33">
        <f>E55*K55</f>
        <v>0</v>
      </c>
      <c r="N55" s="30">
        <f>E55*M55</f>
        <v>0</v>
      </c>
      <c r="O55" s="31">
        <v>0</v>
      </c>
      <c r="P55" s="31" t="s">
        <v>88</v>
      </c>
      <c r="V55" s="34" t="s">
        <v>151</v>
      </c>
      <c r="X55" s="28" t="s">
        <v>197</v>
      </c>
      <c r="Y55" s="28" t="s">
        <v>195</v>
      </c>
      <c r="Z55" s="31" t="s">
        <v>153</v>
      </c>
      <c r="AJ55" s="6" t="s">
        <v>154</v>
      </c>
      <c r="AK55" s="6" t="s">
        <v>92</v>
      </c>
    </row>
    <row r="56" spans="1:37">
      <c r="A56" s="26">
        <v>30</v>
      </c>
      <c r="B56" s="27" t="s">
        <v>147</v>
      </c>
      <c r="C56" s="28" t="s">
        <v>198</v>
      </c>
      <c r="D56" s="29" t="s">
        <v>199</v>
      </c>
      <c r="E56" s="30">
        <v>1</v>
      </c>
      <c r="F56" s="31" t="s">
        <v>150</v>
      </c>
      <c r="H56" s="32">
        <f>ROUND(E56*G56,2)</f>
        <v>0</v>
      </c>
      <c r="J56" s="32">
        <f>ROUND(E56*G56,2)</f>
        <v>0</v>
      </c>
      <c r="K56" s="33">
        <v>6.9999999999999994E-5</v>
      </c>
      <c r="L56" s="33">
        <f>E56*K56</f>
        <v>6.9999999999999994E-5</v>
      </c>
      <c r="N56" s="30">
        <f>E56*M56</f>
        <v>0</v>
      </c>
      <c r="O56" s="31">
        <v>0</v>
      </c>
      <c r="P56" s="31" t="s">
        <v>88</v>
      </c>
      <c r="V56" s="34" t="s">
        <v>151</v>
      </c>
      <c r="X56" s="28" t="s">
        <v>200</v>
      </c>
      <c r="Y56" s="28" t="s">
        <v>198</v>
      </c>
      <c r="Z56" s="31" t="s">
        <v>153</v>
      </c>
      <c r="AJ56" s="6" t="s">
        <v>154</v>
      </c>
      <c r="AK56" s="6" t="s">
        <v>92</v>
      </c>
    </row>
    <row r="57" spans="1:37">
      <c r="A57" s="26">
        <v>31</v>
      </c>
      <c r="B57" s="27" t="s">
        <v>147</v>
      </c>
      <c r="C57" s="28" t="s">
        <v>201</v>
      </c>
      <c r="D57" s="29" t="s">
        <v>202</v>
      </c>
      <c r="E57" s="30">
        <v>5</v>
      </c>
      <c r="F57" s="31" t="s">
        <v>150</v>
      </c>
      <c r="H57" s="32">
        <f>ROUND(E57*G57,2)</f>
        <v>0</v>
      </c>
      <c r="J57" s="32">
        <f>ROUND(E57*G57,2)</f>
        <v>0</v>
      </c>
      <c r="K57" s="33">
        <v>1.4999999999999999E-4</v>
      </c>
      <c r="L57" s="33">
        <f>E57*K57</f>
        <v>7.4999999999999991E-4</v>
      </c>
      <c r="N57" s="30">
        <f>E57*M57</f>
        <v>0</v>
      </c>
      <c r="O57" s="31">
        <v>0</v>
      </c>
      <c r="P57" s="31" t="s">
        <v>88</v>
      </c>
      <c r="V57" s="34" t="s">
        <v>151</v>
      </c>
      <c r="X57" s="28" t="s">
        <v>203</v>
      </c>
      <c r="Y57" s="28" t="s">
        <v>201</v>
      </c>
      <c r="Z57" s="31" t="s">
        <v>153</v>
      </c>
      <c r="AJ57" s="6" t="s">
        <v>154</v>
      </c>
      <c r="AK57" s="6" t="s">
        <v>92</v>
      </c>
    </row>
    <row r="58" spans="1:37">
      <c r="A58" s="26">
        <v>32</v>
      </c>
      <c r="B58" s="27" t="s">
        <v>147</v>
      </c>
      <c r="C58" s="28" t="s">
        <v>204</v>
      </c>
      <c r="D58" s="29" t="s">
        <v>205</v>
      </c>
      <c r="E58" s="30">
        <v>1</v>
      </c>
      <c r="F58" s="31" t="s">
        <v>150</v>
      </c>
      <c r="H58" s="32">
        <f>ROUND(E58*G58,2)</f>
        <v>0</v>
      </c>
      <c r="J58" s="32">
        <f>ROUND(E58*G58,2)</f>
        <v>0</v>
      </c>
      <c r="K58" s="33">
        <v>6.0000000000000002E-5</v>
      </c>
      <c r="L58" s="33">
        <f>E58*K58</f>
        <v>6.0000000000000002E-5</v>
      </c>
      <c r="N58" s="30">
        <f>E58*M58</f>
        <v>0</v>
      </c>
      <c r="O58" s="31">
        <v>0</v>
      </c>
      <c r="P58" s="31" t="s">
        <v>88</v>
      </c>
      <c r="V58" s="34" t="s">
        <v>151</v>
      </c>
      <c r="X58" s="28" t="s">
        <v>206</v>
      </c>
      <c r="Y58" s="28" t="s">
        <v>204</v>
      </c>
      <c r="Z58" s="31" t="s">
        <v>153</v>
      </c>
      <c r="AJ58" s="6" t="s">
        <v>154</v>
      </c>
      <c r="AK58" s="6" t="s">
        <v>92</v>
      </c>
    </row>
    <row r="59" spans="1:37">
      <c r="A59" s="26">
        <v>33</v>
      </c>
      <c r="B59" s="27" t="s">
        <v>147</v>
      </c>
      <c r="C59" s="28" t="s">
        <v>207</v>
      </c>
      <c r="D59" s="29" t="s">
        <v>208</v>
      </c>
      <c r="E59" s="30">
        <v>5</v>
      </c>
      <c r="F59" s="31" t="s">
        <v>150</v>
      </c>
      <c r="H59" s="32">
        <f>ROUND(E59*G59,2)</f>
        <v>0</v>
      </c>
      <c r="J59" s="32">
        <f>ROUND(E59*G59,2)</f>
        <v>0</v>
      </c>
      <c r="K59" s="33">
        <v>6.0000000000000002E-5</v>
      </c>
      <c r="L59" s="33">
        <f>E59*K59</f>
        <v>3.0000000000000003E-4</v>
      </c>
      <c r="N59" s="30">
        <f>E59*M59</f>
        <v>0</v>
      </c>
      <c r="O59" s="31">
        <v>0</v>
      </c>
      <c r="P59" s="31" t="s">
        <v>88</v>
      </c>
      <c r="V59" s="34" t="s">
        <v>151</v>
      </c>
      <c r="X59" s="28" t="s">
        <v>209</v>
      </c>
      <c r="Y59" s="28" t="s">
        <v>207</v>
      </c>
      <c r="Z59" s="31" t="s">
        <v>153</v>
      </c>
      <c r="AJ59" s="6" t="s">
        <v>154</v>
      </c>
      <c r="AK59" s="6" t="s">
        <v>92</v>
      </c>
    </row>
    <row r="60" spans="1:37">
      <c r="A60" s="26">
        <v>34</v>
      </c>
      <c r="B60" s="27" t="s">
        <v>147</v>
      </c>
      <c r="C60" s="28" t="s">
        <v>210</v>
      </c>
      <c r="D60" s="29" t="s">
        <v>211</v>
      </c>
      <c r="E60" s="30">
        <v>1</v>
      </c>
      <c r="F60" s="31" t="s">
        <v>150</v>
      </c>
      <c r="H60" s="32">
        <f>ROUND(E60*G60,2)</f>
        <v>0</v>
      </c>
      <c r="J60" s="32">
        <f>ROUND(E60*G60,2)</f>
        <v>0</v>
      </c>
      <c r="K60" s="33">
        <v>6.0000000000000002E-5</v>
      </c>
      <c r="L60" s="33">
        <f>E60*K60</f>
        <v>6.0000000000000002E-5</v>
      </c>
      <c r="N60" s="30">
        <f>E60*M60</f>
        <v>0</v>
      </c>
      <c r="O60" s="31">
        <v>0</v>
      </c>
      <c r="P60" s="31" t="s">
        <v>88</v>
      </c>
      <c r="V60" s="34" t="s">
        <v>151</v>
      </c>
      <c r="X60" s="28" t="s">
        <v>212</v>
      </c>
      <c r="Y60" s="28" t="s">
        <v>210</v>
      </c>
      <c r="Z60" s="31" t="s">
        <v>153</v>
      </c>
      <c r="AJ60" s="6" t="s">
        <v>154</v>
      </c>
      <c r="AK60" s="6" t="s">
        <v>92</v>
      </c>
    </row>
    <row r="61" spans="1:37">
      <c r="A61" s="26">
        <v>35</v>
      </c>
      <c r="B61" s="27" t="s">
        <v>147</v>
      </c>
      <c r="C61" s="28" t="s">
        <v>213</v>
      </c>
      <c r="D61" s="29" t="s">
        <v>214</v>
      </c>
      <c r="E61" s="30">
        <v>5</v>
      </c>
      <c r="F61" s="31" t="s">
        <v>150</v>
      </c>
      <c r="H61" s="32">
        <f>ROUND(E61*G61,2)</f>
        <v>0</v>
      </c>
      <c r="J61" s="32">
        <f>ROUND(E61*G61,2)</f>
        <v>0</v>
      </c>
      <c r="K61" s="33">
        <v>6.0000000000000002E-5</v>
      </c>
      <c r="L61" s="33">
        <f>E61*K61</f>
        <v>3.0000000000000003E-4</v>
      </c>
      <c r="N61" s="30">
        <f>E61*M61</f>
        <v>0</v>
      </c>
      <c r="O61" s="31">
        <v>0</v>
      </c>
      <c r="P61" s="31" t="s">
        <v>88</v>
      </c>
      <c r="V61" s="34" t="s">
        <v>151</v>
      </c>
      <c r="X61" s="28" t="s">
        <v>215</v>
      </c>
      <c r="Y61" s="28" t="s">
        <v>213</v>
      </c>
      <c r="Z61" s="31" t="s">
        <v>153</v>
      </c>
      <c r="AJ61" s="6" t="s">
        <v>154</v>
      </c>
      <c r="AK61" s="6" t="s">
        <v>92</v>
      </c>
    </row>
    <row r="62" spans="1:37">
      <c r="A62" s="26">
        <v>36</v>
      </c>
      <c r="B62" s="27" t="s">
        <v>147</v>
      </c>
      <c r="C62" s="28" t="s">
        <v>216</v>
      </c>
      <c r="D62" s="29" t="s">
        <v>217</v>
      </c>
      <c r="E62" s="30">
        <v>6</v>
      </c>
      <c r="F62" s="31" t="s">
        <v>108</v>
      </c>
      <c r="H62" s="32">
        <f>ROUND(E62*G62,2)</f>
        <v>0</v>
      </c>
      <c r="J62" s="32">
        <f>ROUND(E62*G62,2)</f>
        <v>0</v>
      </c>
      <c r="L62" s="33">
        <f>E62*K62</f>
        <v>0</v>
      </c>
      <c r="N62" s="30">
        <f>E62*M62</f>
        <v>0</v>
      </c>
      <c r="O62" s="31">
        <v>0</v>
      </c>
      <c r="P62" s="31" t="s">
        <v>88</v>
      </c>
      <c r="V62" s="34" t="s">
        <v>151</v>
      </c>
      <c r="X62" s="28" t="s">
        <v>218</v>
      </c>
      <c r="Y62" s="28" t="s">
        <v>216</v>
      </c>
      <c r="Z62" s="31" t="s">
        <v>153</v>
      </c>
      <c r="AJ62" s="6" t="s">
        <v>154</v>
      </c>
      <c r="AK62" s="6" t="s">
        <v>92</v>
      </c>
    </row>
    <row r="63" spans="1:37">
      <c r="A63" s="26">
        <v>37</v>
      </c>
      <c r="B63" s="27" t="s">
        <v>147</v>
      </c>
      <c r="C63" s="28" t="s">
        <v>219</v>
      </c>
      <c r="D63" s="29" t="s">
        <v>220</v>
      </c>
      <c r="E63" s="30">
        <v>1</v>
      </c>
      <c r="F63" s="31" t="s">
        <v>108</v>
      </c>
      <c r="H63" s="32">
        <f>ROUND(E63*G63,2)</f>
        <v>0</v>
      </c>
      <c r="J63" s="32">
        <f>ROUND(E63*G63,2)</f>
        <v>0</v>
      </c>
      <c r="L63" s="33">
        <f>E63*K63</f>
        <v>0</v>
      </c>
      <c r="M63" s="30">
        <v>1E-3</v>
      </c>
      <c r="N63" s="30">
        <f>E63*M63</f>
        <v>1E-3</v>
      </c>
      <c r="O63" s="31">
        <v>0</v>
      </c>
      <c r="P63" s="31" t="s">
        <v>88</v>
      </c>
      <c r="V63" s="34" t="s">
        <v>151</v>
      </c>
      <c r="X63" s="28" t="s">
        <v>221</v>
      </c>
      <c r="Y63" s="28" t="s">
        <v>219</v>
      </c>
      <c r="Z63" s="31" t="s">
        <v>153</v>
      </c>
      <c r="AJ63" s="6" t="s">
        <v>154</v>
      </c>
      <c r="AK63" s="6" t="s">
        <v>92</v>
      </c>
    </row>
    <row r="64" spans="1:37">
      <c r="A64" s="26">
        <v>38</v>
      </c>
      <c r="B64" s="27" t="s">
        <v>147</v>
      </c>
      <c r="C64" s="28" t="s">
        <v>222</v>
      </c>
      <c r="D64" s="29" t="s">
        <v>223</v>
      </c>
      <c r="E64" s="30">
        <v>2</v>
      </c>
      <c r="F64" s="31" t="s">
        <v>108</v>
      </c>
      <c r="H64" s="32">
        <f>ROUND(E64*G64,2)</f>
        <v>0</v>
      </c>
      <c r="J64" s="32">
        <f>ROUND(E64*G64,2)</f>
        <v>0</v>
      </c>
      <c r="L64" s="33">
        <f>E64*K64</f>
        <v>0</v>
      </c>
      <c r="M64" s="30">
        <v>1E-3</v>
      </c>
      <c r="N64" s="30">
        <f>E64*M64</f>
        <v>2E-3</v>
      </c>
      <c r="O64" s="31">
        <v>0</v>
      </c>
      <c r="P64" s="31" t="s">
        <v>88</v>
      </c>
      <c r="V64" s="34" t="s">
        <v>151</v>
      </c>
      <c r="X64" s="28" t="s">
        <v>224</v>
      </c>
      <c r="Y64" s="28" t="s">
        <v>222</v>
      </c>
      <c r="Z64" s="31" t="s">
        <v>153</v>
      </c>
      <c r="AJ64" s="6" t="s">
        <v>154</v>
      </c>
      <c r="AK64" s="6" t="s">
        <v>92</v>
      </c>
    </row>
    <row r="65" spans="1:37">
      <c r="A65" s="26">
        <v>39</v>
      </c>
      <c r="B65" s="27" t="s">
        <v>147</v>
      </c>
      <c r="C65" s="28" t="s">
        <v>225</v>
      </c>
      <c r="D65" s="29" t="s">
        <v>226</v>
      </c>
      <c r="E65" s="30">
        <v>1</v>
      </c>
      <c r="F65" s="31" t="s">
        <v>108</v>
      </c>
      <c r="H65" s="32">
        <f>ROUND(E65*G65,2)</f>
        <v>0</v>
      </c>
      <c r="J65" s="32">
        <f>ROUND(E65*G65,2)</f>
        <v>0</v>
      </c>
      <c r="K65" s="33">
        <v>8.5999999999999998E-4</v>
      </c>
      <c r="L65" s="33">
        <f>E65*K65</f>
        <v>8.5999999999999998E-4</v>
      </c>
      <c r="N65" s="30">
        <f>E65*M65</f>
        <v>0</v>
      </c>
      <c r="O65" s="31">
        <v>0</v>
      </c>
      <c r="P65" s="31" t="s">
        <v>88</v>
      </c>
      <c r="V65" s="34" t="s">
        <v>151</v>
      </c>
      <c r="X65" s="28" t="s">
        <v>227</v>
      </c>
      <c r="Y65" s="28" t="s">
        <v>225</v>
      </c>
      <c r="Z65" s="31" t="s">
        <v>153</v>
      </c>
      <c r="AJ65" s="6" t="s">
        <v>154</v>
      </c>
      <c r="AK65" s="6" t="s">
        <v>92</v>
      </c>
    </row>
    <row r="66" spans="1:37">
      <c r="A66" s="26">
        <v>40</v>
      </c>
      <c r="B66" s="27" t="s">
        <v>147</v>
      </c>
      <c r="C66" s="28" t="s">
        <v>228</v>
      </c>
      <c r="D66" s="29" t="s">
        <v>229</v>
      </c>
      <c r="E66" s="30">
        <v>2</v>
      </c>
      <c r="F66" s="31" t="s">
        <v>108</v>
      </c>
      <c r="H66" s="32">
        <f>ROUND(E66*G66,2)</f>
        <v>0</v>
      </c>
      <c r="J66" s="32">
        <f>ROUND(E66*G66,2)</f>
        <v>0</v>
      </c>
      <c r="K66" s="33">
        <v>8.5999999999999998E-4</v>
      </c>
      <c r="L66" s="33">
        <f>E66*K66</f>
        <v>1.72E-3</v>
      </c>
      <c r="N66" s="30">
        <f>E66*M66</f>
        <v>0</v>
      </c>
      <c r="O66" s="31">
        <v>0</v>
      </c>
      <c r="P66" s="31" t="s">
        <v>88</v>
      </c>
      <c r="V66" s="34" t="s">
        <v>151</v>
      </c>
      <c r="X66" s="28" t="s">
        <v>230</v>
      </c>
      <c r="Y66" s="28" t="s">
        <v>228</v>
      </c>
      <c r="Z66" s="31" t="s">
        <v>153</v>
      </c>
      <c r="AJ66" s="6" t="s">
        <v>154</v>
      </c>
      <c r="AK66" s="6" t="s">
        <v>92</v>
      </c>
    </row>
    <row r="67" spans="1:37">
      <c r="A67" s="26">
        <v>41</v>
      </c>
      <c r="B67" s="27" t="s">
        <v>147</v>
      </c>
      <c r="C67" s="28" t="s">
        <v>231</v>
      </c>
      <c r="D67" s="29" t="s">
        <v>232</v>
      </c>
      <c r="E67" s="30">
        <v>1</v>
      </c>
      <c r="F67" s="31" t="s">
        <v>108</v>
      </c>
      <c r="H67" s="32">
        <f>ROUND(E67*G67,2)</f>
        <v>0</v>
      </c>
      <c r="J67" s="32">
        <f>ROUND(E67*G67,2)</f>
        <v>0</v>
      </c>
      <c r="L67" s="33">
        <f>E67*K67</f>
        <v>0</v>
      </c>
      <c r="N67" s="30">
        <f>E67*M67</f>
        <v>0</v>
      </c>
      <c r="O67" s="31">
        <v>0</v>
      </c>
      <c r="P67" s="31" t="s">
        <v>88</v>
      </c>
      <c r="V67" s="34" t="s">
        <v>151</v>
      </c>
      <c r="X67" s="28" t="s">
        <v>233</v>
      </c>
      <c r="Y67" s="28" t="s">
        <v>231</v>
      </c>
      <c r="Z67" s="31" t="s">
        <v>153</v>
      </c>
      <c r="AJ67" s="6" t="s">
        <v>154</v>
      </c>
      <c r="AK67" s="6" t="s">
        <v>92</v>
      </c>
    </row>
    <row r="68" spans="1:37">
      <c r="A68" s="26">
        <v>42</v>
      </c>
      <c r="B68" s="27" t="s">
        <v>147</v>
      </c>
      <c r="C68" s="28" t="s">
        <v>234</v>
      </c>
      <c r="D68" s="29" t="s">
        <v>235</v>
      </c>
      <c r="E68" s="30">
        <v>2</v>
      </c>
      <c r="F68" s="31" t="s">
        <v>108</v>
      </c>
      <c r="H68" s="32">
        <f>ROUND(E68*G68,2)</f>
        <v>0</v>
      </c>
      <c r="J68" s="32">
        <f>ROUND(E68*G68,2)</f>
        <v>0</v>
      </c>
      <c r="L68" s="33">
        <f>E68*K68</f>
        <v>0</v>
      </c>
      <c r="N68" s="30">
        <f>E68*M68</f>
        <v>0</v>
      </c>
      <c r="O68" s="31">
        <v>0</v>
      </c>
      <c r="P68" s="31" t="s">
        <v>88</v>
      </c>
      <c r="V68" s="34" t="s">
        <v>151</v>
      </c>
      <c r="X68" s="28" t="s">
        <v>236</v>
      </c>
      <c r="Y68" s="28" t="s">
        <v>234</v>
      </c>
      <c r="Z68" s="31" t="s">
        <v>153</v>
      </c>
      <c r="AJ68" s="6" t="s">
        <v>154</v>
      </c>
      <c r="AK68" s="6" t="s">
        <v>92</v>
      </c>
    </row>
    <row r="69" spans="1:37">
      <c r="A69" s="26">
        <v>43</v>
      </c>
      <c r="B69" s="27" t="s">
        <v>147</v>
      </c>
      <c r="C69" s="28" t="s">
        <v>237</v>
      </c>
      <c r="D69" s="29" t="s">
        <v>238</v>
      </c>
      <c r="E69" s="30">
        <v>18</v>
      </c>
      <c r="F69" s="31" t="s">
        <v>150</v>
      </c>
      <c r="H69" s="32">
        <f>ROUND(E69*G69,2)</f>
        <v>0</v>
      </c>
      <c r="J69" s="32">
        <f>ROUND(E69*G69,2)</f>
        <v>0</v>
      </c>
      <c r="K69" s="33">
        <v>1.7000000000000001E-4</v>
      </c>
      <c r="L69" s="33">
        <f>E69*K69</f>
        <v>3.0600000000000002E-3</v>
      </c>
      <c r="N69" s="30">
        <f>E69*M69</f>
        <v>0</v>
      </c>
      <c r="O69" s="31">
        <v>0</v>
      </c>
      <c r="P69" s="31" t="s">
        <v>88</v>
      </c>
      <c r="V69" s="34" t="s">
        <v>151</v>
      </c>
      <c r="X69" s="28" t="s">
        <v>239</v>
      </c>
      <c r="Y69" s="28" t="s">
        <v>237</v>
      </c>
      <c r="Z69" s="31" t="s">
        <v>153</v>
      </c>
      <c r="AJ69" s="6" t="s">
        <v>154</v>
      </c>
      <c r="AK69" s="6" t="s">
        <v>92</v>
      </c>
    </row>
    <row r="70" spans="1:37">
      <c r="A70" s="26">
        <v>44</v>
      </c>
      <c r="B70" s="27" t="s">
        <v>147</v>
      </c>
      <c r="C70" s="28" t="s">
        <v>240</v>
      </c>
      <c r="D70" s="29" t="s">
        <v>241</v>
      </c>
      <c r="E70" s="30">
        <v>18</v>
      </c>
      <c r="F70" s="31" t="s">
        <v>150</v>
      </c>
      <c r="H70" s="32">
        <f>ROUND(E70*G70,2)</f>
        <v>0</v>
      </c>
      <c r="J70" s="32">
        <f>ROUND(E70*G70,2)</f>
        <v>0</v>
      </c>
      <c r="L70" s="33">
        <f>E70*K70</f>
        <v>0</v>
      </c>
      <c r="N70" s="30">
        <f>E70*M70</f>
        <v>0</v>
      </c>
      <c r="O70" s="31">
        <v>0</v>
      </c>
      <c r="P70" s="31" t="s">
        <v>88</v>
      </c>
      <c r="V70" s="34" t="s">
        <v>151</v>
      </c>
      <c r="X70" s="28" t="s">
        <v>242</v>
      </c>
      <c r="Y70" s="28" t="s">
        <v>240</v>
      </c>
      <c r="Z70" s="31" t="s">
        <v>153</v>
      </c>
      <c r="AJ70" s="6" t="s">
        <v>154</v>
      </c>
      <c r="AK70" s="6" t="s">
        <v>92</v>
      </c>
    </row>
    <row r="71" spans="1:37" ht="25.5">
      <c r="A71" s="26">
        <v>45</v>
      </c>
      <c r="B71" s="27" t="s">
        <v>147</v>
      </c>
      <c r="C71" s="28" t="s">
        <v>243</v>
      </c>
      <c r="D71" s="29" t="s">
        <v>244</v>
      </c>
      <c r="F71" s="31" t="s">
        <v>55</v>
      </c>
      <c r="H71" s="32">
        <f>ROUND(E71*G71,2)</f>
        <v>0</v>
      </c>
      <c r="J71" s="32">
        <f>ROUND(E71*G71,2)</f>
        <v>0</v>
      </c>
      <c r="L71" s="33">
        <f>E71*K71</f>
        <v>0</v>
      </c>
      <c r="N71" s="30">
        <f>E71*M71</f>
        <v>0</v>
      </c>
      <c r="O71" s="31">
        <v>0</v>
      </c>
      <c r="P71" s="31" t="s">
        <v>88</v>
      </c>
      <c r="V71" s="34" t="s">
        <v>151</v>
      </c>
      <c r="X71" s="28" t="s">
        <v>245</v>
      </c>
      <c r="Y71" s="28" t="s">
        <v>243</v>
      </c>
      <c r="Z71" s="31" t="s">
        <v>246</v>
      </c>
      <c r="AJ71" s="6" t="s">
        <v>154</v>
      </c>
      <c r="AK71" s="6" t="s">
        <v>92</v>
      </c>
    </row>
    <row r="72" spans="1:37">
      <c r="D72" s="69" t="s">
        <v>247</v>
      </c>
      <c r="E72" s="70">
        <f>J72</f>
        <v>0</v>
      </c>
      <c r="H72" s="70">
        <f>SUM(H39:H71)</f>
        <v>0</v>
      </c>
      <c r="I72" s="70">
        <f>SUM(I39:I71)</f>
        <v>0</v>
      </c>
      <c r="J72" s="70">
        <f>SUM(J39:J71)</f>
        <v>0</v>
      </c>
      <c r="L72" s="71">
        <f>SUM(L39:L71)</f>
        <v>0.10016</v>
      </c>
      <c r="N72" s="72">
        <f>SUM(N39:N71)</f>
        <v>6.3E-2</v>
      </c>
      <c r="W72" s="35">
        <f>SUM(W39:W71)</f>
        <v>0</v>
      </c>
    </row>
    <row r="74" spans="1:37">
      <c r="B74" s="28" t="s">
        <v>248</v>
      </c>
    </row>
    <row r="75" spans="1:37" ht="25.5">
      <c r="A75" s="26">
        <v>46</v>
      </c>
      <c r="B75" s="27" t="s">
        <v>249</v>
      </c>
      <c r="C75" s="28" t="s">
        <v>250</v>
      </c>
      <c r="D75" s="29" t="s">
        <v>251</v>
      </c>
      <c r="E75" s="30">
        <v>16</v>
      </c>
      <c r="F75" s="31" t="s">
        <v>252</v>
      </c>
      <c r="H75" s="32">
        <f>ROUND(E75*G75,2)</f>
        <v>0</v>
      </c>
      <c r="J75" s="32">
        <f>ROUND(E75*G75,2)</f>
        <v>0</v>
      </c>
      <c r="K75" s="33">
        <v>6.0000000000000002E-5</v>
      </c>
      <c r="L75" s="33">
        <f>E75*K75</f>
        <v>9.6000000000000002E-4</v>
      </c>
      <c r="N75" s="30">
        <f>E75*M75</f>
        <v>0</v>
      </c>
      <c r="O75" s="31">
        <v>0</v>
      </c>
      <c r="P75" s="31" t="s">
        <v>88</v>
      </c>
      <c r="V75" s="34" t="s">
        <v>151</v>
      </c>
      <c r="X75" s="28" t="s">
        <v>253</v>
      </c>
      <c r="Y75" s="28" t="s">
        <v>250</v>
      </c>
      <c r="Z75" s="31" t="s">
        <v>254</v>
      </c>
      <c r="AJ75" s="6" t="s">
        <v>154</v>
      </c>
      <c r="AK75" s="6" t="s">
        <v>92</v>
      </c>
    </row>
    <row r="76" spans="1:37">
      <c r="A76" s="26">
        <v>47</v>
      </c>
      <c r="B76" s="27" t="s">
        <v>249</v>
      </c>
      <c r="C76" s="28" t="s">
        <v>255</v>
      </c>
      <c r="D76" s="29" t="s">
        <v>256</v>
      </c>
      <c r="E76" s="30">
        <v>3</v>
      </c>
      <c r="F76" s="31" t="s">
        <v>257</v>
      </c>
      <c r="H76" s="32">
        <f>ROUND(E76*G76,2)</f>
        <v>0</v>
      </c>
      <c r="J76" s="32">
        <f>ROUND(E76*G76,2)</f>
        <v>0</v>
      </c>
      <c r="K76" s="33">
        <v>6.0000000000000002E-5</v>
      </c>
      <c r="L76" s="33">
        <f>E76*K76</f>
        <v>1.8000000000000001E-4</v>
      </c>
      <c r="N76" s="30">
        <f>E76*M76</f>
        <v>0</v>
      </c>
      <c r="O76" s="31">
        <v>0</v>
      </c>
      <c r="P76" s="31" t="s">
        <v>88</v>
      </c>
      <c r="V76" s="34" t="s">
        <v>151</v>
      </c>
      <c r="X76" s="28" t="s">
        <v>258</v>
      </c>
      <c r="Y76" s="28" t="s">
        <v>255</v>
      </c>
      <c r="Z76" s="31" t="s">
        <v>254</v>
      </c>
      <c r="AJ76" s="6" t="s">
        <v>154</v>
      </c>
      <c r="AK76" s="6" t="s">
        <v>92</v>
      </c>
    </row>
    <row r="77" spans="1:37" ht="25.5">
      <c r="A77" s="26">
        <v>48</v>
      </c>
      <c r="B77" s="27" t="s">
        <v>249</v>
      </c>
      <c r="C77" s="28" t="s">
        <v>259</v>
      </c>
      <c r="D77" s="29" t="s">
        <v>260</v>
      </c>
      <c r="F77" s="31" t="s">
        <v>55</v>
      </c>
      <c r="H77" s="32">
        <f>ROUND(E77*G77,2)</f>
        <v>0</v>
      </c>
      <c r="J77" s="32">
        <f>ROUND(E77*G77,2)</f>
        <v>0</v>
      </c>
      <c r="L77" s="33">
        <f>E77*K77</f>
        <v>0</v>
      </c>
      <c r="N77" s="30">
        <f>E77*M77</f>
        <v>0</v>
      </c>
      <c r="O77" s="31">
        <v>0</v>
      </c>
      <c r="P77" s="31" t="s">
        <v>88</v>
      </c>
      <c r="V77" s="34" t="s">
        <v>151</v>
      </c>
      <c r="X77" s="28" t="s">
        <v>261</v>
      </c>
      <c r="Y77" s="28" t="s">
        <v>259</v>
      </c>
      <c r="Z77" s="31" t="s">
        <v>254</v>
      </c>
      <c r="AJ77" s="6" t="s">
        <v>154</v>
      </c>
      <c r="AK77" s="6" t="s">
        <v>92</v>
      </c>
    </row>
    <row r="78" spans="1:37">
      <c r="D78" s="69" t="s">
        <v>262</v>
      </c>
      <c r="E78" s="70">
        <f>J78</f>
        <v>0</v>
      </c>
      <c r="H78" s="70">
        <f>SUM(H74:H77)</f>
        <v>0</v>
      </c>
      <c r="I78" s="70">
        <f>SUM(I74:I77)</f>
        <v>0</v>
      </c>
      <c r="J78" s="70">
        <f>SUM(J74:J77)</f>
        <v>0</v>
      </c>
      <c r="L78" s="71">
        <f>SUM(L74:L77)</f>
        <v>1.14E-3</v>
      </c>
      <c r="N78" s="72">
        <f>SUM(N74:N77)</f>
        <v>0</v>
      </c>
      <c r="W78" s="35">
        <f>SUM(W74:W77)</f>
        <v>0</v>
      </c>
    </row>
    <row r="80" spans="1:37">
      <c r="D80" s="69" t="s">
        <v>263</v>
      </c>
      <c r="E80" s="70">
        <f>J80</f>
        <v>0</v>
      </c>
      <c r="H80" s="70">
        <f>+H72+H78</f>
        <v>0</v>
      </c>
      <c r="I80" s="70">
        <f>+I72+I78</f>
        <v>0</v>
      </c>
      <c r="J80" s="70">
        <f>+J72+J78</f>
        <v>0</v>
      </c>
      <c r="L80" s="71">
        <f>+L72+L78</f>
        <v>0.1013</v>
      </c>
      <c r="N80" s="72">
        <f>+N72+N78</f>
        <v>6.3E-2</v>
      </c>
      <c r="W80" s="35">
        <f>+W72+W78</f>
        <v>0</v>
      </c>
    </row>
    <row r="82" spans="4:23">
      <c r="D82" s="73" t="s">
        <v>264</v>
      </c>
      <c r="E82" s="70">
        <f>J82</f>
        <v>0</v>
      </c>
      <c r="H82" s="70">
        <f>+H37+H80</f>
        <v>0</v>
      </c>
      <c r="I82" s="70">
        <f>+I37+I80</f>
        <v>0</v>
      </c>
      <c r="J82" s="70">
        <f>+J37+J80</f>
        <v>0</v>
      </c>
      <c r="L82" s="71">
        <f>+L37+L80</f>
        <v>0.21353820000000001</v>
      </c>
      <c r="N82" s="72">
        <f>+N37+N80</f>
        <v>9.6000000000000002E-2</v>
      </c>
      <c r="W82" s="35">
        <f>+W37+W80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3" customWidth="1"/>
    <col min="2" max="3" width="45.7109375" style="13" customWidth="1"/>
    <col min="4" max="4" width="11.28515625" style="14" customWidth="1"/>
    <col min="5" max="16384" width="9.140625" style="6"/>
  </cols>
  <sheetData>
    <row r="1" spans="1:6">
      <c r="A1" s="15" t="s">
        <v>69</v>
      </c>
      <c r="B1" s="16"/>
      <c r="C1" s="16"/>
      <c r="D1" s="17" t="s">
        <v>265</v>
      </c>
    </row>
    <row r="2" spans="1:6">
      <c r="A2" s="15" t="s">
        <v>71</v>
      </c>
      <c r="B2" s="16"/>
      <c r="C2" s="16"/>
      <c r="D2" s="17" t="s">
        <v>72</v>
      </c>
    </row>
    <row r="3" spans="1:6">
      <c r="A3" s="15" t="s">
        <v>12</v>
      </c>
      <c r="B3" s="16"/>
      <c r="C3" s="16"/>
      <c r="D3" s="17" t="s">
        <v>73</v>
      </c>
    </row>
    <row r="4" spans="1:6">
      <c r="A4" s="16"/>
      <c r="B4" s="16"/>
      <c r="C4" s="16"/>
      <c r="D4" s="16"/>
    </row>
    <row r="5" spans="1:6">
      <c r="A5" s="15" t="s">
        <v>74</v>
      </c>
      <c r="B5" s="16"/>
      <c r="C5" s="16"/>
      <c r="D5" s="16"/>
    </row>
    <row r="6" spans="1:6">
      <c r="A6" s="15" t="s">
        <v>75</v>
      </c>
      <c r="B6" s="16"/>
      <c r="C6" s="16"/>
      <c r="D6" s="16"/>
    </row>
    <row r="7" spans="1:6">
      <c r="A7" s="15" t="s">
        <v>76</v>
      </c>
      <c r="B7" s="16"/>
      <c r="C7" s="16"/>
      <c r="D7" s="16"/>
    </row>
    <row r="8" spans="1:6">
      <c r="A8" s="6" t="s">
        <v>77</v>
      </c>
      <c r="B8" s="18"/>
      <c r="C8" s="19"/>
      <c r="D8" s="20"/>
    </row>
    <row r="9" spans="1:6">
      <c r="A9" s="21" t="s">
        <v>64</v>
      </c>
      <c r="B9" s="21" t="s">
        <v>65</v>
      </c>
      <c r="C9" s="21" t="s">
        <v>66</v>
      </c>
      <c r="D9" s="22" t="s">
        <v>67</v>
      </c>
      <c r="F9" s="6" t="s">
        <v>266</v>
      </c>
    </row>
    <row r="10" spans="1:6">
      <c r="A10" s="23"/>
      <c r="B10" s="23"/>
      <c r="C10" s="24"/>
      <c r="D10" s="25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pn</cp:lastModifiedBy>
  <cp:revision>0</cp:revision>
  <cp:lastPrinted>2016-04-18T11:45:00Z</cp:lastPrinted>
  <dcterms:created xsi:type="dcterms:W3CDTF">1999-04-06T07:39:00Z</dcterms:created>
  <dcterms:modified xsi:type="dcterms:W3CDTF">2022-10-03T09:09:56Z</dcterms:modified>
</cp:coreProperties>
</file>