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" windowWidth="15165" windowHeight="9465"/>
  </bookViews>
  <sheets>
    <sheet name="Špecifikácia PZ" sheetId="1" r:id="rId1"/>
  </sheets>
  <calcPr calcId="125725"/>
</workbook>
</file>

<file path=xl/calcChain.xml><?xml version="1.0" encoding="utf-8"?>
<calcChain xmlns="http://schemas.openxmlformats.org/spreadsheetml/2006/main">
  <c r="K49" i="1"/>
  <c r="I50"/>
  <c r="J50" s="1"/>
  <c r="I45"/>
  <c r="J45" s="1"/>
  <c r="I46"/>
  <c r="J46" s="1"/>
  <c r="I47"/>
  <c r="J47" s="1"/>
  <c r="I48"/>
  <c r="J48" s="1"/>
  <c r="I49"/>
  <c r="J49" s="1"/>
  <c r="I44"/>
  <c r="J44" s="1"/>
  <c r="G50"/>
  <c r="K50" s="1"/>
  <c r="I60"/>
  <c r="J60" s="1"/>
  <c r="I59"/>
  <c r="J59" s="1"/>
  <c r="G60"/>
  <c r="H60" s="1"/>
  <c r="G59"/>
  <c r="H59" s="1"/>
  <c r="L59" s="1"/>
  <c r="G45"/>
  <c r="H45" s="1"/>
  <c r="L45" s="1"/>
  <c r="G46"/>
  <c r="G47"/>
  <c r="H47" s="1"/>
  <c r="G48"/>
  <c r="H48" s="1"/>
  <c r="G49"/>
  <c r="H49" s="1"/>
  <c r="L49" s="1"/>
  <c r="G44"/>
  <c r="J24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15"/>
  <c r="J15" s="1"/>
  <c r="G16"/>
  <c r="H16" s="1"/>
  <c r="G17"/>
  <c r="H17" s="1"/>
  <c r="G18"/>
  <c r="K18" s="1"/>
  <c r="G19"/>
  <c r="H19" s="1"/>
  <c r="G20"/>
  <c r="H20" s="1"/>
  <c r="G21"/>
  <c r="H21" s="1"/>
  <c r="G22"/>
  <c r="K22" s="1"/>
  <c r="G23"/>
  <c r="H23" s="1"/>
  <c r="G24"/>
  <c r="H24" s="1"/>
  <c r="G25"/>
  <c r="H25" s="1"/>
  <c r="G26"/>
  <c r="K26" s="1"/>
  <c r="G27"/>
  <c r="H27" s="1"/>
  <c r="G28"/>
  <c r="H28" s="1"/>
  <c r="G29"/>
  <c r="H29" s="1"/>
  <c r="G30"/>
  <c r="K30" s="1"/>
  <c r="G31"/>
  <c r="H31" s="1"/>
  <c r="G32"/>
  <c r="H32" s="1"/>
  <c r="G33"/>
  <c r="H33" s="1"/>
  <c r="G34"/>
  <c r="K34" s="1"/>
  <c r="G35"/>
  <c r="H35" s="1"/>
  <c r="G15"/>
  <c r="K47" l="1"/>
  <c r="K15"/>
  <c r="L33"/>
  <c r="L29"/>
  <c r="L25"/>
  <c r="L17"/>
  <c r="G51"/>
  <c r="K46"/>
  <c r="K45"/>
  <c r="L60"/>
  <c r="L61" s="1"/>
  <c r="H61"/>
  <c r="L48"/>
  <c r="L47"/>
  <c r="J51"/>
  <c r="H50"/>
  <c r="L50" s="1"/>
  <c r="H46"/>
  <c r="L46" s="1"/>
  <c r="K44"/>
  <c r="K51" s="1"/>
  <c r="I51"/>
  <c r="H44"/>
  <c r="K48"/>
  <c r="L16"/>
  <c r="L32"/>
  <c r="K35"/>
  <c r="L35"/>
  <c r="K32"/>
  <c r="L31"/>
  <c r="K31"/>
  <c r="K28"/>
  <c r="L28"/>
  <c r="K27"/>
  <c r="L27"/>
  <c r="K24"/>
  <c r="L24"/>
  <c r="K23"/>
  <c r="L23"/>
  <c r="L21"/>
  <c r="K20"/>
  <c r="L20"/>
  <c r="K19"/>
  <c r="L19"/>
  <c r="K16"/>
  <c r="G61"/>
  <c r="J61"/>
  <c r="K60"/>
  <c r="K59"/>
  <c r="I61"/>
  <c r="H26"/>
  <c r="L26" s="1"/>
  <c r="H18"/>
  <c r="L18" s="1"/>
  <c r="H34"/>
  <c r="L34" s="1"/>
  <c r="K33"/>
  <c r="K29"/>
  <c r="K25"/>
  <c r="K21"/>
  <c r="K17"/>
  <c r="H30"/>
  <c r="L30" s="1"/>
  <c r="H22"/>
  <c r="L22" s="1"/>
  <c r="G36"/>
  <c r="H15"/>
  <c r="L15" s="1"/>
  <c r="I36"/>
  <c r="J36"/>
  <c r="H51" l="1"/>
  <c r="L44"/>
  <c r="L51" s="1"/>
  <c r="K36"/>
  <c r="L36"/>
  <c r="K61"/>
  <c r="H36"/>
</calcChain>
</file>

<file path=xl/sharedStrings.xml><?xml version="1.0" encoding="utf-8"?>
<sst xmlns="http://schemas.openxmlformats.org/spreadsheetml/2006/main" count="114" uniqueCount="99">
  <si>
    <t xml:space="preserve">Pol. č. </t>
  </si>
  <si>
    <t>Argón 5.0</t>
  </si>
  <si>
    <t>Kyslík medicinálny kvapalný</t>
  </si>
  <si>
    <t>tlaková fľaša 4 kg</t>
  </si>
  <si>
    <t>tlaková fľaša 8 kg</t>
  </si>
  <si>
    <t>tlaková fľaša 62,5 kg</t>
  </si>
  <si>
    <t>tlaková fľaša 20 kg</t>
  </si>
  <si>
    <t>tlaková fľaša 2 kg</t>
  </si>
  <si>
    <t>1.</t>
  </si>
  <si>
    <t>Poplatky súvisiace s dodávkou tlakových fliaš</t>
  </si>
  <si>
    <t>dodaná fľaša</t>
  </si>
  <si>
    <t>dodávka</t>
  </si>
  <si>
    <t xml:space="preserve">2. </t>
  </si>
  <si>
    <t>V : ........................................., dňa : .................................</t>
  </si>
  <si>
    <t>Predmet zákazky:</t>
  </si>
  <si>
    <t>Acetylén čistý /4 kg</t>
  </si>
  <si>
    <t>Acetylén čistý /8 kg</t>
  </si>
  <si>
    <t>Chlor 2.5/62,5 kg</t>
  </si>
  <si>
    <t>Kyslík medicinálny LIV/ integrovaný ventil</t>
  </si>
  <si>
    <t>Oxid dusný medicinálny /10L</t>
  </si>
  <si>
    <t>Oxid dusný medicinálny /40L</t>
  </si>
  <si>
    <t>Oxid uhličitý medicinálny/ 20 kg</t>
  </si>
  <si>
    <t>Oxid uhličitý medicinálny / 2 kg</t>
  </si>
  <si>
    <t>Propán bután/ 2 kg</t>
  </si>
  <si>
    <t>Konfigurovaný špeciálny plyn/10L                                                                 /0,3 %CO,0,3%CH4+synt.vzduch/</t>
  </si>
  <si>
    <t>liter</t>
  </si>
  <si>
    <t>Nájomné ostatné technické plyny</t>
  </si>
  <si>
    <t>Nájomné ACETYLEN/C2H2</t>
  </si>
  <si>
    <t>Nájomné špeciálne plyny 150+200 bar</t>
  </si>
  <si>
    <t>Nájomné kyslík medicinálny LIV</t>
  </si>
  <si>
    <t>Nájomné kyslík medicinálny /oxid dusný medicinálny</t>
  </si>
  <si>
    <t>zásobník / mesiac</t>
  </si>
  <si>
    <t>Poplatky súvisiace s dodávkou kvapalného kyslíka / ADR poplatok, cestný a palivový poplatok, mýtny poplatok/</t>
  </si>
  <si>
    <t>fľaša / deň</t>
  </si>
  <si>
    <t>Entonox (zmes 50% kyslík medicinálny a 50% oxid dusný)</t>
  </si>
  <si>
    <t>INOMAX 400 ppm ( medicinálny Oxid dusnatý)</t>
  </si>
  <si>
    <t>Propán bután/ 10 kg</t>
  </si>
  <si>
    <t>tlaková fľaša 10 kg</t>
  </si>
  <si>
    <t>Nájomné ENTONOX</t>
  </si>
  <si>
    <t>Medicinálne, technické a špeciálne plyny a služby súvisiace s dodávkou</t>
  </si>
  <si>
    <r>
      <t xml:space="preserve">Obchodné meno uchádzača: </t>
    </r>
    <r>
      <rPr>
        <sz val="12"/>
        <rFont val="Times New Roman"/>
        <family val="1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 (doplní uchádzač)</t>
    </r>
  </si>
  <si>
    <r>
      <t>Sídlo alebo miesto podnikania:</t>
    </r>
    <r>
      <rPr>
        <sz val="12"/>
        <rFont val="Times New Roman"/>
        <family val="1"/>
        <charset val="238"/>
      </rPr>
      <t xml:space="preserve"> .................................................................................................................................................................................................................................................................................. (doplní uchádzač)</t>
    </r>
  </si>
  <si>
    <r>
      <t xml:space="preserve">IČO uchádzača: </t>
    </r>
    <r>
      <rPr>
        <sz val="12"/>
        <rFont val="Times New Roman"/>
        <family val="1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 (doplní uchádzač)</t>
    </r>
  </si>
  <si>
    <t>12/dodávka</t>
  </si>
  <si>
    <t>Predpokladané množstvo za deň  resp. mesiac</t>
  </si>
  <si>
    <t>Kyslík medicinálny /50L</t>
  </si>
  <si>
    <t>Oxid uhličitý medicinálny / 7,5 kg</t>
  </si>
  <si>
    <t>tlaková fľaša 7,5 kg</t>
  </si>
  <si>
    <t>Kyslík medicinálny/ 10 L</t>
  </si>
  <si>
    <t>Syntetický vzduch medicinálny 10 L</t>
  </si>
  <si>
    <t>Syntetický vzduch medicinálny 50 L</t>
  </si>
  <si>
    <t>Syntetický vzduch medicinálny 2 L</t>
  </si>
  <si>
    <t>tlaková fľaša 10 L</t>
  </si>
  <si>
    <t xml:space="preserve">tlaková fľaša 50 L </t>
  </si>
  <si>
    <t>tlaková fľaša 2 L</t>
  </si>
  <si>
    <t>tlaková fľaša 5 L/1,1 m3</t>
  </si>
  <si>
    <t>tlaková fľaša 10 L/170 atm/2,8 m3</t>
  </si>
  <si>
    <t>tlaková fľaša 2 L/200 bar 0,43 m3</t>
  </si>
  <si>
    <t>tlaková fľaša 10 L/150 bar 1,61 m3</t>
  </si>
  <si>
    <t>tlaková fľaša 50 L/200 bar 10,8 m3</t>
  </si>
  <si>
    <t>tlaková fľaša 10 L / 7,5 kg</t>
  </si>
  <si>
    <t>tlaková fľaša 40 L / 30 kg</t>
  </si>
  <si>
    <t>Nájomné zásobník na kvap.kyslík nad 6000 L</t>
  </si>
  <si>
    <t>Merná jednotka</t>
  </si>
  <si>
    <t>Predpokladané množstvo merných jednotiek/počet fliaš za 12 mesiacov</t>
  </si>
  <si>
    <t xml:space="preserve">Celková cena v EUR bez DPH za predpokladané množstvo za 12 mesiacov </t>
  </si>
  <si>
    <t>Celková cena  nájomného za predpokladané množstvo za 12 mesiacov v EUR bez DPH</t>
  </si>
  <si>
    <t>Cena za mernú jednotku v EUR bez DPH</t>
  </si>
  <si>
    <t>Predpokladané množstvo za 12 mesiacov</t>
  </si>
  <si>
    <t>Celkový poplatok súvisiaci s dodaním za predpokladané množstvo za 12 mesiacov v EUR bez DPH</t>
  </si>
  <si>
    <t xml:space="preserve">Počet dní za 12 mesiacov  resp. počet mesiacov  </t>
  </si>
  <si>
    <t>Celkový poplatok súvisiaci s dodaním za predpokladané množstvo za 24 mesiacov v EUR bez DPH                                       (12 mes. +12 mes. opcia)</t>
  </si>
  <si>
    <t>Celková cena nájomného za predpokladané množstvo za opciu 12 mesiacov v EUR bez DPH</t>
  </si>
  <si>
    <r>
      <t xml:space="preserve">IČ DPH uchádzača: </t>
    </r>
    <r>
      <rPr>
        <sz val="12"/>
        <rFont val="Times New Roman"/>
        <family val="1"/>
        <charset val="238"/>
      </rPr>
  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 (doplní uchádzač)</t>
    </r>
  </si>
  <si>
    <t>Celková cena v EUR bez DPH za predpokladané množstvo za opciu 12 mesiacov v EUR bez DPH</t>
  </si>
  <si>
    <t>Celková cena v EUR bez DPH za predpokladané množstvo za 24 mesiacov                                                 ( 12 mes. + 12 mes. opcia)</t>
  </si>
  <si>
    <t>Celková cena  nájomného za predpokladané množstvo za 24 mesiacov v EUR bez DPH                (12 mes. + 12 mes. opcia)</t>
  </si>
  <si>
    <t>Celkový poplatok súvisiaci s dodaním za predpokladané množstvo za opciu 12 mesiacov v EUR bez DPH</t>
  </si>
  <si>
    <t xml:space="preserve">                                           Príloha č. 2  k Rámcovej dohode</t>
  </si>
  <si>
    <t xml:space="preserve">Cenová ponuka </t>
  </si>
  <si>
    <t xml:space="preserve">Celková cena - Plyny v EUR za predpokladané množstvo  </t>
  </si>
  <si>
    <t>Celková cena - Nájomné za fľaše a zásobníky v EUR za predpokladané množstvo</t>
  </si>
  <si>
    <t>Predmet zákazky : Medicinálne, technické a špeciálne plyny a služby súvisiace s dodávkou - Poplatky súvisiace s dodaním predmetu zákazky - dopravné služby</t>
  </si>
  <si>
    <t xml:space="preserve">Celková cena - Poplatky súvisiace s dodaním predmetu zákazky - dopravné služby v EUR za predpokladané množstvo  </t>
  </si>
  <si>
    <t>Predmet zákazky : Medicinálne, technické a špeciálne plyny a služby súvisiace s dodávkou -   Nájomné za fľaše a zásobníky</t>
  </si>
  <si>
    <t xml:space="preserve">Predmet zákazky : Medicinálne, technické a špeciálne plyny a služby súvisiace s dodávkou - Plyny </t>
  </si>
  <si>
    <t xml:space="preserve">Celková cena v EUR s DPH za predpokladané množstvo za 12 mesiacov </t>
  </si>
  <si>
    <t>Celková cena v EUR s DPH za predpokladané množstvo za opciu 12 mesiacov v EUR bez DPH</t>
  </si>
  <si>
    <t>Celková cena v EUR s DPH za predpokladané množstvo za 24 mesiacov                                                 ( 12 mes. + 12 mes. opcia)</t>
  </si>
  <si>
    <t>Celkový poplatok súvisiaci s dodaním za predpokladané množstvo za 12 mesiacov v EUR s DPH</t>
  </si>
  <si>
    <t>Celkový poplatok súvisiaci s dodaním za predpokladané množstvo za opciu 12 mesiacov v EUR s DPH</t>
  </si>
  <si>
    <t>Celkový poplatok súvisiaci s dodaním za predpokladané množstvo za 24 mesiacov v EUR s DPH  (12 mes. +12 mes. opcia)</t>
  </si>
  <si>
    <t>Celková cena  nájomného za predpokladané množstvo za 12 mesiacov v EUR s DPH</t>
  </si>
  <si>
    <t>Celková cena nájomného za predpokladané množstvo za opciu 12 mesiacov v EUR s DPH</t>
  </si>
  <si>
    <t>Celková cena  nájomného za predpokladané množstvo za 24 mesiacov v EUR s DPH                (12 mes. + 12 mes. opcia)</t>
  </si>
  <si>
    <t>meno a priezvisko štatutárneho zástupcu</t>
  </si>
  <si>
    <t>podpis a pečiatka uchádzača</t>
  </si>
  <si>
    <t>Názov položky</t>
  </si>
  <si>
    <t xml:space="preserve">Merná jednotka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</si>
</sst>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Candara"/>
      <family val="2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indexed="64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/>
    <xf numFmtId="0" fontId="1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/>
    </xf>
    <xf numFmtId="0" fontId="5" fillId="0" borderId="0" xfId="1" applyFont="1"/>
    <xf numFmtId="0" fontId="11" fillId="0" borderId="0" xfId="1" applyFont="1"/>
    <xf numFmtId="0" fontId="5" fillId="0" borderId="0" xfId="1" applyFont="1" applyBorder="1"/>
    <xf numFmtId="0" fontId="12" fillId="0" borderId="0" xfId="0" applyFont="1"/>
    <xf numFmtId="0" fontId="9" fillId="0" borderId="0" xfId="0" applyFont="1"/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1" fillId="3" borderId="0" xfId="0" applyFont="1" applyFill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right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right" vertical="center" wrapText="1"/>
    </xf>
    <xf numFmtId="2" fontId="1" fillId="0" borderId="12" xfId="0" applyNumberFormat="1" applyFont="1" applyFill="1" applyBorder="1" applyAlignment="1">
      <alignment horizontal="right" vertical="center" wrapText="1"/>
    </xf>
    <xf numFmtId="3" fontId="1" fillId="3" borderId="28" xfId="0" applyNumberFormat="1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2" fontId="1" fillId="0" borderId="17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2" fontId="1" fillId="2" borderId="26" xfId="0" applyNumberFormat="1" applyFont="1" applyFill="1" applyBorder="1" applyAlignment="1">
      <alignment vertical="center"/>
    </xf>
    <xf numFmtId="2" fontId="1" fillId="2" borderId="27" xfId="0" applyNumberFormat="1" applyFont="1" applyFill="1" applyBorder="1" applyAlignment="1">
      <alignment vertical="center"/>
    </xf>
    <xf numFmtId="2" fontId="1" fillId="2" borderId="15" xfId="0" applyNumberFormat="1" applyFont="1" applyFill="1" applyBorder="1" applyAlignment="1">
      <alignment vertical="center"/>
    </xf>
    <xf numFmtId="2" fontId="1" fillId="0" borderId="10" xfId="0" applyNumberFormat="1" applyFont="1" applyBorder="1" applyAlignment="1">
      <alignment vertical="center"/>
    </xf>
    <xf numFmtId="2" fontId="1" fillId="2" borderId="26" xfId="0" applyNumberFormat="1" applyFont="1" applyFill="1" applyBorder="1" applyAlignment="1">
      <alignment horizontal="right" vertical="center"/>
    </xf>
    <xf numFmtId="2" fontId="1" fillId="2" borderId="27" xfId="0" applyNumberFormat="1" applyFont="1" applyFill="1" applyBorder="1" applyAlignment="1">
      <alignment horizontal="right" vertical="center"/>
    </xf>
    <xf numFmtId="2" fontId="1" fillId="2" borderId="15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8" fillId="0" borderId="2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2" borderId="22" xfId="0" applyFont="1" applyFill="1" applyBorder="1" applyAlignment="1"/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0" fontId="8" fillId="0" borderId="18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2" borderId="5" xfId="0" applyFont="1" applyFill="1" applyBorder="1" applyAlignment="1"/>
    <xf numFmtId="0" fontId="12" fillId="0" borderId="34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álne" xfId="0" builtinId="0"/>
    <cellStyle name="normálne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topLeftCell="A46" zoomScaleNormal="100" workbookViewId="0">
      <selection activeCell="A64" sqref="A64:XFD64"/>
    </sheetView>
  </sheetViews>
  <sheetFormatPr defaultRowHeight="12.75"/>
  <cols>
    <col min="1" max="1" width="5.7109375" style="1" customWidth="1"/>
    <col min="2" max="2" width="45.7109375" style="1" customWidth="1"/>
    <col min="3" max="3" width="32.28515625" style="1" customWidth="1"/>
    <col min="4" max="4" width="15.28515625" style="1" customWidth="1"/>
    <col min="5" max="6" width="20.7109375" style="1" customWidth="1"/>
    <col min="7" max="12" width="25.7109375" style="1" customWidth="1"/>
    <col min="13" max="13" width="9.140625" style="1" customWidth="1"/>
    <col min="14" max="16384" width="9.140625" style="1"/>
  </cols>
  <sheetData>
    <row r="1" spans="1:16" s="8" customFormat="1" ht="15" customHeight="1">
      <c r="A1" s="99" t="s">
        <v>78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6" s="8" customFormat="1" ht="24.95" customHeight="1">
      <c r="B2" s="101" t="s">
        <v>79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6" s="8" customFormat="1" ht="24.95" customHeight="1">
      <c r="B3" s="8" t="s">
        <v>14</v>
      </c>
      <c r="C3" s="102" t="s">
        <v>39</v>
      </c>
      <c r="D3" s="102"/>
      <c r="E3" s="102"/>
      <c r="F3" s="102"/>
      <c r="G3" s="102"/>
      <c r="H3" s="102"/>
      <c r="I3" s="102"/>
      <c r="J3" s="102"/>
      <c r="K3" s="102"/>
      <c r="L3" s="102"/>
    </row>
    <row r="4" spans="1:16" s="8" customFormat="1" ht="10.5" customHeight="1">
      <c r="B4" s="24"/>
    </row>
    <row r="5" spans="1:16" s="8" customFormat="1" ht="18" customHeight="1">
      <c r="B5" s="100" t="s">
        <v>40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6" s="8" customFormat="1" ht="18" customHeight="1">
      <c r="B6" s="100" t="s">
        <v>41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</row>
    <row r="7" spans="1:16" s="8" customFormat="1" ht="18" customHeight="1">
      <c r="B7" s="100" t="s">
        <v>42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6" s="8" customFormat="1" ht="18" customHeight="1">
      <c r="B8" s="100" t="s">
        <v>73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6" s="8" customFormat="1" ht="18" customHeight="1">
      <c r="B9" s="50"/>
      <c r="C9" s="50"/>
      <c r="D9" s="50"/>
      <c r="E9" s="50"/>
      <c r="F9" s="50"/>
      <c r="G9" s="50"/>
      <c r="H9" s="51"/>
      <c r="I9" s="50"/>
      <c r="J9" s="51"/>
      <c r="K9" s="51"/>
      <c r="L9" s="50"/>
    </row>
    <row r="10" spans="1:16" s="8" customFormat="1" ht="33" customHeight="1">
      <c r="A10" s="113" t="s">
        <v>85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6" ht="13.5" thickBot="1"/>
    <row r="12" spans="1:16" ht="35.1" customHeight="1" thickTop="1">
      <c r="A12" s="114" t="s">
        <v>0</v>
      </c>
      <c r="B12" s="85" t="s">
        <v>97</v>
      </c>
      <c r="C12" s="107" t="s">
        <v>63</v>
      </c>
      <c r="D12" s="108"/>
      <c r="E12" s="87" t="s">
        <v>67</v>
      </c>
      <c r="F12" s="87" t="s">
        <v>64</v>
      </c>
      <c r="G12" s="87" t="s">
        <v>65</v>
      </c>
      <c r="H12" s="87" t="s">
        <v>86</v>
      </c>
      <c r="I12" s="83" t="s">
        <v>74</v>
      </c>
      <c r="J12" s="83" t="s">
        <v>87</v>
      </c>
      <c r="K12" s="85" t="s">
        <v>75</v>
      </c>
      <c r="L12" s="94" t="s">
        <v>88</v>
      </c>
    </row>
    <row r="13" spans="1:16" ht="40.5" customHeight="1">
      <c r="A13" s="115"/>
      <c r="B13" s="111"/>
      <c r="C13" s="109"/>
      <c r="D13" s="110"/>
      <c r="E13" s="96"/>
      <c r="F13" s="91"/>
      <c r="G13" s="88"/>
      <c r="H13" s="88"/>
      <c r="I13" s="84"/>
      <c r="J13" s="84"/>
      <c r="K13" s="86"/>
      <c r="L13" s="112"/>
    </row>
    <row r="14" spans="1:16" ht="15" customHeight="1" thickBot="1">
      <c r="A14" s="6">
        <v>1</v>
      </c>
      <c r="B14" s="7">
        <v>2</v>
      </c>
      <c r="C14" s="118">
        <v>3</v>
      </c>
      <c r="D14" s="119"/>
      <c r="E14" s="7">
        <v>4</v>
      </c>
      <c r="F14" s="7">
        <v>5</v>
      </c>
      <c r="G14" s="7">
        <v>6</v>
      </c>
      <c r="H14" s="54">
        <v>7</v>
      </c>
      <c r="I14" s="54">
        <v>8</v>
      </c>
      <c r="J14" s="54">
        <v>9</v>
      </c>
      <c r="K14" s="54">
        <v>10</v>
      </c>
      <c r="L14" s="75">
        <v>11</v>
      </c>
    </row>
    <row r="15" spans="1:16" ht="21" customHeight="1" thickTop="1">
      <c r="A15" s="18">
        <v>1</v>
      </c>
      <c r="B15" s="19" t="s">
        <v>15</v>
      </c>
      <c r="C15" s="103" t="s">
        <v>3</v>
      </c>
      <c r="D15" s="104"/>
      <c r="E15" s="56"/>
      <c r="F15" s="5">
        <v>1</v>
      </c>
      <c r="G15" s="55">
        <f>E15*F15</f>
        <v>0</v>
      </c>
      <c r="H15" s="59">
        <f>G15*1.2</f>
        <v>0</v>
      </c>
      <c r="I15" s="59">
        <f>E15*F15</f>
        <v>0</v>
      </c>
      <c r="J15" s="59">
        <f>I15*1.2</f>
        <v>0</v>
      </c>
      <c r="K15" s="59">
        <f>G15+I15</f>
        <v>0</v>
      </c>
      <c r="L15" s="60">
        <f>H15+J15</f>
        <v>0</v>
      </c>
      <c r="O15" s="41"/>
      <c r="P15" s="41"/>
    </row>
    <row r="16" spans="1:16" ht="21" customHeight="1">
      <c r="A16" s="20">
        <v>2</v>
      </c>
      <c r="B16" s="21" t="s">
        <v>16</v>
      </c>
      <c r="C16" s="92" t="s">
        <v>4</v>
      </c>
      <c r="D16" s="93"/>
      <c r="E16" s="57"/>
      <c r="F16" s="4">
        <v>1</v>
      </c>
      <c r="G16" s="55">
        <f t="shared" ref="G16:G35" si="0">E16*F16</f>
        <v>0</v>
      </c>
      <c r="H16" s="59">
        <f t="shared" ref="H16:H35" si="1">G16*1.2</f>
        <v>0</v>
      </c>
      <c r="I16" s="59">
        <f t="shared" ref="I16:I35" si="2">E16*F16</f>
        <v>0</v>
      </c>
      <c r="J16" s="59">
        <f t="shared" ref="J16:J35" si="3">I16*1.2</f>
        <v>0</v>
      </c>
      <c r="K16" s="59">
        <f t="shared" ref="K16:K35" si="4">G16+I16</f>
        <v>0</v>
      </c>
      <c r="L16" s="60">
        <f t="shared" ref="L16:L35" si="5">H16+J16</f>
        <v>0</v>
      </c>
      <c r="O16" s="41"/>
      <c r="P16" s="41"/>
    </row>
    <row r="17" spans="1:16" ht="21" customHeight="1">
      <c r="A17" s="20">
        <v>3</v>
      </c>
      <c r="B17" s="21" t="s">
        <v>1</v>
      </c>
      <c r="C17" s="92" t="s">
        <v>55</v>
      </c>
      <c r="D17" s="93"/>
      <c r="E17" s="58"/>
      <c r="F17" s="4">
        <v>1</v>
      </c>
      <c r="G17" s="55">
        <f t="shared" si="0"/>
        <v>0</v>
      </c>
      <c r="H17" s="59">
        <f t="shared" si="1"/>
        <v>0</v>
      </c>
      <c r="I17" s="59">
        <f t="shared" si="2"/>
        <v>0</v>
      </c>
      <c r="J17" s="59">
        <f t="shared" si="3"/>
        <v>0</v>
      </c>
      <c r="K17" s="59">
        <f t="shared" si="4"/>
        <v>0</v>
      </c>
      <c r="L17" s="60">
        <f t="shared" si="5"/>
        <v>0</v>
      </c>
      <c r="O17" s="41"/>
      <c r="P17" s="41"/>
    </row>
    <row r="18" spans="1:16" ht="29.25" customHeight="1">
      <c r="A18" s="20">
        <v>4</v>
      </c>
      <c r="B18" s="22" t="s">
        <v>34</v>
      </c>
      <c r="C18" s="105" t="s">
        <v>56</v>
      </c>
      <c r="D18" s="106"/>
      <c r="E18" s="58"/>
      <c r="F18" s="4">
        <v>1</v>
      </c>
      <c r="G18" s="55">
        <f t="shared" si="0"/>
        <v>0</v>
      </c>
      <c r="H18" s="59">
        <f t="shared" si="1"/>
        <v>0</v>
      </c>
      <c r="I18" s="59">
        <f t="shared" si="2"/>
        <v>0</v>
      </c>
      <c r="J18" s="59">
        <f t="shared" si="3"/>
        <v>0</v>
      </c>
      <c r="K18" s="59">
        <f t="shared" si="4"/>
        <v>0</v>
      </c>
      <c r="L18" s="60">
        <f t="shared" si="5"/>
        <v>0</v>
      </c>
      <c r="O18" s="41"/>
      <c r="P18" s="41"/>
    </row>
    <row r="19" spans="1:16" ht="21" customHeight="1">
      <c r="A19" s="20">
        <v>5</v>
      </c>
      <c r="B19" s="21" t="s">
        <v>17</v>
      </c>
      <c r="C19" s="92" t="s">
        <v>5</v>
      </c>
      <c r="D19" s="93"/>
      <c r="E19" s="58"/>
      <c r="F19" s="4">
        <v>8</v>
      </c>
      <c r="G19" s="55">
        <f t="shared" si="0"/>
        <v>0</v>
      </c>
      <c r="H19" s="59">
        <f t="shared" si="1"/>
        <v>0</v>
      </c>
      <c r="I19" s="59">
        <f t="shared" si="2"/>
        <v>0</v>
      </c>
      <c r="J19" s="59">
        <f t="shared" si="3"/>
        <v>0</v>
      </c>
      <c r="K19" s="59">
        <f t="shared" si="4"/>
        <v>0</v>
      </c>
      <c r="L19" s="60">
        <f t="shared" si="5"/>
        <v>0</v>
      </c>
      <c r="O19" s="41"/>
      <c r="P19" s="41"/>
    </row>
    <row r="20" spans="1:16" s="17" customFormat="1" ht="21" customHeight="1">
      <c r="A20" s="20">
        <v>6</v>
      </c>
      <c r="B20" s="22" t="s">
        <v>35</v>
      </c>
      <c r="C20" s="105" t="s">
        <v>52</v>
      </c>
      <c r="D20" s="106"/>
      <c r="E20" s="58"/>
      <c r="F20" s="4">
        <v>3</v>
      </c>
      <c r="G20" s="55">
        <f t="shared" si="0"/>
        <v>0</v>
      </c>
      <c r="H20" s="59">
        <f t="shared" si="1"/>
        <v>0</v>
      </c>
      <c r="I20" s="59">
        <f t="shared" si="2"/>
        <v>0</v>
      </c>
      <c r="J20" s="59">
        <f t="shared" si="3"/>
        <v>0</v>
      </c>
      <c r="K20" s="59">
        <f t="shared" si="4"/>
        <v>0</v>
      </c>
      <c r="L20" s="60">
        <f t="shared" si="5"/>
        <v>0</v>
      </c>
      <c r="O20" s="41"/>
      <c r="P20" s="41"/>
    </row>
    <row r="21" spans="1:16" ht="21" customHeight="1">
      <c r="A21" s="20">
        <v>7</v>
      </c>
      <c r="B21" s="21" t="s">
        <v>18</v>
      </c>
      <c r="C21" s="92" t="s">
        <v>57</v>
      </c>
      <c r="D21" s="93"/>
      <c r="E21" s="58"/>
      <c r="F21" s="35">
        <v>1000</v>
      </c>
      <c r="G21" s="55">
        <f t="shared" si="0"/>
        <v>0</v>
      </c>
      <c r="H21" s="59">
        <f t="shared" si="1"/>
        <v>0</v>
      </c>
      <c r="I21" s="59">
        <f t="shared" si="2"/>
        <v>0</v>
      </c>
      <c r="J21" s="59">
        <f t="shared" si="3"/>
        <v>0</v>
      </c>
      <c r="K21" s="59">
        <f t="shared" si="4"/>
        <v>0</v>
      </c>
      <c r="L21" s="60">
        <f t="shared" si="5"/>
        <v>0</v>
      </c>
      <c r="O21" s="42"/>
      <c r="P21" s="42"/>
    </row>
    <row r="22" spans="1:16" ht="21" customHeight="1">
      <c r="A22" s="20">
        <v>8</v>
      </c>
      <c r="B22" s="21" t="s">
        <v>48</v>
      </c>
      <c r="C22" s="92" t="s">
        <v>58</v>
      </c>
      <c r="D22" s="93"/>
      <c r="E22" s="58"/>
      <c r="F22" s="4">
        <v>100</v>
      </c>
      <c r="G22" s="55">
        <f t="shared" si="0"/>
        <v>0</v>
      </c>
      <c r="H22" s="59">
        <f t="shared" si="1"/>
        <v>0</v>
      </c>
      <c r="I22" s="59">
        <f t="shared" si="2"/>
        <v>0</v>
      </c>
      <c r="J22" s="59">
        <f t="shared" si="3"/>
        <v>0</v>
      </c>
      <c r="K22" s="59">
        <f t="shared" si="4"/>
        <v>0</v>
      </c>
      <c r="L22" s="60">
        <f t="shared" si="5"/>
        <v>0</v>
      </c>
      <c r="O22" s="41"/>
      <c r="P22" s="41"/>
    </row>
    <row r="23" spans="1:16" ht="21" customHeight="1">
      <c r="A23" s="20">
        <v>9</v>
      </c>
      <c r="B23" s="21" t="s">
        <v>45</v>
      </c>
      <c r="C23" s="92" t="s">
        <v>59</v>
      </c>
      <c r="D23" s="93"/>
      <c r="E23" s="58"/>
      <c r="F23" s="35">
        <v>35</v>
      </c>
      <c r="G23" s="55">
        <f t="shared" si="0"/>
        <v>0</v>
      </c>
      <c r="H23" s="59">
        <f t="shared" si="1"/>
        <v>0</v>
      </c>
      <c r="I23" s="59">
        <f t="shared" si="2"/>
        <v>0</v>
      </c>
      <c r="J23" s="59">
        <f t="shared" si="3"/>
        <v>0</v>
      </c>
      <c r="K23" s="59">
        <f t="shared" si="4"/>
        <v>0</v>
      </c>
      <c r="L23" s="60">
        <f t="shared" si="5"/>
        <v>0</v>
      </c>
      <c r="O23" s="42"/>
      <c r="P23" s="42"/>
    </row>
    <row r="24" spans="1:16" ht="21" customHeight="1">
      <c r="A24" s="20">
        <v>10</v>
      </c>
      <c r="B24" s="21" t="s">
        <v>2</v>
      </c>
      <c r="C24" s="92" t="s">
        <v>25</v>
      </c>
      <c r="D24" s="93"/>
      <c r="E24" s="58"/>
      <c r="F24" s="35">
        <v>400000</v>
      </c>
      <c r="G24" s="55">
        <f t="shared" si="0"/>
        <v>0</v>
      </c>
      <c r="H24" s="59">
        <f t="shared" si="1"/>
        <v>0</v>
      </c>
      <c r="I24" s="59">
        <f t="shared" si="2"/>
        <v>0</v>
      </c>
      <c r="J24" s="59">
        <f t="shared" si="3"/>
        <v>0</v>
      </c>
      <c r="K24" s="59">
        <f t="shared" si="4"/>
        <v>0</v>
      </c>
      <c r="L24" s="60">
        <f t="shared" si="5"/>
        <v>0</v>
      </c>
      <c r="O24" s="42"/>
      <c r="P24" s="42"/>
    </row>
    <row r="25" spans="1:16" ht="21" customHeight="1">
      <c r="A25" s="20">
        <v>11</v>
      </c>
      <c r="B25" s="21" t="s">
        <v>19</v>
      </c>
      <c r="C25" s="92" t="s">
        <v>60</v>
      </c>
      <c r="D25" s="93"/>
      <c r="E25" s="58"/>
      <c r="F25" s="4">
        <v>20</v>
      </c>
      <c r="G25" s="55">
        <f t="shared" si="0"/>
        <v>0</v>
      </c>
      <c r="H25" s="59">
        <f t="shared" si="1"/>
        <v>0</v>
      </c>
      <c r="I25" s="59">
        <f t="shared" si="2"/>
        <v>0</v>
      </c>
      <c r="J25" s="59">
        <f t="shared" si="3"/>
        <v>0</v>
      </c>
      <c r="K25" s="59">
        <f t="shared" si="4"/>
        <v>0</v>
      </c>
      <c r="L25" s="60">
        <f t="shared" si="5"/>
        <v>0</v>
      </c>
      <c r="O25" s="41"/>
      <c r="P25" s="41"/>
    </row>
    <row r="26" spans="1:16" ht="21" customHeight="1">
      <c r="A26" s="20">
        <v>12</v>
      </c>
      <c r="B26" s="21" t="s">
        <v>20</v>
      </c>
      <c r="C26" s="92" t="s">
        <v>61</v>
      </c>
      <c r="D26" s="93"/>
      <c r="E26" s="58"/>
      <c r="F26" s="4">
        <v>15</v>
      </c>
      <c r="G26" s="55">
        <f t="shared" si="0"/>
        <v>0</v>
      </c>
      <c r="H26" s="59">
        <f t="shared" si="1"/>
        <v>0</v>
      </c>
      <c r="I26" s="59">
        <f t="shared" si="2"/>
        <v>0</v>
      </c>
      <c r="J26" s="59">
        <f t="shared" si="3"/>
        <v>0</v>
      </c>
      <c r="K26" s="59">
        <f t="shared" si="4"/>
        <v>0</v>
      </c>
      <c r="L26" s="60">
        <f t="shared" si="5"/>
        <v>0</v>
      </c>
      <c r="O26" s="41"/>
      <c r="P26" s="41"/>
    </row>
    <row r="27" spans="1:16" ht="21" customHeight="1">
      <c r="A27" s="20">
        <v>13</v>
      </c>
      <c r="B27" s="21" t="s">
        <v>21</v>
      </c>
      <c r="C27" s="92" t="s">
        <v>6</v>
      </c>
      <c r="D27" s="93"/>
      <c r="E27" s="58"/>
      <c r="F27" s="4">
        <v>100</v>
      </c>
      <c r="G27" s="55">
        <f t="shared" si="0"/>
        <v>0</v>
      </c>
      <c r="H27" s="59">
        <f t="shared" si="1"/>
        <v>0</v>
      </c>
      <c r="I27" s="59">
        <f t="shared" si="2"/>
        <v>0</v>
      </c>
      <c r="J27" s="59">
        <f t="shared" si="3"/>
        <v>0</v>
      </c>
      <c r="K27" s="59">
        <f t="shared" si="4"/>
        <v>0</v>
      </c>
      <c r="L27" s="60">
        <f t="shared" si="5"/>
        <v>0</v>
      </c>
      <c r="O27" s="41"/>
      <c r="P27" s="41"/>
    </row>
    <row r="28" spans="1:16" ht="21" customHeight="1">
      <c r="A28" s="20">
        <v>14</v>
      </c>
      <c r="B28" s="21" t="s">
        <v>22</v>
      </c>
      <c r="C28" s="92" t="s">
        <v>7</v>
      </c>
      <c r="D28" s="93"/>
      <c r="E28" s="58"/>
      <c r="F28" s="4">
        <v>2</v>
      </c>
      <c r="G28" s="55">
        <f t="shared" si="0"/>
        <v>0</v>
      </c>
      <c r="H28" s="59">
        <f t="shared" si="1"/>
        <v>0</v>
      </c>
      <c r="I28" s="59">
        <f t="shared" si="2"/>
        <v>0</v>
      </c>
      <c r="J28" s="59">
        <f t="shared" si="3"/>
        <v>0</v>
      </c>
      <c r="K28" s="59">
        <f t="shared" si="4"/>
        <v>0</v>
      </c>
      <c r="L28" s="60">
        <f t="shared" si="5"/>
        <v>0</v>
      </c>
      <c r="O28" s="41"/>
      <c r="P28" s="41"/>
    </row>
    <row r="29" spans="1:16" ht="21" customHeight="1">
      <c r="A29" s="20">
        <v>15</v>
      </c>
      <c r="B29" s="21" t="s">
        <v>46</v>
      </c>
      <c r="C29" s="92" t="s">
        <v>47</v>
      </c>
      <c r="D29" s="93"/>
      <c r="E29" s="58"/>
      <c r="F29" s="4">
        <v>2</v>
      </c>
      <c r="G29" s="55">
        <f t="shared" si="0"/>
        <v>0</v>
      </c>
      <c r="H29" s="59">
        <f t="shared" si="1"/>
        <v>0</v>
      </c>
      <c r="I29" s="59">
        <f t="shared" si="2"/>
        <v>0</v>
      </c>
      <c r="J29" s="59">
        <f t="shared" si="3"/>
        <v>0</v>
      </c>
      <c r="K29" s="59">
        <f t="shared" si="4"/>
        <v>0</v>
      </c>
      <c r="L29" s="60">
        <f t="shared" si="5"/>
        <v>0</v>
      </c>
      <c r="O29" s="41"/>
      <c r="P29" s="41"/>
    </row>
    <row r="30" spans="1:16" ht="20.25" customHeight="1">
      <c r="A30" s="20">
        <v>16</v>
      </c>
      <c r="B30" s="21" t="s">
        <v>23</v>
      </c>
      <c r="C30" s="92" t="s">
        <v>7</v>
      </c>
      <c r="D30" s="93"/>
      <c r="E30" s="58"/>
      <c r="F30" s="4">
        <v>10</v>
      </c>
      <c r="G30" s="55">
        <f t="shared" si="0"/>
        <v>0</v>
      </c>
      <c r="H30" s="59">
        <f t="shared" si="1"/>
        <v>0</v>
      </c>
      <c r="I30" s="59">
        <f t="shared" si="2"/>
        <v>0</v>
      </c>
      <c r="J30" s="59">
        <f t="shared" si="3"/>
        <v>0</v>
      </c>
      <c r="K30" s="59">
        <f t="shared" si="4"/>
        <v>0</v>
      </c>
      <c r="L30" s="60">
        <f t="shared" si="5"/>
        <v>0</v>
      </c>
      <c r="O30" s="41"/>
      <c r="P30" s="41"/>
    </row>
    <row r="31" spans="1:16" ht="21" customHeight="1">
      <c r="A31" s="20">
        <v>17</v>
      </c>
      <c r="B31" s="21" t="s">
        <v>36</v>
      </c>
      <c r="C31" s="92" t="s">
        <v>37</v>
      </c>
      <c r="D31" s="93"/>
      <c r="E31" s="58"/>
      <c r="F31" s="4">
        <v>10</v>
      </c>
      <c r="G31" s="55">
        <f t="shared" si="0"/>
        <v>0</v>
      </c>
      <c r="H31" s="59">
        <f t="shared" si="1"/>
        <v>0</v>
      </c>
      <c r="I31" s="59">
        <f t="shared" si="2"/>
        <v>0</v>
      </c>
      <c r="J31" s="59">
        <f t="shared" si="3"/>
        <v>0</v>
      </c>
      <c r="K31" s="59">
        <f t="shared" si="4"/>
        <v>0</v>
      </c>
      <c r="L31" s="60">
        <f t="shared" si="5"/>
        <v>0</v>
      </c>
      <c r="O31" s="41"/>
      <c r="P31" s="41"/>
    </row>
    <row r="32" spans="1:16" ht="21" customHeight="1">
      <c r="A32" s="20">
        <v>18</v>
      </c>
      <c r="B32" s="21" t="s">
        <v>49</v>
      </c>
      <c r="C32" s="92" t="s">
        <v>52</v>
      </c>
      <c r="D32" s="93"/>
      <c r="E32" s="58"/>
      <c r="F32" s="4">
        <v>2</v>
      </c>
      <c r="G32" s="55">
        <f t="shared" si="0"/>
        <v>0</v>
      </c>
      <c r="H32" s="59">
        <f t="shared" si="1"/>
        <v>0</v>
      </c>
      <c r="I32" s="59">
        <f t="shared" si="2"/>
        <v>0</v>
      </c>
      <c r="J32" s="59">
        <f t="shared" si="3"/>
        <v>0</v>
      </c>
      <c r="K32" s="59">
        <f t="shared" si="4"/>
        <v>0</v>
      </c>
      <c r="L32" s="60">
        <f t="shared" si="5"/>
        <v>0</v>
      </c>
      <c r="O32" s="41"/>
      <c r="P32" s="41"/>
    </row>
    <row r="33" spans="1:16" ht="21" customHeight="1">
      <c r="A33" s="20">
        <v>19</v>
      </c>
      <c r="B33" s="21" t="s">
        <v>50</v>
      </c>
      <c r="C33" s="92" t="s">
        <v>53</v>
      </c>
      <c r="D33" s="93"/>
      <c r="E33" s="58"/>
      <c r="F33" s="4">
        <v>4</v>
      </c>
      <c r="G33" s="55">
        <f t="shared" si="0"/>
        <v>0</v>
      </c>
      <c r="H33" s="59">
        <f t="shared" si="1"/>
        <v>0</v>
      </c>
      <c r="I33" s="59">
        <f t="shared" si="2"/>
        <v>0</v>
      </c>
      <c r="J33" s="59">
        <f t="shared" si="3"/>
        <v>0</v>
      </c>
      <c r="K33" s="59">
        <f t="shared" si="4"/>
        <v>0</v>
      </c>
      <c r="L33" s="60">
        <f t="shared" si="5"/>
        <v>0</v>
      </c>
      <c r="O33" s="41"/>
      <c r="P33" s="41"/>
    </row>
    <row r="34" spans="1:16" ht="21" customHeight="1">
      <c r="A34" s="20">
        <v>20</v>
      </c>
      <c r="B34" s="21" t="s">
        <v>51</v>
      </c>
      <c r="C34" s="92" t="s">
        <v>54</v>
      </c>
      <c r="D34" s="93"/>
      <c r="E34" s="58"/>
      <c r="F34" s="4">
        <v>7</v>
      </c>
      <c r="G34" s="55">
        <f t="shared" si="0"/>
        <v>0</v>
      </c>
      <c r="H34" s="59">
        <f t="shared" si="1"/>
        <v>0</v>
      </c>
      <c r="I34" s="59">
        <f t="shared" si="2"/>
        <v>0</v>
      </c>
      <c r="J34" s="59">
        <f t="shared" si="3"/>
        <v>0</v>
      </c>
      <c r="K34" s="59">
        <f t="shared" si="4"/>
        <v>0</v>
      </c>
      <c r="L34" s="60">
        <f t="shared" si="5"/>
        <v>0</v>
      </c>
      <c r="O34" s="41"/>
      <c r="P34" s="41"/>
    </row>
    <row r="35" spans="1:16" ht="31.5" customHeight="1" thickBot="1">
      <c r="A35" s="20">
        <v>21</v>
      </c>
      <c r="B35" s="21" t="s">
        <v>24</v>
      </c>
      <c r="C35" s="116" t="s">
        <v>52</v>
      </c>
      <c r="D35" s="117"/>
      <c r="E35" s="58"/>
      <c r="F35" s="4">
        <v>6</v>
      </c>
      <c r="G35" s="55">
        <f t="shared" si="0"/>
        <v>0</v>
      </c>
      <c r="H35" s="59">
        <f t="shared" si="1"/>
        <v>0</v>
      </c>
      <c r="I35" s="59">
        <f t="shared" si="2"/>
        <v>0</v>
      </c>
      <c r="J35" s="59">
        <f t="shared" si="3"/>
        <v>0</v>
      </c>
      <c r="K35" s="59">
        <f t="shared" si="4"/>
        <v>0</v>
      </c>
      <c r="L35" s="60">
        <f t="shared" si="5"/>
        <v>0</v>
      </c>
      <c r="O35" s="41"/>
      <c r="P35" s="41"/>
    </row>
    <row r="36" spans="1:16" ht="45" customHeight="1" thickTop="1" thickBot="1">
      <c r="A36" s="78" t="s">
        <v>80</v>
      </c>
      <c r="B36" s="79"/>
      <c r="C36" s="79"/>
      <c r="D36" s="79"/>
      <c r="E36" s="79"/>
      <c r="F36" s="80"/>
      <c r="G36" s="72">
        <f t="shared" ref="G36:L36" si="6">SUM(G15:G35)</f>
        <v>0</v>
      </c>
      <c r="H36" s="73">
        <f t="shared" si="6"/>
        <v>0</v>
      </c>
      <c r="I36" s="73">
        <f t="shared" si="6"/>
        <v>0</v>
      </c>
      <c r="J36" s="73">
        <f t="shared" si="6"/>
        <v>0</v>
      </c>
      <c r="K36" s="73">
        <f t="shared" si="6"/>
        <v>0</v>
      </c>
      <c r="L36" s="74">
        <f t="shared" si="6"/>
        <v>0</v>
      </c>
      <c r="O36" s="17"/>
      <c r="P36" s="17"/>
    </row>
    <row r="37" spans="1:16" s="40" customFormat="1" ht="40.5" customHeight="1" thickTop="1">
      <c r="A37" s="37"/>
      <c r="B37" s="38"/>
      <c r="C37" s="37"/>
      <c r="D37" s="37"/>
      <c r="E37" s="37"/>
      <c r="F37" s="37"/>
      <c r="G37" s="39"/>
      <c r="H37" s="39"/>
      <c r="I37" s="39"/>
      <c r="J37" s="39"/>
      <c r="K37" s="39"/>
      <c r="L37" s="39"/>
    </row>
    <row r="38" spans="1:16" s="12" customFormat="1" ht="24.95" customHeight="1">
      <c r="A38" s="9"/>
      <c r="B38" s="10"/>
      <c r="C38" s="9"/>
      <c r="D38" s="9"/>
      <c r="E38" s="9"/>
      <c r="F38" s="9"/>
      <c r="G38" s="11"/>
      <c r="H38" s="11"/>
      <c r="I38" s="11"/>
      <c r="J38" s="11"/>
      <c r="K38" s="11"/>
      <c r="L38" s="11"/>
    </row>
    <row r="39" spans="1:16" ht="33" customHeight="1">
      <c r="A39" s="113" t="s">
        <v>84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6" ht="20.100000000000001" customHeight="1" thickBot="1"/>
    <row r="41" spans="1:16" ht="33" customHeight="1" thickTop="1">
      <c r="A41" s="114" t="s">
        <v>0</v>
      </c>
      <c r="B41" s="87" t="s">
        <v>97</v>
      </c>
      <c r="C41" s="87" t="s">
        <v>98</v>
      </c>
      <c r="D41" s="83" t="s">
        <v>44</v>
      </c>
      <c r="E41" s="87" t="s">
        <v>67</v>
      </c>
      <c r="F41" s="87" t="s">
        <v>70</v>
      </c>
      <c r="G41" s="87" t="s">
        <v>66</v>
      </c>
      <c r="H41" s="87" t="s">
        <v>92</v>
      </c>
      <c r="I41" s="83" t="s">
        <v>72</v>
      </c>
      <c r="J41" s="83" t="s">
        <v>93</v>
      </c>
      <c r="K41" s="83" t="s">
        <v>76</v>
      </c>
      <c r="L41" s="97" t="s">
        <v>94</v>
      </c>
    </row>
    <row r="42" spans="1:16" ht="57" customHeight="1">
      <c r="A42" s="132"/>
      <c r="B42" s="91"/>
      <c r="C42" s="91"/>
      <c r="D42" s="131"/>
      <c r="E42" s="96"/>
      <c r="F42" s="96"/>
      <c r="G42" s="88"/>
      <c r="H42" s="88"/>
      <c r="I42" s="84"/>
      <c r="J42" s="84"/>
      <c r="K42" s="84"/>
      <c r="L42" s="98"/>
    </row>
    <row r="43" spans="1:16" ht="20.100000000000001" customHeight="1" thickBot="1">
      <c r="A43" s="14">
        <v>1</v>
      </c>
      <c r="B43" s="15">
        <v>2</v>
      </c>
      <c r="C43" s="52">
        <v>3</v>
      </c>
      <c r="D43" s="52">
        <v>4</v>
      </c>
      <c r="E43" s="15">
        <v>5</v>
      </c>
      <c r="F43" s="15">
        <v>6</v>
      </c>
      <c r="G43" s="15">
        <v>7</v>
      </c>
      <c r="H43" s="52">
        <v>8</v>
      </c>
      <c r="I43" s="52">
        <v>9</v>
      </c>
      <c r="J43" s="52">
        <v>10</v>
      </c>
      <c r="K43" s="52">
        <v>11</v>
      </c>
      <c r="L43" s="16">
        <v>12</v>
      </c>
    </row>
    <row r="44" spans="1:16" ht="21" customHeight="1" thickTop="1">
      <c r="A44" s="13">
        <v>1</v>
      </c>
      <c r="B44" s="19" t="s">
        <v>26</v>
      </c>
      <c r="C44" s="30" t="s">
        <v>33</v>
      </c>
      <c r="D44" s="30">
        <v>70</v>
      </c>
      <c r="E44" s="63"/>
      <c r="F44" s="36">
        <v>365</v>
      </c>
      <c r="G44" s="71">
        <f>D44*E44*F44</f>
        <v>0</v>
      </c>
      <c r="H44" s="66">
        <f>G44*1.2</f>
        <v>0</v>
      </c>
      <c r="I44" s="66">
        <f>D44*E44*F44</f>
        <v>0</v>
      </c>
      <c r="J44" s="66">
        <f>I44*1.2</f>
        <v>0</v>
      </c>
      <c r="K44" s="66">
        <f>G44+I44</f>
        <v>0</v>
      </c>
      <c r="L44" s="67">
        <f>H44+J44</f>
        <v>0</v>
      </c>
    </row>
    <row r="45" spans="1:16" ht="21" customHeight="1">
      <c r="A45" s="3">
        <v>2</v>
      </c>
      <c r="B45" s="21" t="s">
        <v>27</v>
      </c>
      <c r="C45" s="31" t="s">
        <v>33</v>
      </c>
      <c r="D45" s="31">
        <v>7</v>
      </c>
      <c r="E45" s="57"/>
      <c r="F45" s="36">
        <v>365</v>
      </c>
      <c r="G45" s="65">
        <f t="shared" ref="G45:G49" si="7">D45*E45*F45</f>
        <v>0</v>
      </c>
      <c r="H45" s="66">
        <f t="shared" ref="H45:H50" si="8">G45*1.2</f>
        <v>0</v>
      </c>
      <c r="I45" s="66">
        <f t="shared" ref="I45:I49" si="9">D45*E45*F45</f>
        <v>0</v>
      </c>
      <c r="J45" s="66">
        <f t="shared" ref="J45:J50" si="10">I45*1.2</f>
        <v>0</v>
      </c>
      <c r="K45" s="66">
        <f t="shared" ref="K45:K50" si="11">G45+I45</f>
        <v>0</v>
      </c>
      <c r="L45" s="67">
        <f t="shared" ref="L45:L50" si="12">H45+J45</f>
        <v>0</v>
      </c>
    </row>
    <row r="46" spans="1:16" ht="21" customHeight="1">
      <c r="A46" s="3">
        <v>3</v>
      </c>
      <c r="B46" s="21" t="s">
        <v>28</v>
      </c>
      <c r="C46" s="31" t="s">
        <v>33</v>
      </c>
      <c r="D46" s="31">
        <v>7</v>
      </c>
      <c r="E46" s="57"/>
      <c r="F46" s="36">
        <v>365</v>
      </c>
      <c r="G46" s="65">
        <f t="shared" si="7"/>
        <v>0</v>
      </c>
      <c r="H46" s="66">
        <f t="shared" si="8"/>
        <v>0</v>
      </c>
      <c r="I46" s="66">
        <f t="shared" si="9"/>
        <v>0</v>
      </c>
      <c r="J46" s="66">
        <f t="shared" si="10"/>
        <v>0</v>
      </c>
      <c r="K46" s="66">
        <f t="shared" si="11"/>
        <v>0</v>
      </c>
      <c r="L46" s="67">
        <f t="shared" si="12"/>
        <v>0</v>
      </c>
    </row>
    <row r="47" spans="1:16" ht="21" customHeight="1">
      <c r="A47" s="3">
        <v>4</v>
      </c>
      <c r="B47" s="23" t="s">
        <v>29</v>
      </c>
      <c r="C47" s="31" t="s">
        <v>33</v>
      </c>
      <c r="D47" s="31">
        <v>124</v>
      </c>
      <c r="E47" s="58"/>
      <c r="F47" s="36">
        <v>365</v>
      </c>
      <c r="G47" s="65">
        <f t="shared" si="7"/>
        <v>0</v>
      </c>
      <c r="H47" s="66">
        <f t="shared" si="8"/>
        <v>0</v>
      </c>
      <c r="I47" s="66">
        <f t="shared" si="9"/>
        <v>0</v>
      </c>
      <c r="J47" s="66">
        <f t="shared" si="10"/>
        <v>0</v>
      </c>
      <c r="K47" s="66">
        <f t="shared" si="11"/>
        <v>0</v>
      </c>
      <c r="L47" s="67">
        <f t="shared" si="12"/>
        <v>0</v>
      </c>
    </row>
    <row r="48" spans="1:16" ht="20.25" customHeight="1">
      <c r="A48" s="3">
        <v>5</v>
      </c>
      <c r="B48" s="23" t="s">
        <v>38</v>
      </c>
      <c r="C48" s="31" t="s">
        <v>33</v>
      </c>
      <c r="D48" s="31">
        <v>1</v>
      </c>
      <c r="E48" s="58"/>
      <c r="F48" s="36">
        <v>365</v>
      </c>
      <c r="G48" s="65">
        <f t="shared" si="7"/>
        <v>0</v>
      </c>
      <c r="H48" s="66">
        <f t="shared" si="8"/>
        <v>0</v>
      </c>
      <c r="I48" s="66">
        <f t="shared" si="9"/>
        <v>0</v>
      </c>
      <c r="J48" s="66">
        <f t="shared" si="10"/>
        <v>0</v>
      </c>
      <c r="K48" s="66">
        <f t="shared" si="11"/>
        <v>0</v>
      </c>
      <c r="L48" s="67">
        <f t="shared" si="12"/>
        <v>0</v>
      </c>
    </row>
    <row r="49" spans="1:14" ht="21" customHeight="1">
      <c r="A49" s="3">
        <v>6</v>
      </c>
      <c r="B49" s="23" t="s">
        <v>30</v>
      </c>
      <c r="C49" s="31" t="s">
        <v>33</v>
      </c>
      <c r="D49" s="31">
        <v>285</v>
      </c>
      <c r="E49" s="58"/>
      <c r="F49" s="36">
        <v>365</v>
      </c>
      <c r="G49" s="65">
        <f t="shared" si="7"/>
        <v>0</v>
      </c>
      <c r="H49" s="66">
        <f t="shared" si="8"/>
        <v>0</v>
      </c>
      <c r="I49" s="66">
        <f t="shared" si="9"/>
        <v>0</v>
      </c>
      <c r="J49" s="66">
        <f t="shared" si="10"/>
        <v>0</v>
      </c>
      <c r="K49" s="66">
        <f t="shared" si="11"/>
        <v>0</v>
      </c>
      <c r="L49" s="67">
        <f t="shared" si="12"/>
        <v>0</v>
      </c>
    </row>
    <row r="50" spans="1:14" ht="21" customHeight="1" thickBot="1">
      <c r="A50" s="47">
        <v>7</v>
      </c>
      <c r="B50" s="43" t="s">
        <v>62</v>
      </c>
      <c r="C50" s="44" t="s">
        <v>31</v>
      </c>
      <c r="D50" s="62">
        <v>2</v>
      </c>
      <c r="E50" s="64"/>
      <c r="F50" s="45" t="s">
        <v>43</v>
      </c>
      <c r="G50" s="65">
        <f>D50*E50*12</f>
        <v>0</v>
      </c>
      <c r="H50" s="66">
        <f t="shared" si="8"/>
        <v>0</v>
      </c>
      <c r="I50" s="66">
        <f>D50*E50*12</f>
        <v>0</v>
      </c>
      <c r="J50" s="66">
        <f t="shared" si="10"/>
        <v>0</v>
      </c>
      <c r="K50" s="66">
        <f t="shared" si="11"/>
        <v>0</v>
      </c>
      <c r="L50" s="67">
        <f t="shared" si="12"/>
        <v>0</v>
      </c>
    </row>
    <row r="51" spans="1:14" ht="35.1" customHeight="1" thickTop="1" thickBot="1">
      <c r="A51" s="78" t="s">
        <v>81</v>
      </c>
      <c r="B51" s="79"/>
      <c r="C51" s="79"/>
      <c r="D51" s="79"/>
      <c r="E51" s="79"/>
      <c r="F51" s="80"/>
      <c r="G51" s="68">
        <f t="shared" ref="G51:L51" si="13">SUM(G44:G50)</f>
        <v>0</v>
      </c>
      <c r="H51" s="68">
        <f t="shared" si="13"/>
        <v>0</v>
      </c>
      <c r="I51" s="68">
        <f t="shared" si="13"/>
        <v>0</v>
      </c>
      <c r="J51" s="69">
        <f t="shared" si="13"/>
        <v>0</v>
      </c>
      <c r="K51" s="69">
        <f t="shared" si="13"/>
        <v>0</v>
      </c>
      <c r="L51" s="70">
        <f t="shared" si="13"/>
        <v>0</v>
      </c>
    </row>
    <row r="52" spans="1:14" s="12" customFormat="1" ht="21.75" customHeight="1" thickTop="1">
      <c r="A52" s="32"/>
      <c r="B52" s="33"/>
      <c r="C52" s="32"/>
      <c r="D52" s="32"/>
      <c r="E52" s="34"/>
      <c r="F52" s="32"/>
      <c r="G52" s="32"/>
      <c r="H52" s="32"/>
      <c r="I52" s="32"/>
      <c r="J52" s="32"/>
      <c r="K52" s="32"/>
      <c r="L52" s="32"/>
    </row>
    <row r="53" spans="1:14" ht="36" customHeight="1">
      <c r="A53" s="127" t="s">
        <v>82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</row>
    <row r="54" spans="1:14" ht="19.5" customHeight="1">
      <c r="B54" s="2"/>
      <c r="C54" s="2"/>
      <c r="D54" s="2"/>
      <c r="E54" s="2"/>
    </row>
    <row r="55" spans="1:14" ht="13.5" thickBot="1"/>
    <row r="56" spans="1:14" ht="54.75" customHeight="1" thickTop="1">
      <c r="A56" s="114" t="s">
        <v>0</v>
      </c>
      <c r="B56" s="129" t="s">
        <v>97</v>
      </c>
      <c r="C56" s="107" t="s">
        <v>63</v>
      </c>
      <c r="D56" s="120"/>
      <c r="E56" s="87" t="s">
        <v>67</v>
      </c>
      <c r="F56" s="87" t="s">
        <v>68</v>
      </c>
      <c r="G56" s="87" t="s">
        <v>69</v>
      </c>
      <c r="H56" s="87" t="s">
        <v>89</v>
      </c>
      <c r="I56" s="83" t="s">
        <v>77</v>
      </c>
      <c r="J56" s="83" t="s">
        <v>90</v>
      </c>
      <c r="K56" s="85" t="s">
        <v>71</v>
      </c>
      <c r="L56" s="94" t="s">
        <v>91</v>
      </c>
    </row>
    <row r="57" spans="1:14" ht="54.95" customHeight="1">
      <c r="A57" s="128"/>
      <c r="B57" s="130"/>
      <c r="C57" s="121"/>
      <c r="D57" s="122"/>
      <c r="E57" s="96"/>
      <c r="F57" s="96"/>
      <c r="G57" s="89"/>
      <c r="H57" s="89"/>
      <c r="I57" s="84"/>
      <c r="J57" s="84"/>
      <c r="K57" s="90"/>
      <c r="L57" s="95"/>
    </row>
    <row r="58" spans="1:14" ht="18" customHeight="1" thickBot="1">
      <c r="A58" s="14">
        <v>1</v>
      </c>
      <c r="B58" s="53">
        <v>2</v>
      </c>
      <c r="C58" s="123">
        <v>3</v>
      </c>
      <c r="D58" s="124"/>
      <c r="E58" s="15">
        <v>4</v>
      </c>
      <c r="F58" s="15">
        <v>5</v>
      </c>
      <c r="G58" s="15">
        <v>6</v>
      </c>
      <c r="H58" s="52">
        <v>7</v>
      </c>
      <c r="I58" s="52">
        <v>8</v>
      </c>
      <c r="J58" s="52">
        <v>9</v>
      </c>
      <c r="K58" s="52">
        <v>10</v>
      </c>
      <c r="L58" s="16">
        <v>11</v>
      </c>
    </row>
    <row r="59" spans="1:14" ht="33" customHeight="1" thickTop="1">
      <c r="A59" s="18" t="s">
        <v>8</v>
      </c>
      <c r="B59" s="48" t="s">
        <v>9</v>
      </c>
      <c r="C59" s="125" t="s">
        <v>10</v>
      </c>
      <c r="D59" s="126"/>
      <c r="E59" s="76"/>
      <c r="F59" s="46">
        <v>1328</v>
      </c>
      <c r="G59" s="71">
        <f>E59*F59</f>
        <v>0</v>
      </c>
      <c r="H59" s="71">
        <f>G59*1.2</f>
        <v>0</v>
      </c>
      <c r="I59" s="71">
        <f>E59*F59</f>
        <v>0</v>
      </c>
      <c r="J59" s="71">
        <f>I59*1.2</f>
        <v>0</v>
      </c>
      <c r="K59" s="71">
        <f>G59+I59</f>
        <v>0</v>
      </c>
      <c r="L59" s="71">
        <f>H59+J59</f>
        <v>0</v>
      </c>
    </row>
    <row r="60" spans="1:14" ht="33" customHeight="1" thickBot="1">
      <c r="A60" s="49" t="s">
        <v>12</v>
      </c>
      <c r="B60" s="43" t="s">
        <v>32</v>
      </c>
      <c r="C60" s="81" t="s">
        <v>11</v>
      </c>
      <c r="D60" s="82"/>
      <c r="E60" s="77"/>
      <c r="F60" s="61">
        <v>400000</v>
      </c>
      <c r="G60" s="71">
        <f>E60*F60</f>
        <v>0</v>
      </c>
      <c r="H60" s="71">
        <f>G60*1.2</f>
        <v>0</v>
      </c>
      <c r="I60" s="71">
        <f>E60*F60</f>
        <v>0</v>
      </c>
      <c r="J60" s="71">
        <f>I60*1.2</f>
        <v>0</v>
      </c>
      <c r="K60" s="71">
        <f>G60+I60</f>
        <v>0</v>
      </c>
      <c r="L60" s="71">
        <f>H60+J60</f>
        <v>0</v>
      </c>
    </row>
    <row r="61" spans="1:14" ht="45" customHeight="1" thickTop="1" thickBot="1">
      <c r="A61" s="78" t="s">
        <v>83</v>
      </c>
      <c r="B61" s="79"/>
      <c r="C61" s="79"/>
      <c r="D61" s="79"/>
      <c r="E61" s="79"/>
      <c r="F61" s="80"/>
      <c r="G61" s="68">
        <f t="shared" ref="G61:L61" si="14">SUM(G59:G60)</f>
        <v>0</v>
      </c>
      <c r="H61" s="68">
        <f t="shared" si="14"/>
        <v>0</v>
      </c>
      <c r="I61" s="68">
        <f t="shared" si="14"/>
        <v>0</v>
      </c>
      <c r="J61" s="69">
        <f t="shared" si="14"/>
        <v>0</v>
      </c>
      <c r="K61" s="69">
        <f t="shared" si="14"/>
        <v>0</v>
      </c>
      <c r="L61" s="70">
        <f t="shared" si="14"/>
        <v>0</v>
      </c>
    </row>
    <row r="62" spans="1:14" ht="16.5" thickTop="1">
      <c r="A62" s="25"/>
      <c r="B62" s="25"/>
      <c r="C62" s="25"/>
      <c r="D62" s="25"/>
      <c r="E62" s="25"/>
      <c r="F62" s="25"/>
      <c r="G62" s="27"/>
      <c r="H62" s="27"/>
      <c r="I62" s="27"/>
      <c r="J62" s="27"/>
      <c r="K62" s="27"/>
      <c r="L62" s="25"/>
      <c r="M62" s="26"/>
      <c r="N62" s="26"/>
    </row>
    <row r="63" spans="1:14" ht="15.75">
      <c r="A63" s="25" t="s">
        <v>13</v>
      </c>
      <c r="B63" s="25"/>
      <c r="C63" s="25"/>
      <c r="D63" s="25"/>
      <c r="E63" s="25"/>
      <c r="F63" s="25"/>
      <c r="G63" s="27"/>
      <c r="H63" s="27"/>
      <c r="I63" s="27"/>
      <c r="J63" s="27"/>
      <c r="K63" s="27"/>
      <c r="L63" s="25"/>
      <c r="M63" s="26"/>
      <c r="N63" s="26"/>
    </row>
    <row r="64" spans="1:14" ht="15.75">
      <c r="A64" s="25"/>
      <c r="B64" s="25"/>
      <c r="C64" s="25"/>
      <c r="D64" s="25"/>
      <c r="E64" s="25"/>
      <c r="F64" s="25"/>
      <c r="G64" s="27"/>
      <c r="H64" s="27"/>
      <c r="I64" s="27"/>
      <c r="J64" s="27"/>
      <c r="K64" s="27"/>
      <c r="L64" s="25"/>
      <c r="M64" s="26"/>
      <c r="N64" s="26"/>
    </row>
    <row r="65" spans="1:14" ht="15.75">
      <c r="A65" s="25"/>
      <c r="B65" s="25"/>
      <c r="C65" s="25"/>
      <c r="D65" s="25"/>
      <c r="E65" s="25"/>
      <c r="F65" s="25"/>
      <c r="G65" s="27"/>
      <c r="H65" s="27"/>
      <c r="I65" s="27"/>
      <c r="J65" s="27"/>
      <c r="K65" s="27"/>
      <c r="L65" s="25"/>
      <c r="M65" s="26"/>
      <c r="N65" s="26"/>
    </row>
    <row r="66" spans="1:14" ht="15.75">
      <c r="A66" s="25"/>
      <c r="B66" s="25"/>
      <c r="C66" s="25"/>
      <c r="D66" s="25"/>
      <c r="E66" s="25"/>
      <c r="F66" s="27"/>
      <c r="G66" s="25"/>
      <c r="H66" s="25"/>
      <c r="I66" s="25"/>
      <c r="J66" s="25"/>
      <c r="K66" s="25"/>
      <c r="L66" s="27"/>
      <c r="M66" s="26"/>
      <c r="N66" s="26"/>
    </row>
    <row r="67" spans="1:14" ht="15.75">
      <c r="A67" s="28"/>
      <c r="B67" s="28"/>
      <c r="C67" s="28"/>
      <c r="D67" s="28"/>
      <c r="E67" s="28"/>
      <c r="F67" s="28"/>
      <c r="G67" s="28"/>
      <c r="H67" s="28"/>
      <c r="I67" s="133"/>
      <c r="J67" s="133"/>
      <c r="K67" s="28"/>
      <c r="L67" s="28"/>
      <c r="M67" s="29"/>
      <c r="N67" s="29"/>
    </row>
    <row r="68" spans="1:14" ht="15">
      <c r="A68" s="29"/>
      <c r="B68" s="29"/>
      <c r="C68" s="29"/>
      <c r="D68" s="29"/>
      <c r="E68" s="29"/>
      <c r="F68" s="29"/>
      <c r="G68" s="29"/>
      <c r="H68" s="29"/>
      <c r="I68" s="134" t="s">
        <v>95</v>
      </c>
      <c r="J68" s="134"/>
      <c r="K68" s="29"/>
      <c r="L68" s="29"/>
      <c r="M68" s="29"/>
      <c r="N68" s="29"/>
    </row>
    <row r="69" spans="1:14" ht="15">
      <c r="A69" s="29"/>
      <c r="B69" s="29"/>
      <c r="C69" s="29"/>
      <c r="D69" s="29"/>
      <c r="E69" s="29"/>
      <c r="F69" s="29"/>
      <c r="G69" s="29"/>
      <c r="H69" s="29"/>
      <c r="I69" s="134" t="s">
        <v>96</v>
      </c>
      <c r="J69" s="134"/>
      <c r="K69" s="29"/>
      <c r="L69" s="29"/>
      <c r="M69" s="29"/>
      <c r="N69" s="29"/>
    </row>
  </sheetData>
  <mergeCells count="75">
    <mergeCell ref="I67:J67"/>
    <mergeCell ref="I68:J68"/>
    <mergeCell ref="I69:J69"/>
    <mergeCell ref="C58:D58"/>
    <mergeCell ref="C59:D59"/>
    <mergeCell ref="C30:D30"/>
    <mergeCell ref="C31:D31"/>
    <mergeCell ref="C32:D32"/>
    <mergeCell ref="C33:D33"/>
    <mergeCell ref="C34:D34"/>
    <mergeCell ref="A51:F51"/>
    <mergeCell ref="A39:L39"/>
    <mergeCell ref="A53:L53"/>
    <mergeCell ref="I56:I57"/>
    <mergeCell ref="A36:F36"/>
    <mergeCell ref="A56:A57"/>
    <mergeCell ref="B56:B57"/>
    <mergeCell ref="D41:D42"/>
    <mergeCell ref="A41:A42"/>
    <mergeCell ref="C35:D35"/>
    <mergeCell ref="C14:D14"/>
    <mergeCell ref="C56:D57"/>
    <mergeCell ref="C25:D25"/>
    <mergeCell ref="C26:D26"/>
    <mergeCell ref="C27:D27"/>
    <mergeCell ref="C28:D28"/>
    <mergeCell ref="C29:D29"/>
    <mergeCell ref="C19:D19"/>
    <mergeCell ref="C20:D20"/>
    <mergeCell ref="C21:D21"/>
    <mergeCell ref="C22:D22"/>
    <mergeCell ref="B8:L8"/>
    <mergeCell ref="C15:D15"/>
    <mergeCell ref="C16:D16"/>
    <mergeCell ref="C17:D17"/>
    <mergeCell ref="C18:D18"/>
    <mergeCell ref="G12:G13"/>
    <mergeCell ref="C12:D13"/>
    <mergeCell ref="B12:B13"/>
    <mergeCell ref="F12:F13"/>
    <mergeCell ref="E12:E13"/>
    <mergeCell ref="L12:L13"/>
    <mergeCell ref="I12:I13"/>
    <mergeCell ref="A10:L10"/>
    <mergeCell ref="A12:A13"/>
    <mergeCell ref="A1:L1"/>
    <mergeCell ref="B5:L5"/>
    <mergeCell ref="B6:L6"/>
    <mergeCell ref="B7:L7"/>
    <mergeCell ref="B2:L2"/>
    <mergeCell ref="C3:L3"/>
    <mergeCell ref="L56:L57"/>
    <mergeCell ref="E56:E57"/>
    <mergeCell ref="E41:E42"/>
    <mergeCell ref="G41:G42"/>
    <mergeCell ref="L41:L42"/>
    <mergeCell ref="F56:F57"/>
    <mergeCell ref="G56:G57"/>
    <mergeCell ref="F41:F42"/>
    <mergeCell ref="A61:F61"/>
    <mergeCell ref="C60:D60"/>
    <mergeCell ref="I41:I42"/>
    <mergeCell ref="K12:K13"/>
    <mergeCell ref="H12:H13"/>
    <mergeCell ref="H41:H42"/>
    <mergeCell ref="H56:H57"/>
    <mergeCell ref="J56:J57"/>
    <mergeCell ref="K56:K57"/>
    <mergeCell ref="J41:J42"/>
    <mergeCell ref="K41:K42"/>
    <mergeCell ref="J12:J13"/>
    <mergeCell ref="B41:B42"/>
    <mergeCell ref="C41:C42"/>
    <mergeCell ref="C23:D23"/>
    <mergeCell ref="C24:D24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Špecifikácia PZ</vt:lpstr>
    </vt:vector>
  </TitlesOfParts>
  <Company>FNSP FDR BB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zspodniakova</dc:creator>
  <cp:lastModifiedBy>zvarmuzekova</cp:lastModifiedBy>
  <cp:lastPrinted>2023-01-20T08:48:48Z</cp:lastPrinted>
  <dcterms:created xsi:type="dcterms:W3CDTF">2015-03-06T07:09:08Z</dcterms:created>
  <dcterms:modified xsi:type="dcterms:W3CDTF">2023-01-20T08:54:46Z</dcterms:modified>
</cp:coreProperties>
</file>