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2023 -2026 II Kolo\"/>
    </mc:Choice>
  </mc:AlternateContent>
  <bookViews>
    <workbookView xWindow="-105" yWindow="-105" windowWidth="23250" windowHeight="12450" activeTab="2"/>
  </bookViews>
  <sheets>
    <sheet name="VC Častovská Dolina" sheetId="18" r:id="rId1"/>
    <sheet name="VC Orešany" sheetId="25" r:id="rId2"/>
    <sheet name="VC Modrová" sheetId="3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2" l="1"/>
  <c r="G11" i="32"/>
  <c r="H10" i="32"/>
  <c r="G10" i="32"/>
  <c r="H9" i="32"/>
  <c r="G9" i="32"/>
  <c r="H8" i="32"/>
  <c r="H12" i="32" s="1"/>
  <c r="D19" i="32" s="1"/>
  <c r="G8" i="32"/>
  <c r="H11" i="25"/>
  <c r="G11" i="25"/>
  <c r="H10" i="25"/>
  <c r="G10" i="25"/>
  <c r="H9" i="25"/>
  <c r="G9" i="25"/>
  <c r="H8" i="25"/>
  <c r="G8" i="25"/>
  <c r="H11" i="18"/>
  <c r="G11" i="18"/>
  <c r="H10" i="18"/>
  <c r="G10" i="18"/>
  <c r="H9" i="18"/>
  <c r="G9" i="18"/>
  <c r="H8" i="18"/>
  <c r="H12" i="18" s="1"/>
  <c r="D19" i="18" s="1"/>
  <c r="G8" i="18"/>
  <c r="H12" i="25" l="1"/>
  <c r="D19" i="25" s="1"/>
  <c r="E19" i="32"/>
  <c r="G19" i="32" s="1"/>
  <c r="E19" i="25"/>
  <c r="G19" i="25" s="1"/>
  <c r="E19" i="18"/>
  <c r="G19" i="18" s="1"/>
</calcChain>
</file>

<file path=xl/sharedStrings.xml><?xml version="1.0" encoding="utf-8"?>
<sst xmlns="http://schemas.openxmlformats.org/spreadsheetml/2006/main" count="129" uniqueCount="43">
  <si>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</si>
  <si>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</si>
  <si>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</si>
  <si>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</si>
  <si>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</si>
  <si>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</si>
  <si>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</si>
  <si>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</si>
  <si>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</si>
  <si>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</si>
  <si>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</si>
  <si>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</si>
  <si>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</si>
  <si>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</si>
  <si>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</si>
  <si>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</si>
  <si>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</si>
  <si>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</si>
  <si>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</si>
  <si>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</si>
  <si>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</si>
  <si>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</si>
  <si>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</si>
  <si>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</si>
  <si>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</si>
  <si>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</si>
  <si>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</si>
  <si>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</si>
  <si>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</si>
  <si>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</si>
  <si>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</si>
  <si>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</si>
  <si>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</si>
  <si>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</si>
  <si>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</si>
  <si>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</si>
  <si>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</si>
  <si>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</si>
  <si>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</si>
  <si>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č. 1  VC  Častovská Dolina</t>
  </si>
  <si>
    <t>Názov predmetu zákazky:Lesnícke služby v ťažbovom procese na organizačnej zložke OZ Karpaty na obdobie 2023 - 2026 II kolo</t>
  </si>
  <si>
    <t>Časť č. 2  VC  Orešany</t>
  </si>
  <si>
    <t>Časť č. 3  VC  Modrová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</si>
</sst>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5C0A47F7-61A9-44E2-ADE0-CD9210C5611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D9F0EED-84ED-49D6-BEA0-84CCCCAA2586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E0268004-D9AF-4D70-88F8-F99B2D1CCFD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6"/>
  <sheetViews>
    <sheetView workbookViewId="0">
      <selection activeCell="G9" sqref="G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2" width="8.85546875" style="6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8" width="8.85546875" style="6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4" width="8.85546875" style="6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30" width="8.85546875" style="6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6" width="8.85546875" style="6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2" width="8.85546875" style="6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8" width="8.85546875" style="6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4" width="8.85546875" style="6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10" width="8.85546875" style="6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6" width="8.85546875" style="6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2" width="8.85546875" style="6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8" width="8.85546875" style="6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4" width="8.85546875" style="6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90" width="8.85546875" style="6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6" width="8.85546875" style="6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2" width="8.85546875" style="6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8" width="8.85546875" style="6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4" width="8.85546875" style="6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70" width="8.85546875" style="6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6" width="8.85546875" style="6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2" width="8.85546875" style="6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8" width="8.85546875" style="6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4" width="8.85546875" style="6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50" width="8.85546875" style="6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6" width="8.85546875" style="6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2" width="8.85546875" style="6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8" width="8.85546875" style="6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4" width="8.85546875" style="6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30" width="8.85546875" style="6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6" width="8.85546875" style="6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2" width="8.85546875" style="6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8" width="8.85546875" style="6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4" width="8.85546875" style="6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10" width="8.85546875" style="6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6" width="8.85546875" style="6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2" width="8.85546875" style="6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8" width="8.85546875" style="6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4" width="8.85546875" style="6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90" width="8.85546875" style="6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6" width="8.85546875" style="6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2" width="8.85546875" style="6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8" width="8.85546875" style="6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4" width="8.85546875" style="6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70" width="8.85546875" style="6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6" width="8.85546875" style="6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2" width="8.85546875" style="6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8" width="8.85546875" style="6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4" width="8.85546875" style="6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50" width="8.85546875" style="6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6" width="8.85546875" style="6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2" width="8.85546875" style="6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8" width="8.85546875" style="6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4" width="8.85546875" style="6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30" width="8.85546875" style="6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6" width="8.85546875" style="6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2" width="8.85546875" style="6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8" width="8.85546875" style="6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4" width="8.85546875" style="6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10" width="8.85546875" style="6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6" width="8.85546875" style="6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2" width="8.85546875" style="6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8" width="8.85546875" style="6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4" width="8.85546875" style="6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39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 t="s">
        <v>39</v>
      </c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6" t="s">
        <v>22</v>
      </c>
      <c r="C7" s="26" t="s">
        <v>35</v>
      </c>
      <c r="D7" s="24" t="s">
        <v>36</v>
      </c>
      <c r="E7" s="29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43">
        <v>1787</v>
      </c>
      <c r="D8" s="44">
        <v>40.5</v>
      </c>
      <c r="E8" s="30"/>
      <c r="F8" s="31" t="s">
        <v>30</v>
      </c>
      <c r="G8" s="32">
        <f t="shared" ref="G8:G11" si="0">IFERROR( ROUND(E8/D8,3)," ")</f>
        <v>0</v>
      </c>
      <c r="H8" s="33">
        <f>C8*E8</f>
        <v>0</v>
      </c>
      <c r="K8" s="27"/>
    </row>
    <row r="9" spans="1:11" ht="28.5" customHeight="1" x14ac:dyDescent="0.2">
      <c r="A9" s="16">
        <v>2</v>
      </c>
      <c r="B9" s="17" t="s">
        <v>26</v>
      </c>
      <c r="C9" s="43">
        <v>2898</v>
      </c>
      <c r="D9" s="44">
        <v>28</v>
      </c>
      <c r="E9" s="30"/>
      <c r="F9" s="31" t="s">
        <v>31</v>
      </c>
      <c r="G9" s="32">
        <f t="shared" si="0"/>
        <v>0</v>
      </c>
      <c r="H9" s="33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43">
        <v>11160</v>
      </c>
      <c r="D10" s="44">
        <v>21</v>
      </c>
      <c r="E10" s="30"/>
      <c r="F10" s="31" t="s">
        <v>32</v>
      </c>
      <c r="G10" s="32">
        <f t="shared" si="0"/>
        <v>0</v>
      </c>
      <c r="H10" s="33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43">
        <v>2500</v>
      </c>
      <c r="D11" s="44">
        <v>25</v>
      </c>
      <c r="E11" s="30"/>
      <c r="F11" s="31" t="s">
        <v>33</v>
      </c>
      <c r="G11" s="32">
        <f t="shared" si="0"/>
        <v>0</v>
      </c>
      <c r="H11" s="33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4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0"/>
      <c r="B14" s="41"/>
      <c r="C14" s="41"/>
      <c r="D14" s="41"/>
      <c r="E14" s="41"/>
      <c r="F14" s="41"/>
      <c r="G14" s="41"/>
      <c r="H14" s="41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2" t="s">
        <v>0</v>
      </c>
      <c r="E17" s="42" t="s">
        <v>7</v>
      </c>
      <c r="F17" s="28"/>
      <c r="G17" s="2" t="s">
        <v>1</v>
      </c>
    </row>
    <row r="18" spans="2:8" ht="24" customHeight="1" x14ac:dyDescent="0.25">
      <c r="B18" s="60"/>
      <c r="C18" s="59"/>
      <c r="D18" s="42" t="s">
        <v>4</v>
      </c>
      <c r="E18" s="42" t="s">
        <v>5</v>
      </c>
      <c r="F18" s="28"/>
      <c r="G18" s="2" t="s">
        <v>5</v>
      </c>
    </row>
    <row r="19" spans="2:8" ht="27.75" customHeight="1" thickBot="1" x14ac:dyDescent="0.3">
      <c r="B19" s="14"/>
      <c r="C19" s="1" t="s">
        <v>6</v>
      </c>
      <c r="D19" s="35">
        <f>H12</f>
        <v>0</v>
      </c>
      <c r="E19" s="36">
        <f>IF(OR(C16="áno",C16="ano"),D19*0.2,0)</f>
        <v>0</v>
      </c>
      <c r="F19" s="37"/>
      <c r="G19" s="38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5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C7" sqref="C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2" width="8.85546875" style="6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8" width="8.85546875" style="6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4" width="8.85546875" style="6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30" width="8.85546875" style="6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6" width="8.85546875" style="6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2" width="8.85546875" style="6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8" width="8.85546875" style="6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4" width="8.85546875" style="6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10" width="8.85546875" style="6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6" width="8.85546875" style="6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2" width="8.85546875" style="6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8" width="8.85546875" style="6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4" width="8.85546875" style="6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90" width="8.85546875" style="6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6" width="8.85546875" style="6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2" width="8.85546875" style="6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8" width="8.85546875" style="6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4" width="8.85546875" style="6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70" width="8.85546875" style="6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6" width="8.85546875" style="6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2" width="8.85546875" style="6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8" width="8.85546875" style="6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4" width="8.85546875" style="6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50" width="8.85546875" style="6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6" width="8.85546875" style="6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2" width="8.85546875" style="6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8" width="8.85546875" style="6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4" width="8.85546875" style="6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30" width="8.85546875" style="6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6" width="8.85546875" style="6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2" width="8.85546875" style="6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8" width="8.85546875" style="6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4" width="8.85546875" style="6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10" width="8.85546875" style="6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6" width="8.85546875" style="6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2" width="8.85546875" style="6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8" width="8.85546875" style="6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4" width="8.85546875" style="6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90" width="8.85546875" style="6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6" width="8.85546875" style="6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2" width="8.85546875" style="6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8" width="8.85546875" style="6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4" width="8.85546875" style="6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70" width="8.85546875" style="6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6" width="8.85546875" style="6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2" width="8.85546875" style="6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8" width="8.85546875" style="6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4" width="8.85546875" style="6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50" width="8.85546875" style="6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6" width="8.85546875" style="6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2" width="8.85546875" style="6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8" width="8.85546875" style="6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4" width="8.85546875" style="6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30" width="8.85546875" style="6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6" width="8.85546875" style="6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2" width="8.85546875" style="6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8" width="8.85546875" style="6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4" width="8.85546875" style="6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10" width="8.85546875" style="6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6" width="8.85546875" style="6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2" width="8.85546875" style="6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8" width="8.85546875" style="6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4" width="8.85546875" style="6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39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 t="s">
        <v>41</v>
      </c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6" t="s">
        <v>22</v>
      </c>
      <c r="C7" s="26" t="s">
        <v>35</v>
      </c>
      <c r="D7" s="24" t="s">
        <v>36</v>
      </c>
      <c r="E7" s="29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43">
        <v>2025</v>
      </c>
      <c r="D8" s="44">
        <v>31.5</v>
      </c>
      <c r="E8" s="30"/>
      <c r="F8" s="31" t="s">
        <v>30</v>
      </c>
      <c r="G8" s="32">
        <f t="shared" ref="G8:G11" si="0">IFERROR( ROUND(E8/D8,3)," ")</f>
        <v>0</v>
      </c>
      <c r="H8" s="33">
        <f>C8*E8</f>
        <v>0</v>
      </c>
      <c r="K8" s="27"/>
    </row>
    <row r="9" spans="1:11" ht="28.5" customHeight="1" x14ac:dyDescent="0.2">
      <c r="A9" s="16">
        <v>2</v>
      </c>
      <c r="B9" s="17" t="s">
        <v>26</v>
      </c>
      <c r="C9" s="43">
        <v>3808</v>
      </c>
      <c r="D9" s="44">
        <v>28.8</v>
      </c>
      <c r="E9" s="30"/>
      <c r="F9" s="31" t="s">
        <v>31</v>
      </c>
      <c r="G9" s="32">
        <f t="shared" si="0"/>
        <v>0</v>
      </c>
      <c r="H9" s="33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43">
        <v>22916</v>
      </c>
      <c r="D10" s="44">
        <v>19.579999999999998</v>
      </c>
      <c r="E10" s="30"/>
      <c r="F10" s="31" t="s">
        <v>32</v>
      </c>
      <c r="G10" s="32">
        <f t="shared" si="0"/>
        <v>0</v>
      </c>
      <c r="H10" s="33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43">
        <v>6500</v>
      </c>
      <c r="D11" s="44">
        <v>23.12</v>
      </c>
      <c r="E11" s="30"/>
      <c r="F11" s="31" t="s">
        <v>33</v>
      </c>
      <c r="G11" s="32">
        <f t="shared" si="0"/>
        <v>0</v>
      </c>
      <c r="H11" s="33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4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0"/>
      <c r="B14" s="41"/>
      <c r="C14" s="41"/>
      <c r="D14" s="41"/>
      <c r="E14" s="41"/>
      <c r="F14" s="41"/>
      <c r="G14" s="41"/>
      <c r="H14" s="41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2" t="s">
        <v>0</v>
      </c>
      <c r="E17" s="42" t="s">
        <v>7</v>
      </c>
      <c r="F17" s="28"/>
      <c r="G17" s="2" t="s">
        <v>1</v>
      </c>
    </row>
    <row r="18" spans="2:8" ht="24" customHeight="1" x14ac:dyDescent="0.25">
      <c r="B18" s="60"/>
      <c r="C18" s="59"/>
      <c r="D18" s="42" t="s">
        <v>4</v>
      </c>
      <c r="E18" s="42" t="s">
        <v>5</v>
      </c>
      <c r="F18" s="28"/>
      <c r="G18" s="2" t="s">
        <v>5</v>
      </c>
    </row>
    <row r="19" spans="2:8" ht="27.75" customHeight="1" thickBot="1" x14ac:dyDescent="0.3">
      <c r="B19" s="14"/>
      <c r="C19" s="1" t="s">
        <v>6</v>
      </c>
      <c r="D19" s="35">
        <f>H12</f>
        <v>0</v>
      </c>
      <c r="E19" s="36">
        <f>IF(OR(C16="áno",C16="ano"),D19*0.2,0)</f>
        <v>0</v>
      </c>
      <c r="F19" s="37"/>
      <c r="G19" s="38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5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6"/>
  <sheetViews>
    <sheetView tabSelected="1" workbookViewId="0">
      <selection activeCell="A5" sqref="A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2" width="8.85546875" style="6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8" width="8.85546875" style="6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4" width="8.85546875" style="6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30" width="8.85546875" style="6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6" width="8.85546875" style="6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2" width="8.85546875" style="6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8" width="8.85546875" style="6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4" width="8.85546875" style="6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10" width="8.85546875" style="6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6" width="8.85546875" style="6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2" width="8.85546875" style="6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8" width="8.85546875" style="6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4" width="8.85546875" style="6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90" width="8.85546875" style="6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6" width="8.85546875" style="6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2" width="8.85546875" style="6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8" width="8.85546875" style="6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4" width="8.85546875" style="6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70" width="8.85546875" style="6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6" width="8.85546875" style="6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2" width="8.85546875" style="6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8" width="8.85546875" style="6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4" width="8.85546875" style="6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50" width="8.85546875" style="6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6" width="8.85546875" style="6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2" width="8.85546875" style="6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8" width="8.85546875" style="6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4" width="8.85546875" style="6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30" width="8.85546875" style="6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6" width="8.85546875" style="6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2" width="8.85546875" style="6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8" width="8.85546875" style="6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4" width="8.85546875" style="6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10" width="8.85546875" style="6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6" width="8.85546875" style="6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2" width="8.85546875" style="6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8" width="8.85546875" style="6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4" width="8.85546875" style="6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90" width="8.85546875" style="6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6" width="8.85546875" style="6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2" width="8.85546875" style="6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8" width="8.85546875" style="6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4" width="8.85546875" style="6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70" width="8.85546875" style="6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6" width="8.85546875" style="6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2" width="8.85546875" style="6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8" width="8.85546875" style="6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4" width="8.85546875" style="6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50" width="8.85546875" style="6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6" width="8.85546875" style="6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2" width="8.85546875" style="6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8" width="8.85546875" style="6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4" width="8.85546875" style="6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30" width="8.85546875" style="6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6" width="8.85546875" style="6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2" width="8.85546875" style="6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8" width="8.85546875" style="6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4" width="8.85546875" style="6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10" width="8.85546875" style="6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6" width="8.85546875" style="6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2" width="8.85546875" style="6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8" width="8.85546875" style="6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4" width="8.85546875" style="6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39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 t="s">
        <v>42</v>
      </c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6" t="s">
        <v>22</v>
      </c>
      <c r="C7" s="26" t="s">
        <v>35</v>
      </c>
      <c r="D7" s="24" t="s">
        <v>36</v>
      </c>
      <c r="E7" s="29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43">
        <v>4030</v>
      </c>
      <c r="D8" s="44">
        <v>39.75</v>
      </c>
      <c r="E8" s="30"/>
      <c r="F8" s="31" t="s">
        <v>30</v>
      </c>
      <c r="G8" s="32">
        <f t="shared" ref="G8:G11" si="0">IFERROR( ROUND(E8/D8,3)," ")</f>
        <v>0</v>
      </c>
      <c r="H8" s="33">
        <f>C8*E8</f>
        <v>0</v>
      </c>
      <c r="K8" s="27"/>
    </row>
    <row r="9" spans="1:11" ht="28.5" customHeight="1" x14ac:dyDescent="0.2">
      <c r="A9" s="16">
        <v>2</v>
      </c>
      <c r="B9" s="17" t="s">
        <v>26</v>
      </c>
      <c r="C9" s="43">
        <v>9490</v>
      </c>
      <c r="D9" s="44">
        <v>28.61</v>
      </c>
      <c r="E9" s="30"/>
      <c r="F9" s="31" t="s">
        <v>31</v>
      </c>
      <c r="G9" s="32">
        <f t="shared" si="0"/>
        <v>0</v>
      </c>
      <c r="H9" s="33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43">
        <v>27500</v>
      </c>
      <c r="D10" s="44">
        <v>20.37</v>
      </c>
      <c r="E10" s="30"/>
      <c r="F10" s="31" t="s">
        <v>32</v>
      </c>
      <c r="G10" s="32">
        <f t="shared" si="0"/>
        <v>0</v>
      </c>
      <c r="H10" s="33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43">
        <v>10400</v>
      </c>
      <c r="D11" s="44">
        <v>19.86</v>
      </c>
      <c r="E11" s="30"/>
      <c r="F11" s="31" t="s">
        <v>33</v>
      </c>
      <c r="G11" s="32">
        <f t="shared" si="0"/>
        <v>0</v>
      </c>
      <c r="H11" s="33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4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0"/>
      <c r="B14" s="41"/>
      <c r="C14" s="41"/>
      <c r="D14" s="41"/>
      <c r="E14" s="41"/>
      <c r="F14" s="41"/>
      <c r="G14" s="41"/>
      <c r="H14" s="41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2" t="s">
        <v>0</v>
      </c>
      <c r="E17" s="42" t="s">
        <v>7</v>
      </c>
      <c r="F17" s="28"/>
      <c r="G17" s="2" t="s">
        <v>1</v>
      </c>
    </row>
    <row r="18" spans="2:8" ht="24" customHeight="1" x14ac:dyDescent="0.25">
      <c r="B18" s="60"/>
      <c r="C18" s="59"/>
      <c r="D18" s="42" t="s">
        <v>4</v>
      </c>
      <c r="E18" s="42" t="s">
        <v>5</v>
      </c>
      <c r="F18" s="28"/>
      <c r="G18" s="2" t="s">
        <v>5</v>
      </c>
    </row>
    <row r="19" spans="2:8" ht="27.75" customHeight="1" thickBot="1" x14ac:dyDescent="0.3">
      <c r="B19" s="14"/>
      <c r="C19" s="1" t="s">
        <v>6</v>
      </c>
      <c r="D19" s="35">
        <f>H12</f>
        <v>0</v>
      </c>
      <c r="E19" s="36">
        <f>IF(OR(C16="áno",C16="ano"),D19*0.2,0)</f>
        <v>0</v>
      </c>
      <c r="F19" s="37"/>
      <c r="G19" s="38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5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VC Častovská Dolina</vt:lpstr>
      <vt:lpstr>VC Orešany</vt:lpstr>
      <vt:lpstr>VC Modrová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2017-05-18T10:01:18Z</cp:lastPrinted>
  <dcterms:created xsi:type="dcterms:W3CDTF">2012-03-14T10:26:47Z</dcterms:created>
  <dcterms:modified xsi:type="dcterms:W3CDTF">2023-01-13T11:26:50Z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