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19440" windowHeight="15000" tabRatio="888" activeTab="2"/>
  </bookViews>
  <sheets>
    <sheet name="C1_Tech.a tech.vyb-ZŠ M.Nešpora" sheetId="18" r:id="rId1"/>
    <sheet name="C-Interier.vyb-náb-ZŠ M.Nešpora" sheetId="19" r:id="rId2"/>
    <sheet name="C3-_Didaktické pomôcky-kniž.fon" sheetId="20" r:id="rId3"/>
    <sheet name="Hárok1" sheetId="21" r:id="rId4"/>
  </sheets>
  <calcPr calcId="145621"/>
</workbook>
</file>

<file path=xl/calcChain.xml><?xml version="1.0" encoding="utf-8"?>
<calcChain xmlns="http://schemas.openxmlformats.org/spreadsheetml/2006/main">
  <c r="F29" i="18" l="1"/>
  <c r="F30" i="18"/>
  <c r="F31" i="18"/>
  <c r="F32" i="18"/>
  <c r="F33" i="18"/>
  <c r="F28" i="18"/>
  <c r="F18" i="18"/>
  <c r="F19" i="18"/>
  <c r="F20" i="18"/>
  <c r="F21" i="18"/>
  <c r="F22" i="18"/>
  <c r="F23" i="18"/>
  <c r="F17" i="18"/>
  <c r="F10" i="18"/>
  <c r="F11" i="18"/>
  <c r="F12" i="18"/>
  <c r="F13" i="18"/>
  <c r="F9" i="18"/>
  <c r="F16" i="19"/>
  <c r="F17" i="19"/>
  <c r="F15" i="19"/>
  <c r="F9" i="19"/>
  <c r="F10" i="19"/>
  <c r="F8" i="19"/>
  <c r="F8" i="20"/>
  <c r="F9" i="20"/>
  <c r="F10" i="20"/>
  <c r="F7" i="20"/>
  <c r="E33" i="18" l="1"/>
  <c r="E32" i="18"/>
  <c r="E31" i="18"/>
  <c r="E30" i="18"/>
  <c r="E29" i="18"/>
  <c r="E28" i="18"/>
  <c r="E18" i="18"/>
  <c r="E19" i="18"/>
  <c r="E20" i="18"/>
  <c r="E21" i="18"/>
  <c r="E22" i="18"/>
  <c r="E23" i="18"/>
  <c r="E12" i="18"/>
  <c r="E10" i="18"/>
  <c r="E9" i="18"/>
  <c r="E17" i="19"/>
  <c r="E16" i="19"/>
  <c r="E15" i="19"/>
  <c r="F18" i="19"/>
  <c r="E10" i="20"/>
  <c r="E9" i="20"/>
  <c r="E8" i="20"/>
  <c r="E17" i="18"/>
  <c r="E13" i="18"/>
  <c r="E18" i="19" l="1"/>
  <c r="E34" i="18"/>
  <c r="F34" i="18"/>
  <c r="F24" i="18"/>
  <c r="E24" i="18"/>
  <c r="E11" i="18"/>
  <c r="E14" i="18" l="1"/>
  <c r="E37" i="18" s="1"/>
  <c r="E7" i="20"/>
  <c r="E11" i="20" s="1"/>
  <c r="E9" i="19"/>
  <c r="E10" i="19"/>
  <c r="E8" i="19"/>
  <c r="E11" i="19" l="1"/>
  <c r="E21" i="19" s="1"/>
  <c r="F14" i="18" l="1"/>
  <c r="F37" i="18" s="1"/>
  <c r="F11" i="20" l="1"/>
  <c r="F11" i="19"/>
  <c r="F21" i="19" s="1"/>
</calcChain>
</file>

<file path=xl/comments1.xml><?xml version="1.0" encoding="utf-8"?>
<comments xmlns="http://schemas.openxmlformats.org/spreadsheetml/2006/main">
  <authors>
    <author>IROP</author>
  </authors>
  <commentList>
    <comment ref="C9" authorId="0">
      <text>
        <r>
          <rPr>
            <sz val="9"/>
            <color indexed="81"/>
            <rFont val="Segoe UI"/>
            <family val="2"/>
            <charset val="238"/>
          </rPr>
          <t>Množstvo zadávajte na tri desatinné miesta.</t>
        </r>
      </text>
    </comment>
  </commentList>
</comments>
</file>

<file path=xl/sharedStrings.xml><?xml version="1.0" encoding="utf-8"?>
<sst xmlns="http://schemas.openxmlformats.org/spreadsheetml/2006/main" count="170" uniqueCount="83">
  <si>
    <t>ks</t>
  </si>
  <si>
    <t>Jedn.</t>
  </si>
  <si>
    <t xml:space="preserve">Jedn. cena bez DPH/ks </t>
  </si>
  <si>
    <t>Jedn. cena bez DPH/ ks</t>
  </si>
  <si>
    <t>Jednotka</t>
  </si>
  <si>
    <t>Počet</t>
  </si>
  <si>
    <t xml:space="preserve">Názov projektu </t>
  </si>
  <si>
    <t>Spolu</t>
  </si>
  <si>
    <t xml:space="preserve">Názov projektu: </t>
  </si>
  <si>
    <t>Cena spolu bez DPH</t>
  </si>
  <si>
    <t>sada</t>
  </si>
  <si>
    <t>súbor</t>
  </si>
  <si>
    <t>Školská knižnica</t>
  </si>
  <si>
    <t>Interaktívny vyučovací balík pre Dopravnú výchovu</t>
  </si>
  <si>
    <t>Knižničný fond-1</t>
  </si>
  <si>
    <t>Knižničný fond-2</t>
  </si>
  <si>
    <t>Knižničný fond-3</t>
  </si>
  <si>
    <t xml:space="preserve">Sada odporúčaných 52 titulov Pracovných zošitov pre ZŠ v počte 238 ks :
PhDr. Jana Višnovská, a kol.: BIOLÓGIA PRE 5. ROČNÍK ZŠ; Mgr. Katarína Grellnethová, a kol.: BIOLÓGIA PRE 6. ROČNÍK ZŠ A 1. ROČNÍK GYMNÁZIÍ S OSEMROČNÝM ŠTÚDIOM; Mgr. Katarína Kubinová, Mgr. Ivana Kuncová: BIOLÓGIA PRE 8. ROČNÍK ZŠ A 3. ROČNÍK GYMNÁZIÍ S OSEMROČNÝM ŠTÚDIOM; Mgr. Eva Ihringová,PhDr. Jana Višňovská: BIOLÓGIA PRE 9. ROČNÍK ZŠ A 4. ROČNÍK GYMNÁZIÍ S OSEMROČNÝM ŠTÚDIOM; PaedDr. Oľga Hírešová, a kol.: FYZIKA PRE 6. ROČNÍK ZŠ A 1. ROČNÍK GYMNÁZIÍ S OSEMROČNÝM GYMNÁZIOM; FYZIKA PRE 7. ROČNÍK ZŠ A 2. ROČNÍK GYMNÁZIÍ S OSEMROČNÝM ŠTÚDIOM; FYZIKA PRE 8. ROČNÍK ZŠ A 3. ROČNÍK GYMNÁZIÍ S OSEMROČNÝM GYMNÁZIOM; : FYZIKA PRE 9. ROČNÍK 2. POLROK; Mgr. Paulína Kuhnová a kol.: FYZIKA PRE 9. ROČNÍK ZŠ A 4. ROČNÍK GYMNÁZIÍ S OSEMROČNÝM ŠTÚDIOM; RNDr. Viera Lisá, Mgr. Katarína Javorová: CHÉMIA PRE 6. ROČNÍK 1. POLROK; CHÉMIA PRE 6. ROČNÍK 2. POLROK; CHÉMIA PRE 7. ROČNÍK 1. POLROK; CHÉMIA PRE 7. ROČNÍK 2. POLROK; CHÉMIA PRE 8. ROČNÍK 1. POLROK; CHÉMIA PRE 8. ROČNÍK 2. POLROK; CHÉMIA PRE 9. ROČNÍK 1. POLROK; CHÉMIA PRE 9. ROČNÍK 2. POLROK; Ing. Rastislav Geschwandtner: PRACOVNÉ VYUČOVANIE PRE 3. ROČNÍK ZŠ; Ing. Rastislav Geschwandtner, Mgr. Kristína Kissová: PRACOVNÉ VYUČOVANIE PRE 4. ROČNÍK ZŠ; PaedDr. Zuzana Duchoňová a kol.: PRÍRODOVEDA PRE 3. ROČNÍK ZŠ; P: PRÍRODOVEDA PRE 4. ROČNÍK ZŠ; PaedDr. ThDr. Ing. Terézia Žigová, PhD., Mgr. Pavol Kelecsényi: TESTOVANIE 5 - MATEMATIKA PRE 5. ROČNÍK ZŠ; PhDr. Katarína Hincová, PhD. a kol.: TESTOVANIE 5 - SLOVENSKÝ JAZYK A LITERATÚRA PRE 5. ROČNÍK; PaedDr. ThDr. Ing. Terézia Žigová, PhD.,Mgr. Pavol Kelecsényi: TESTOVANIE 9 - MATEMATIKA PRE 8. ROČNÍK; TESTOVANIE 9 - MATEMATIKA PRE 9. ROČNÍK; PhDr. Katarína Hincová PhD., a kol.: TESTOVANIE 9 – SLOVENSKÝ JAZYK A LITERATÚRA PRE 8. ROČNÍK; TESTOVANIE 9 - SLOVENSKÝ JAZYK A LITERATÚRA PRE 9. ROČNÍK; Mgr. Jana Králiková a kol.: TESTY Z MATEMATIKY NA PRIJÍMACIE SKÚŠKY NA OSEMROČNÉ GYMNÁZIÁ; Mgr. Monika Áčová a kol.: TESTY ZO SLOVENSKÉHO JAZYKA NA PRIJÍMACIE SKÚŠKY NA OSEMROČNÉ GYMNÁZIÁ; Beňuška Jozef, PaedDr.: Pracovné listy pre ZŠ, 6.ročník - Fyzika Beňuška; Pracovné listy pre ZŠ, 7.ročník - Fyzika Beňuška; Pracovné listy pre ZŠ, 8.ročník - Fyzika Beňuška; Pracovné listy pre ZŠ, 9.ročník - Fyzika Beňuška; Eva Dienerová: Nácvičné diktáty zo slovenského jazyka pre 4. ročník základných škôl ; Anna Rýzková, a kol.: Precvičme si pravopis - 7. ročník základných škôl ; Eva Dienerová: Pravopisné cvičenia ; Anna Rýzková, a kol.: Precvičme si pravopis - 6. ročník základných škôl ; Eva Dienerová: Nácvičné diktáty zo slovenského jazyka pre 1. ročník základných škôl ; Kolektív autorov: Prírodoveda pre 3. ročník základnej školy - Pracovný zošit ; Eva Dienerová: Nácvičné diktáty zo slovenského jazyka pre 4. ročník základných škôl ; Nácvičné diktáty zo slovenského jazyka pre 3. ročník základných škôl ; Pravopisné cvičenia pre 1. ročník ZŠ ; Jarmila Krajčovičová: Pravopisné cvičenia k učebnici slovenského jazyka pre 9. ročník ZŠ ; Ľudovít Hrdina, F a kol.: Matematika v príkladoch ; Eva Dienerová: Pravopisné cvičenia k učebnici slovenského jazyka pre 5. ročník základných škôl ; Počítajme hravo 2 ; Tatiana Kelemenová: Budem vedieť slovenčinu - 6. ročník základných škôl ; Klára Kausitz: Nácvičné diktáty zo slovenského jazyka pre 5. ročník základných škôl ; Nácvičné diktáty zo slovenského jazyka pre 7. ročník základných škôl ; Eva Dienerová: Pravopisné cvičenia k učebnici slovenského jazyka pre 4. ročník základných škôl ; Jarmila Krajčovičová: Nácvičné diktáty zo slovenského jazyka pre 6. ročník základných škôl ; Eva Dienerová: Pravopisné cvičenia k učebnici slovenského jazyka pre 2. ročník základných škôl
</t>
  </si>
  <si>
    <t xml:space="preserve">Sada odporúčaných 68 titulov Náučnej literatúry pre ZŠ v počte 141 ks:
Popovič Dávid Ivan:Mať tak o koliesko viac; Janko Kurilla:Moja kniha o zvieratkách z farmy; Boccador Sabine:Povedz mi - Objavy a vynálezy!; Curtová Rosa M.:Nakresli si džungľu; Nauč sa kresliť; Nauč sa kresliť povolania; Nauč sa kresliť tvary; Nauč sa maľovať prstami ; Nauč sa používať farby; Fougerová Isabelle:Povedz mi ako?; Povedz mi prečo; Gilletová Émilie:Povedz mi koľko?; Cestuj v čase do ohromujúcej krajiny ; Môj atlas sveta; Objav a spoznaj záhady ľudského tela; Spoznaj úžasný svet divých zvierat; Vynájdi, objav a experimentuj vo svete ; Maincent Géraldine:Povedz mi kedy; Marrou Élisabeth:Povedz mi, čo to je?; Povedz mi, kde to je?; Gonick Larry:Matematika v komikse; Nočná obloha; Morské pobrežie; Fyzika 100 objavov, ktoré zmenili históriu; Základy včelárstva. Všetko, čo začínajúci včelári potrebujú vedieť; Najkrajšie národné parky sveta; Terapia kultúrou; Rocková Bratislava; Džezáky. Doba a scéna; Filmový génius Woody Allen; Kliatba rokenrolu; Abeceda módy; Genetika. 50 myšlienok, ktoré by ste mali poznať Zem 50 myšlienok, ktoré by ste mali poznať ; Vesmír. 50 myšlienok, ktoré by ste mali poznať; Včely; Stručné dejiny sveta pre mladých čitateľov; Môj prvý atlas Európy; Mapy; Moja prvá biblia; 365 aktivít v prírode; Veríš alebo neveríš; Cesta okolo sveta; To je teda sila!; Je evolúcia revolúcia; Inakší Inkovia; Úctyhodní Egypťania; Krutí Vikingovia; Krv, kosti a vnútornosti; Vesmír, hviezdy a slizkí ufóni; Nechutné trávenie; Hrdlorezi Kelti; Mizerná druhá svetová vojna; Divoké sopky; Otravné jedy; Bláznivá hudba; Ako uloviť mamuta; Turci, Habsburgovci a iné pohromy; Zákerná zeleň; Výbušné experimenty; Chrabrí rytieri a chladné hrady; Mizerný múr; Nebezpečný let; Šibnuté štíty; To je choré!; Podlé a sebecké zlomky; Totálne ohromujúca čokoláda; Krvavé revolúcie;
</t>
  </si>
  <si>
    <t xml:space="preserve">Sada odporúčaných 88 titulov Encyklopédií, faktov pre ZŠ v počte 88 ks :
Preclíková Wűrfl Stanislava: Veľká encyklopédia zvierat ; Juglová Cécile: Moja malá encyklopédia-Spoznaj, ako fungujú veci okolo teba; Woodford, Steve Parker Chris: Veda - detská encyklopédia; Hecker a kol. Frank: Vreckový sprievodca prírodou; Hume Rob: Vtáky Európy, 2. vydanie; Kolektív: História, 2. vydanie; Zviera, 2.vyd.; Lascelles Christopher: Dejiny sveta v skratke; Kolektív: Veľký atlas sveta, 2. vydanie; Fila Interpretatio Klimt; Umenie na Slovensku; Martin Benka; Kamila Štanclová; Ľudovít Fulla; Photoreporting; Karol Plicka; Slovenské sochárstvo 1945 – 2015; Izmy, ako rozumieť modernému a súčasnému umeniu; Dokonalá paleta farieb; Túry do literatúry; Ruská moderna; Stredoeurópska moderna; Ruská avantgarda; Beatnici; Život na šľachtickom dvore. Odev, strava, domácnosť, hygiena a voľný čas; Móda na Slovensku; Tradície na Slovensku; Príbeh vlákna. Textilné remeslá na Slovensku; Nezrelá republika; Hoď do mňa kameňom. Spolužitie s Rómami na Slovensku; Stratená m(ÓDA)/Lost m(ODE); Krvavá grófka. Alžbeta Bátoryová / Fakty a výmysly; Izmy, ako rozumieť filmu; Vesmír v orechovej škrupinke; Smrť Kriváňa; Historické mestá na Slovensku; Taktne o tráviacom trakte; Miznúce mikróby; Príbeh filozofie. Kľúč ku klasickým dielam; Dejiny Biblie; Kresťanský svet: Fakty minulosti; Rozviazané jazyky; Rakúsko-Uhorsko. Habsburská ríša v rokoch 1867 – 1918 ; Anna Weltmanová: Tohle není matika ; Keri Smith: Odviaž sa! - Môj bláznivý zápisník ; Aleksandra Mizielińska, Daniel Mizieliński: Mapy ; Cesta naprieč dejinami ; Slnečná sústava ; Dinosaurus ; Piotr Socha: Včely ; Tom Schamp: Môj bláznivý obrázkový svet ; Yuval Zommer: Veľká kniha o malých tvoroch ; Miroslav Saniga: Rok v prírode ; Kolektív autorov: Encyklopédia bylín ; Tajomná príroda ; Moje malé príbehy Montessori - Prechádzka ; Miro Jaroš: Do školy sa teším ; Katarína Macurová: Prečo nekvitneš? ; Kamila Kopsová, Petr Kops: Ako sa dohovoriť s tigrom ; Mária Tašková: Moja pastelka ; Oceán ; Kamila Kopsová, Petr Kops: Tiger robí uáá uáá ; Ako sa krotí tiger ; Kolektív autorov: Náučné kartičky – Zvieratá ; Ernst H. Gombrich: Stručné dejiny sveta pre mladých čitateľov ; Elena Slobodová, Zuzana Hlavatá: Slovenský detský rok ; Kniha rekordov ; Učíme sa počítať! ; Sabine Boccador: Povedz mi - Objavy a vynálezy! ; Carol Vorderman: Matematika (slovenský jazyk) ; Géraldine Maincent: Povedz mi kedy ; Ľubica Brix, Zuzana Bačinská-Čajková: Kľúče od tabu ; Jana Melišová, Marek Mertinko : Slušné správanie - Ja a môj pes ; Najväčší bojovníci ; Kolektív autorov: Spoznaj úžasný svet divých zvierat ; Johnny Ball: Mysli si číslo ; Jiří Dvořák: Rostlinopis ; Deborah Kespert: Objavitelia ; Judit Katalin Berkes Tariová: Čarovné obrázky: sčítanie, odčítanie ; Čarovné obrázky: delenie ; Čarovné obrázky: násobenie ; Hana Primusová: Pozor, červená! ; Latso: Rozprávka o ekonomike ; Kriss Keller: Pompy, Titany a horúce predmety ; Pompy, Titany a ostré predmety ; Bibiana Ondrejková: Rozprávky o dievčinke Julke; Anna Kiljanová: Obed s drakom; Miroslava Atanasová: Sedem farieb dúhy;
</t>
  </si>
  <si>
    <t>Obsah balíka: sieťová licencia s 1 aktiváciou na školskom serveri, (vrátane dodania 1 kusu inštalačného CD), galéria s fotografiami dopravných prostriedkov, základné druhy dopravy a rozdelenie dopravných prostriedkov, 19 cvičení rozdelených do štyroch skupín, vrátane prenosného dopravného ihriska obsahujúceho 10 ks rôznych dopravných značiek a semaforov.</t>
  </si>
  <si>
    <t>Žiacky stôl</t>
  </si>
  <si>
    <t>Stolička/taburet pre žiaka</t>
  </si>
  <si>
    <t>Pracovisko učiteľa - NÁBYTOK</t>
  </si>
  <si>
    <t>IKT učebňa</t>
  </si>
  <si>
    <t>Minimálna špecifikácia - kovová konštrukcia,  stolová doska hrúbky 18 mm v povrchovej úprave podľa požiadavky užívateľa. Rozmer min. 1300x600x750 mm</t>
  </si>
  <si>
    <t>Minimálna špecifikácia - stolička s kovovou konštrukciou oválneho profilu, sedák a operadlo čalúnené látkou s min 100 000 cyklov oteruvzdornosť. Možnosť stohovania stoličiek.</t>
  </si>
  <si>
    <t>Jazyková učebňa</t>
  </si>
  <si>
    <t>Pracovisko učiteľa má byť v zložení minimálne katedra učiteľa, stolička učiteľa a kontajner. Katedra učiteľa má byť minimálne vo vyhotovení z pevnej kovovej konštrukcie a má obsahovať odkladací priestor - min. jednu uzamykateľnú zásuvku na kvalitných výsuvoch a výškovonastaviteľné nožičky. Pracovná doska minimálne z LDT hrúbky min. 22 mm,  rozmer min. 1300 x 600 x 800 mm, hrana ABS min. 2 mm, stôl s aretáciou.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 Pevný trojzásuvkový kontajner, ktorý je súčasťou stola.</t>
  </si>
  <si>
    <t>Minimálna špecifikácia - konštrukcia stola s DTD 18 mm nerozoberateľný lepený spoj, stolová doska hrúbky 18 mm, ktorá presahuje z vonkajšej strany min. 70 mm ( montážny priestor pre kabeláž k technike ) stôl má aj drevený lub vysunutý čo najviac k vonkajšiemu okraju. V nohách stola sú otvory na spojenie jednotlivých stolov do celku. 1300x700x735 mm.</t>
  </si>
  <si>
    <t>Interaktívny projektor + držiak + projekčnátabuľa + montážna sada</t>
  </si>
  <si>
    <t>SW k interaktívnemu projektoru</t>
  </si>
  <si>
    <t>Učiteľské PC</t>
  </si>
  <si>
    <t>Digitálne jazykové laboratórium, elektronická jednotka na prenos a konverziu signálu, zariadenie na prenos zvuku, slúchadlá, komunikačné zariadenie, riadiaci software</t>
  </si>
  <si>
    <t xml:space="preserve">Žiacka stanica </t>
  </si>
  <si>
    <t>Minimálna špecifikácia - interaktívny projektor s ovládaním dvoma interaktívnymi perami, s podporou 3D zobrazovania, technológia DLP s natívnym rozlíšením min. WXGA (1280x800), svetelným výkonom min. 3500 ANSI lumenov a kontrastom min. 10 000:1. Hodnota Throw ratio max. 0,35:1, vertikálna aj horizontálna korekcia lichobežníkového skreslenia. Zabudované reproduktory min. 2x10W, konektivita min. HDMI, VGA-In, VGA-Out, RJ45 x 1 (LAN Control /Service), RS-232 a Audio-In (Mini Jack). Interaktivita zabezpečená 2 interaktívnymi perami, možnosť  ovládania dotykom prstov. Nástenný držiak projektora má umožňovať upevnenie dataprojektora na stenu s možnosťou jemnej korekcie v 3 osiach. Sada softérov k interaktívnemu projektoru má pozostávať z 2 programov pre vytváranie a zdieľanie interaktívnych prezentácií s databázou animácií a obrázkov vo vysokom rozlíšení. Zdieľanie interaktívnych prezentácií má byť okamžité a na strane žiakov si nemá vyžadovať  inštaláciu žiadneho dodatočného softvéru. Montážna sada má obsahovať minimálne: sieťový prepínač s minimálne 24xTP 10/100 Mbps Auto-Negotiation RJ45 portami a všetku potrebnú kabeláž pre pripojenie všetkých PC a tlačiarní v učebni.</t>
  </si>
  <si>
    <t>Sada softvérov k interaktívnemu projektoru má pozostávať z 2 programov pre vytváranie a zdieľanie interaktívnych prezentácií s databázou animácií a obrázkov vo vysokom rozlíšení. Zdieľanie interaktívnych prezentácií má byť okamžité a na strane žiakov si nemá vyžadovať  inštaláciu žiadneho dodatočného softvéru</t>
  </si>
  <si>
    <t xml:space="preserve">CPU min. Pentium, RAM min. 4GB DDR4-2400, moznost rozsirit na min. 8GB, HDD min. 128GB SSD, MECHANIKA min. DVD+-RW v tele notebooku, OBRAZOVKA 15.6" HD, 220 nitov, 720p webkamera, PORTY min. 1x USB 3.0 + 1x USB 2.0, RJ45, HDMI, min. 4-v-1 citacka pam. kariet
KOMUNIKACIA min. Gigabit ethernet + min. 11ac wifi + bluetooth 4.1, BEZPECNOST min. integrovany TPM 2.0 cip, BATERIA min 2 clanky min 30Wh s vydrzou min 5 hodin v uspornom rezime, OS min. Microsoft Windows 10 64bit SK, VAHA max 1.9 kg, ZARUKA min. 2 roky v servisnom stredisku, slúchadlá na obe uši úplne prekrývajúce ušnice s pevne pripojeným mikrofónom, odstup šumu min. 80 dB (pre mikrofón slúchadlá, aj celý prenosový systém), citlivosť min. 125Hz - 10.0kHz ≥ 100dB/1mW
</t>
  </si>
  <si>
    <t>Slúži na multiplikáciu a prenos audio a video signálu a dát z učiteľského pracoviska na žiacke pracoviská a externé zariadenia (napr. videoprojektor) a na sprostredkovanie vzájomnej komunikácie medzi učiteľom a žiakom prostredníctvom náhlavových súprav, pripojenie a pripravenie do prevádzky bez potreby inštalácie software (Plug and Play), min. 16 konektorov RJ45 s napájaním (PoE) pre pripojenie žiackych terminálov, min. 2x vstupný VGA, HDMI, alebo DP konektor, min. 3x výstupný VGA, HDMI, alebo DP konektor, min. 3x vstupný 3,5 mm audio jack konektor, min. 5x výstupný 3,5 mm audio jack, RJ11 alebo USB konektor, min. 2x USB konektor, možnosť pripojenia záznamového dátového zariadenia (NAS) cez samostatný RJ45 konektor, vzorkovanie audio signálu 44.1Khz/16bit, prenos audiosignálu s oneskorením (latenciou)  max. 1ms, spracovanie videosignálu minimálne v HD rozlíšení (1366x768/50 Hz) , prenos videosignálu s oneskorením (latenciou) max. 1ms, Riadiaci software: systém komunikuje v slovenskom a anglickom jazyku pre učebňu angličtiny resp. v slovenskom a nemeckom pre učebňu nemčiny), učiteľ môže smerovať audiosignál zo svojho pracoviska na konkrétne žiacke pracovisko, alebo na všetky súčasne, viesť rozhovor s konkrétnym žiakom, alebo so všetkými súčasne, smerovať videosignál na všetky žiacke pracoviská a súčasne doplnkový videosignál na externé zariadenie (napr. videoprojektor), zdieľať so žiackymi pracoviskami svoju obrazovku, sledovať prácu konkrétneho žiaka a jeho obrazovku, rozdeliť žiakov do ľubovoľných skupín, v ktorých môžu vzájomne komunikovať, so žiackymi pracoviskami komunikovať písomne, môže im zasielať textové úlohy, žiak môže pracovať písomne na svojom pracovisku a odoslať výsledok v textovej forme na učiteľské pracovisko, učiteľ má možnosť okamžitého vyhodnotenia poradia odpovedí z jednotlivých žiackych pracovísk, učiteľ a žiak možu kedykoľvek zaznamenať svoj hlas a opakovane ho prehrať, audiosignál z vybraných pracovísk je možné zaznamenávať na externé záznamové zariadenie, žiak môže sťahovať na svoju obrazovku učebné texty</t>
  </si>
  <si>
    <t>Žiacka stanica: bez pohyblivých častí, pripojenie a pripravenie do prevádzky bez potreby inštalácie software (Plug and Play), možnosť pripojenia monitoru cez VGA, HDMI, alebo DP konektor, možnosť pripojenia klávesnice cez USB alebo VGA konektory, pripojenie slúchadiel cez 3,5 mm audio jack, RJ11 alebo USB konektor, pripojenie k riadiacej jednotke cez RJ45 konektor, napájanie cez RJ45 konektor (PoE), zapínanie a vypínanie na diaľku z riadiacej jednotky cez RJ45 konektor, Náhlavová súprava:, slúchadlá na obe uši úplne prekrývajúce ušnice s pevne pripojeným mikrofónom, odstup šumu min. 80 dB (pre mikrofón slúchadlá, aj celý prenosový systém), citlivosť min. 125Hz - 10.0kHz ≥ 100dB/1mW, LCD panel s podstavcom, uhol vertikálneho nastavenia min. od  -5°do 25°, uhlopriečka min. 500 mm (495 mm), konektory kompatibilné s príslušnými konektormi žiackeho terminálu, certifikát Green Compliance</t>
  </si>
  <si>
    <t>Interaktívny projektor + držiak + projekčnátabuľa + montážna sada+softvér</t>
  </si>
  <si>
    <t>Notebook set pre učiteľa</t>
  </si>
  <si>
    <t>Notebook set pre žiaka</t>
  </si>
  <si>
    <t>Zázemie pre učiteľov (2ks notebook + multifunkčná tlačiareň)</t>
  </si>
  <si>
    <t>3D tlačiareň, softvér</t>
  </si>
  <si>
    <t>Školský server, kabeláž, softvér</t>
  </si>
  <si>
    <t>Operačný systém, balík MS Office, ďalší e-learning softvér</t>
  </si>
  <si>
    <t>Počítač pre školského knihovníka</t>
  </si>
  <si>
    <t>PC zostava/notebook pre používateľov knižnice</t>
  </si>
  <si>
    <t>Tablet pre používateľov školskej knižnice</t>
  </si>
  <si>
    <t>Knižnično-informačný systém</t>
  </si>
  <si>
    <t>Čítačka čiarových kódov</t>
  </si>
  <si>
    <t>Multifunkčné zariadenie (Kopírka, skener, tlačiareň)</t>
  </si>
  <si>
    <t>multidotykový displej min. 10.1", IPS, 1280x800 bodov, pamäť RAM min 1GB LPDDR3, vnútorne úložisko min. 16GB, moznost rozsirit o microSD kartu s kapacitou az do 128GB, bateria s kapacitou min. 7000 mAh, vydrz min 13 hodin, komunikacia: wifi ac/b/g/n, bluetooth 4.0, GPS, kamera: min 5MP predna kamera + min 8MP zadna, senzory: G-senzor, konektivita: 3.5mm audio jack, microUSB, vaha max 510g, stereo reproduktory na prednej strane tabletu, Dolby Atmos, operacny system min. Android vo verzii min. 6, zaruka min. 2 roky v servisnom stredisku</t>
  </si>
  <si>
    <t xml:space="preserve">prevedenie All in One, CPU min. 2500 bodov v CPU benchmark, min. Celeron, RAM min. 4GB DDR4-2400, min. 1 slot volny, moznost rozsirit na min. 16GB, HDD min. 500GB 7200rpm, MECHANIKA min. DVD+-RW v tele AIO, OBRAZOVKA min. 21.5" FHD 1080p, 176°/176°, 720p webkamera, PORTY min. 4x USB 2.0 + min. 2x USB 3.1, RJ45, HDMI, min. 6-v-1 citacka pam. kariet, KOMUNIKACIA min. Gigabit ethernet + min. 11ac wifi + bluetooth 4.0, PERIFERIE min. USB SK klavesnica + USB opticka mys od rovnakého výrobcu ako AIO, BEZPECNOST min. vypinanie jednotlivych USB portov v BIOSE + USB smart ochrana (nastavenie v BIOSe, aby pri starte PC boli zakázane všetky USB periferie - HDD, atd. okrem USB mysi a USB klavesnice)
INE podpora VESA 100mmm, moznost naklonu obrazovky -5°/+65°, zdroj max. 90W s, ucinnostou min. 88%, drivery dostupne na of. stranke vyrobcu + v predinstalovanej aplikacii od vyrobcu AIO, vyhlasenie o zhode od vyrobcu PC, OS min. Microsoft Windows 10 Pro 64bit SK, ZARUKA min. 1 rok na mieste u zakaznika
</t>
  </si>
  <si>
    <t>Minimálna špecifikácia -  knižničný SW pre obsluhu, evidenciu a vyhodnocovanie zápožičiek a prácu knihovníka</t>
  </si>
  <si>
    <t>Minimálna špecifikácia - ručný laserový snímač čiarových kódov so šírkou záberu min. 49mm pri hlave snímača, rýchlosťou snímania min. 72 skenov/sek. a programovateľný pomocou kódov alebo sériovým rozhraním  s programom MetrSet</t>
  </si>
  <si>
    <t>Technológia tlače atramentová, formát A4, tlač, kopírka, skener, fax, pripojenie na LAN aj cez WiFi, dotykový displej, 2 zásobníky papiera.</t>
  </si>
  <si>
    <t xml:space="preserve">CPU min. Pentium, RAM min. 4GB DDR4-2400, moznost rozsirit na min. 8GB, HDD min. 128GB SSD, MECHANIKA min. DVD+-RW v tele notebooku, OBRAZOVKA 15.6" HD, 220 nitov, 720p webkamera, PORTY min. 1x USB 3.0 + 1x USB 2.0, RJ45, HDMI, min. 4-v-1 citacka pam. Kariet, príslušenstvo – myš.
KOMUNIKACIA min. Gigabit ethernet + min. 11ac wifi + bluetooth 4.1, BEZPECNOST min. integrovany TPM 2.0 cip, BATERIA min 2 clanky min 30Wh s vydrzou min 5 hodin v uspornom rezime, OS min. Microsoft Windows 10 64bit SK, VAHA max 1.9 kg, ZARUKA min. 2 roky v servisnom stredisku
</t>
  </si>
  <si>
    <t>CPU min. 7500 bodov v CPU benchmark, min. i5, RAM min. 8GB DDR4-2400, moznost rozsirit na min. 20GB, HDD min. 256GB SSD M.2, MECHANIKA min. DVD+-RW v tele notebooku, OBRAZOVKA 15.6" FHD 1080p, 220 nitov, 720p webkamera, PORTY min. 2x USB 3.0 + 1x USB-C, RJ45, VGA + HDMI, min. 4-v-1 citacka pam. kariet, KOMUNIKACIA min. Gigabit ethernet + min. 11ac wifi + bluetooth 4.1, BEZPECNOST min. integrovany TPM 2.0 cip, KLAVESNICA podsvietena SK/CZ, príslušenstvo – myš, BATERIA min 2 clanky min 30Wh s vydrzou min 5 hodin v uspornom rezime, OS min. Microsoft Windows 10 Pro 64bit SK, VAHA max 2.2kg, ZARUKA min. 2 roky v servisnom stredisku</t>
  </si>
  <si>
    <t>Operačný systém pre školský server s licenciami pre  učiteľský PC a  žiacke stanice, kancelársky balík pre učiteľské a žiacke stanice , e-learning softvér umožňujúci  kresliť, vkladať niekoľko typov interaktívnych obsahov (3D, video, audio, flash, atď.) do kníh a pracovných zošitov programu.</t>
  </si>
  <si>
    <t>Server s procesorom min. 3GHz, RAM 8GB, HDD min 2TB, Microsoft Windows licencovaný softvér pre všetky zariadenia v učebni pripojené na server, Switch umožňujúci pripojiť všetky zariadenia v učebni na server s min. parametrami 10/100/1000M RJ45, kompletná kabeláž pre pripojenie všetkých zariadení v učebni k serveru</t>
  </si>
  <si>
    <t>Oblasť tlače (minimálna) :  min. 150x150x150 mm, tlačová hlava single s možnosťou tvorby podper, presnosť tlače 0,1mm, hrúbka tlačovej vrstvy 0,05mm, rýchlosť tlače 90mm/s, výmenná tryska priemer 0,4mm , tlačová podložka sklenená alebo sklokeramická , odoberateľná, pripojenie k dátovému zdroju RJ-45 (Ethernet), tlačový  priestor úplne uzamykateľný -  to je  tlačový priestor aj zásobník s fillamentom, bezpečnostne prvky zakryté, tlačiareň so zámkami na dverách, snímač tlačovej podložky, dostupnosť vnútorného priestoru po zadaní prihlasovacích údajov. Zdroj tlačiarne úplne zakrytý, funkcia  overovania totožnosti: užívateľ (tlač), administrátor (výmena  fillamentov, nastavenie tlačiarne), monitoring 3D tlače(odosielanie e-mailu pri dokončení prace 3D tlačiarne), Záruka: 2 roky</t>
  </si>
  <si>
    <t>CPU min. 3500 bodov v CPU benchmark, min. i3, RAM min. 4GB DDR4-2133, min. 1 slot volny, moznost rozsirit na min. 12GB, HDD min. 256GB SSD M.2, MECHANIKA min. DVD+-RW v tele notebooku, OBRAZOVKA 15.6" FHD 1080p, 220 nitov, 720p webkamera, PORTY min. 2x USB 3.0, RJ45, HDMI, min. 4-v-1 citacka pam. kariet, KOMUNIKACIA min. Gigabit ethernet + min. 11ac wifi + bluetooth 4.1, BEZPECNOST min. integrovany TPM 2.0 cip, BATERIA min 2 clanky min 30Wh s vydrzou min 5 hodin v uspornom rezime, OS min. Microsoft Windows 10 64bit SK, ZARUKA min. 2 roky v servisnom stredisku, Atramentová tlačiareň multifunkčná, A4, tlačiareň/skener/kopírka/fax, ESAT 9,7 obr. za minútu čiernobielo, 5,5 obr. za minútu farebne, 4800 x 1200 dpi, LCD, automatický podávač (ADF), AirPrint, USB, WiFi</t>
  </si>
  <si>
    <r>
      <t>prevedenie All in One, CPU min. 2500 bodov v CPU benchmark, min. Celeron, RAM min. 4GB DDR4-2400, min. 1 slot volny, moznost rozsirit na min. 16GB, HDD min. 500GB 7200rpm, MECHANIKA min. DVD+-RW v tele AIO, OBRAZOVKA min. 21.5" FHD 1080p, 176°/176°, 720p webkamera, PORTY min. 4x USB 2.0 + min. 2x USB 3.1, RJ45, HDMI, min. 6-v-1 citacka pam. kariet, KOMUNIKACIA min. Gigabit ethernet + min. 11ac wifi + bluetooth 4.0, PERIFERIE min. USB SK klavesnica + USB opticka mys od rovnakeho vyrobcu ako AIO, BEZPECNOST min. vypinanie jednotlivych USB portov v BIOSE + USB smart ochrana (nastavenie v BIOSe, aby pri starte PC boli zakazane vsetky USB periferie - HDD, atd. okrem USB mysi a USB klavesnice)
INE podpora VESA 100mmm, moznost naklonu obrazovky -5°/+65°, zdroj max. 90W s, ucinnostou min. 88%, drivery dostupne na of. stranke vyrobcu + v predinstalovanej aplikacii od vyrobcu AIO, vyhlasenie o zhode od vyrobcu PC, OS min. Microsoft Windows 10 Pro 64bit SK, ZARUKA min. 1 rok na mieste u zakaznika</t>
    </r>
    <r>
      <rPr>
        <sz val="10"/>
        <color rgb="FFFF0000"/>
        <rFont val="Calibri"/>
        <family val="2"/>
        <charset val="238"/>
        <scheme val="minor"/>
      </rPr>
      <t xml:space="preserve">
</t>
    </r>
  </si>
  <si>
    <t>Vyplní uchádzač: 1.( ÁNO  / NIE / Ekvivalent)  a  2.(Výrobca alebo typové označenie)</t>
  </si>
  <si>
    <t>Verejný obstarávateľ: Mesto Prešov</t>
  </si>
  <si>
    <t xml:space="preserve">Názov predmetu zákazky: ZŠ v Prešove- zriadenie špecializovaných učební. </t>
  </si>
  <si>
    <t>Časť C1: Technické a technologické vybavenie- IKT ZŠ Mirka Nešopra</t>
  </si>
  <si>
    <t>Vyplní uchádzač: 1.(ÁNO  / NIE / Ekvivalent)  a  2.(Výrobca alebo typové označenie)</t>
  </si>
  <si>
    <t>Časť C2:Interierové vybavenie- nábytok  ZŠ Mirka Nešpora</t>
  </si>
  <si>
    <t xml:space="preserve">Identifikačné údaje: </t>
  </si>
  <si>
    <t>Obchodné meno:</t>
  </si>
  <si>
    <t>Adresa:</t>
  </si>
  <si>
    <t>IČO:</t>
  </si>
  <si>
    <t xml:space="preserve">Platca DPH: </t>
  </si>
  <si>
    <t>Dátum, meno a podpis oprávnenej osoby:</t>
  </si>
  <si>
    <t>Časť C3: Didaktické pomôcky- knižničný fond  ZŠ Mirka Nešpora</t>
  </si>
  <si>
    <t xml:space="preserve">S polu Didaktické pomôcky- knižničný fond </t>
  </si>
  <si>
    <t>Spolu technické a technologické vybavenie- IKT</t>
  </si>
  <si>
    <t>Spolu Interierové vybavenie- nábytok</t>
  </si>
  <si>
    <t>Špecifikácia (minimálna požadovaná špecifikácia)</t>
  </si>
  <si>
    <t>Cena spolu s DPH</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</si>
</sst>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 &quot;€&quot;"/>
    <numFmt numFmtId="165" formatCode="_-* #,##0.00\ [$€-1]_-;\-* #,##0.00\ [$€-1]_-;_-* &quot;-&quot;??\ [$€-1]_-;_-@_-"/>
    <numFmt numFmtId="166" formatCode="#,##0.000"/>
  </numFmts>
  <fonts count="25" x14ac:knownFonts="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b/>
      <sz val="11"/>
      <name val="Calibri"/>
      <family val="2"/>
      <charset val="238"/>
      <scheme val="minor"/>
    </font>
    <font>
      <sz val="10"/>
      <name val="Calibri"/>
      <family val="2"/>
      <charset val="238"/>
      <scheme val="minor"/>
    </font>
    <font>
      <sz val="10"/>
      <name val="Arial"/>
      <family val="2"/>
      <charset val="238"/>
    </font>
    <font>
      <b/>
      <sz val="14"/>
      <color theme="1"/>
      <name val="Times New Roman"/>
      <family val="1"/>
      <charset val="238"/>
    </font>
    <font>
      <b/>
      <sz val="8"/>
      <name val="Arial"/>
      <family val="2"/>
      <charset val="238"/>
    </font>
    <font>
      <b/>
      <sz val="10"/>
      <name val="Arial"/>
      <family val="2"/>
      <charset val="238"/>
    </font>
    <font>
      <sz val="10"/>
      <color theme="1"/>
      <name val="Arial"/>
      <family val="2"/>
      <charset val="238"/>
    </font>
    <font>
      <b/>
      <sz val="12"/>
      <name val="Calibri"/>
      <family val="2"/>
      <charset val="238"/>
      <scheme val="minor"/>
    </font>
    <font>
      <sz val="10"/>
      <name val="Arial CE"/>
      <family val="2"/>
      <charset val="238"/>
    </font>
    <font>
      <sz val="10"/>
      <color theme="1"/>
      <name val="Calibri"/>
      <family val="2"/>
      <charset val="238"/>
      <scheme val="minor"/>
    </font>
    <font>
      <b/>
      <sz val="14"/>
      <color theme="1"/>
      <name val="Calibri"/>
      <family val="2"/>
      <charset val="238"/>
      <scheme val="minor"/>
    </font>
    <font>
      <sz val="14"/>
      <color theme="1"/>
      <name val="Calibri"/>
      <family val="2"/>
      <charset val="238"/>
      <scheme val="minor"/>
    </font>
    <font>
      <b/>
      <sz val="14"/>
      <name val="Calibri"/>
      <family val="2"/>
      <charset val="238"/>
      <scheme val="minor"/>
    </font>
    <font>
      <sz val="10"/>
      <color rgb="FF000000"/>
      <name val="Calibri"/>
      <family val="2"/>
      <charset val="238"/>
      <scheme val="minor"/>
    </font>
    <font>
      <sz val="9"/>
      <color indexed="81"/>
      <name val="Segoe UI"/>
      <family val="2"/>
      <charset val="238"/>
    </font>
    <font>
      <sz val="10"/>
      <color rgb="FFFF0000"/>
      <name val="Calibri"/>
      <family val="2"/>
      <charset val="238"/>
      <scheme val="minor"/>
    </font>
    <font>
      <b/>
      <sz val="10"/>
      <name val="Calibri"/>
      <family val="2"/>
      <charset val="238"/>
    </font>
    <font>
      <sz val="11"/>
      <color theme="1"/>
      <name val="Calibri"/>
      <family val="2"/>
      <charset val="238"/>
    </font>
    <font>
      <sz val="12"/>
      <color rgb="FF000000"/>
      <name val="Calibri"/>
      <family val="2"/>
      <charset val="238"/>
    </font>
    <font>
      <sz val="10"/>
      <name val="Calibri"/>
      <family val="2"/>
      <charset val="238"/>
    </font>
  </fonts>
  <fills count="10">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FFFFF"/>
        <bgColor rgb="FF000000"/>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7" fillId="0" borderId="0"/>
    <xf numFmtId="0" fontId="11" fillId="0" borderId="0"/>
  </cellStyleXfs>
  <cellXfs count="120">
    <xf numFmtId="0" fontId="0" fillId="0" borderId="0" xfId="0"/>
    <xf numFmtId="0" fontId="2" fillId="2" borderId="2" xfId="0" applyFont="1" applyFill="1" applyBorder="1" applyAlignment="1" applyProtection="1">
      <alignment horizontal="center" vertical="center" wrapText="1"/>
      <protection locked="0"/>
    </xf>
    <xf numFmtId="0" fontId="8" fillId="0" borderId="0" xfId="0" applyFont="1"/>
    <xf numFmtId="0" fontId="10" fillId="0" borderId="0" xfId="0" applyFont="1"/>
    <xf numFmtId="0" fontId="7" fillId="0" borderId="0" xfId="0" applyFont="1"/>
    <xf numFmtId="165" fontId="3" fillId="3" borderId="1" xfId="0" applyNumberFormat="1" applyFont="1" applyFill="1" applyBorder="1" applyAlignment="1" applyProtection="1">
      <alignment vertical="center"/>
      <protection locked="0"/>
    </xf>
    <xf numFmtId="165" fontId="1" fillId="3" borderId="2" xfId="0" applyNumberFormat="1" applyFont="1" applyFill="1" applyBorder="1" applyAlignment="1" applyProtection="1">
      <alignment horizontal="right" vertical="center" wrapText="1"/>
      <protection locked="0"/>
    </xf>
    <xf numFmtId="165" fontId="5" fillId="3" borderId="2" xfId="0" applyNumberFormat="1" applyFont="1" applyFill="1" applyBorder="1" applyAlignment="1" applyProtection="1">
      <alignment vertical="center" wrapText="1"/>
      <protection locked="0"/>
    </xf>
    <xf numFmtId="0" fontId="0" fillId="0" borderId="0" xfId="0"/>
    <xf numFmtId="0" fontId="2" fillId="2" borderId="1" xfId="0" applyFont="1" applyFill="1" applyBorder="1" applyAlignment="1" applyProtection="1">
      <alignment horizontal="left" vertical="center" wrapText="1"/>
      <protection locked="0"/>
    </xf>
    <xf numFmtId="0" fontId="2" fillId="2" borderId="1" xfId="0" applyFont="1" applyFill="1" applyBorder="1" applyAlignment="1" applyProtection="1">
      <alignment horizontal="justify" vertical="center" wrapText="1"/>
      <protection locked="0"/>
    </xf>
    <xf numFmtId="0" fontId="1" fillId="2" borderId="1" xfId="0" applyFont="1" applyFill="1" applyBorder="1" applyAlignment="1" applyProtection="1">
      <alignment vertical="center" wrapText="1"/>
      <protection locked="0"/>
    </xf>
    <xf numFmtId="0" fontId="8" fillId="0" borderId="0" xfId="0" applyFont="1"/>
    <xf numFmtId="0" fontId="0" fillId="0" borderId="0" xfId="0" applyBorder="1"/>
    <xf numFmtId="165" fontId="1" fillId="4" borderId="2" xfId="0" applyNumberFormat="1" applyFont="1" applyFill="1" applyBorder="1" applyAlignment="1" applyProtection="1">
      <alignment horizontal="right" vertical="center" wrapText="1"/>
      <protection locked="0"/>
    </xf>
    <xf numFmtId="0" fontId="0" fillId="0" borderId="1" xfId="0" applyBorder="1"/>
    <xf numFmtId="165" fontId="3" fillId="3" borderId="3" xfId="0" applyNumberFormat="1" applyFont="1" applyFill="1" applyBorder="1" applyAlignment="1" applyProtection="1">
      <alignment vertical="center"/>
      <protection locked="0"/>
    </xf>
    <xf numFmtId="165" fontId="1" fillId="4" borderId="1" xfId="0" applyNumberFormat="1" applyFont="1" applyFill="1" applyBorder="1" applyAlignment="1" applyProtection="1">
      <alignment horizontal="right" vertical="center" wrapText="1"/>
      <protection locked="0"/>
    </xf>
    <xf numFmtId="165" fontId="3" fillId="0" borderId="3" xfId="0" applyNumberFormat="1" applyFont="1" applyFill="1" applyBorder="1" applyAlignment="1" applyProtection="1">
      <alignment vertical="center"/>
      <protection locked="0"/>
    </xf>
    <xf numFmtId="164" fontId="0" fillId="4" borderId="1" xfId="0" applyNumberFormat="1" applyFill="1" applyBorder="1" applyAlignment="1" applyProtection="1">
      <alignment horizontal="right" vertical="center"/>
    </xf>
    <xf numFmtId="164" fontId="0" fillId="5" borderId="1" xfId="0" applyNumberFormat="1" applyFill="1" applyBorder="1" applyAlignment="1" applyProtection="1">
      <alignment horizontal="right" vertical="center"/>
    </xf>
    <xf numFmtId="164" fontId="0" fillId="4" borderId="1" xfId="0" applyNumberFormat="1" applyFill="1" applyBorder="1" applyAlignment="1" applyProtection="1">
      <alignment horizontal="right" vertical="center"/>
    </xf>
    <xf numFmtId="0" fontId="2" fillId="0" borderId="4" xfId="0" applyFont="1" applyFill="1" applyBorder="1" applyAlignment="1" applyProtection="1">
      <alignment horizontal="left" vertical="center" wrapText="1"/>
      <protection locked="0"/>
    </xf>
    <xf numFmtId="164" fontId="1" fillId="0" borderId="0" xfId="0" applyNumberFormat="1" applyFont="1"/>
    <xf numFmtId="165" fontId="1" fillId="0" borderId="0" xfId="0" applyNumberFormat="1" applyFont="1"/>
    <xf numFmtId="4" fontId="0" fillId="0" borderId="0" xfId="0" applyNumberFormat="1"/>
    <xf numFmtId="4" fontId="1" fillId="0" borderId="0" xfId="0" applyNumberFormat="1" applyFont="1"/>
    <xf numFmtId="0" fontId="13" fillId="0" borderId="1" xfId="0" applyFont="1" applyFill="1" applyBorder="1" applyAlignment="1">
      <alignment horizontal="center" vertical="center" wrapText="1"/>
    </xf>
    <xf numFmtId="0" fontId="0" fillId="0" borderId="0" xfId="0" applyAlignment="1">
      <alignment vertical="center" wrapText="1"/>
    </xf>
    <xf numFmtId="0" fontId="6" fillId="0" borderId="1" xfId="0" applyFont="1" applyFill="1" applyBorder="1" applyAlignment="1" applyProtection="1">
      <alignment vertical="center" wrapText="1"/>
      <protection locked="0"/>
    </xf>
    <xf numFmtId="0" fontId="2" fillId="7" borderId="4" xfId="0" applyFont="1" applyFill="1" applyBorder="1" applyAlignment="1" applyProtection="1">
      <alignment horizontal="left" vertical="center" wrapText="1"/>
      <protection locked="0"/>
    </xf>
    <xf numFmtId="164" fontId="1" fillId="7" borderId="0" xfId="0" applyNumberFormat="1" applyFont="1" applyFill="1"/>
    <xf numFmtId="165" fontId="1" fillId="7" borderId="0" xfId="0" applyNumberFormat="1" applyFont="1" applyFill="1"/>
    <xf numFmtId="0" fontId="15" fillId="6" borderId="0" xfId="0" applyFont="1" applyFill="1"/>
    <xf numFmtId="0" fontId="16" fillId="6" borderId="0" xfId="0" applyFont="1" applyFill="1"/>
    <xf numFmtId="165" fontId="16" fillId="6" borderId="0" xfId="0" applyNumberFormat="1" applyFont="1" applyFill="1"/>
    <xf numFmtId="164" fontId="4" fillId="4" borderId="1" xfId="0" applyNumberFormat="1" applyFont="1" applyFill="1" applyBorder="1" applyAlignment="1" applyProtection="1">
      <alignment horizontal="right" vertical="center" wrapText="1"/>
    </xf>
    <xf numFmtId="165" fontId="4" fillId="3" borderId="1" xfId="0" applyNumberFormat="1" applyFont="1" applyFill="1" applyBorder="1" applyAlignment="1" applyProtection="1">
      <alignment vertical="center"/>
      <protection locked="0"/>
    </xf>
    <xf numFmtId="0" fontId="6" fillId="0" borderId="1" xfId="0" applyFont="1" applyFill="1" applyBorder="1" applyAlignment="1" applyProtection="1">
      <alignment vertical="top" wrapText="1"/>
      <protection locked="0"/>
    </xf>
    <xf numFmtId="0" fontId="13" fillId="0" borderId="2"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3" fillId="0" borderId="0" xfId="0" applyFont="1" applyFill="1" applyBorder="1" applyAlignment="1" applyProtection="1">
      <alignment horizontal="center" vertical="center" wrapText="1"/>
      <protection locked="0"/>
    </xf>
    <xf numFmtId="0" fontId="12" fillId="0" borderId="0" xfId="0" applyFont="1" applyFill="1" applyBorder="1" applyAlignment="1" applyProtection="1">
      <alignment horizontal="left" vertical="center" wrapText="1"/>
      <protection locked="0"/>
    </xf>
    <xf numFmtId="0" fontId="1" fillId="0" borderId="0" xfId="0" applyFont="1" applyFill="1" applyBorder="1"/>
    <xf numFmtId="164" fontId="1" fillId="0" borderId="0" xfId="0" applyNumberFormat="1" applyFont="1" applyFill="1" applyBorder="1"/>
    <xf numFmtId="165" fontId="1" fillId="0" borderId="0" xfId="0" applyNumberFormat="1" applyFont="1" applyFill="1" applyBorder="1"/>
    <xf numFmtId="0" fontId="13" fillId="4" borderId="1" xfId="0" applyFont="1" applyFill="1" applyBorder="1" applyAlignment="1">
      <alignment horizontal="center" vertical="center" wrapText="1"/>
    </xf>
    <xf numFmtId="0" fontId="3" fillId="4" borderId="1" xfId="0" applyFont="1" applyFill="1" applyBorder="1" applyAlignment="1" applyProtection="1">
      <alignment horizontal="center" vertical="center" wrapText="1"/>
      <protection locked="0"/>
    </xf>
    <xf numFmtId="0" fontId="1" fillId="4" borderId="1" xfId="0" applyFont="1" applyFill="1" applyBorder="1"/>
    <xf numFmtId="165" fontId="1" fillId="4" borderId="1" xfId="0" applyNumberFormat="1" applyFont="1" applyFill="1" applyBorder="1"/>
    <xf numFmtId="164" fontId="15" fillId="6" borderId="1" xfId="0" applyNumberFormat="1" applyFont="1" applyFill="1" applyBorder="1"/>
    <xf numFmtId="0" fontId="3" fillId="0" borderId="1" xfId="0" applyFont="1" applyFill="1" applyBorder="1" applyAlignment="1" applyProtection="1">
      <alignment horizontal="left" vertical="center" wrapText="1"/>
      <protection locked="0"/>
    </xf>
    <xf numFmtId="0" fontId="14" fillId="0" borderId="1" xfId="0" applyFont="1" applyBorder="1" applyAlignment="1">
      <alignment vertical="center" wrapText="1"/>
    </xf>
    <xf numFmtId="0" fontId="0" fillId="0" borderId="0" xfId="0" applyAlignment="1">
      <alignment horizontal="center"/>
    </xf>
    <xf numFmtId="166" fontId="13" fillId="0" borderId="1" xfId="0" applyNumberFormat="1" applyFont="1" applyFill="1" applyBorder="1" applyAlignment="1">
      <alignment horizontal="center" vertical="center" wrapText="1"/>
    </xf>
    <xf numFmtId="0" fontId="18" fillId="0" borderId="0" xfId="0" applyFont="1" applyAlignment="1">
      <alignment vertical="center" wrapText="1"/>
    </xf>
    <xf numFmtId="0" fontId="0" fillId="0" borderId="1" xfId="0" applyFill="1" applyBorder="1" applyAlignment="1" applyProtection="1">
      <alignment horizontal="left" vertical="center" wrapText="1"/>
      <protection locked="0"/>
    </xf>
    <xf numFmtId="0" fontId="17" fillId="8" borderId="1" xfId="0" applyFont="1" applyFill="1" applyBorder="1" applyAlignment="1" applyProtection="1">
      <alignment horizontal="left" vertical="center" wrapText="1"/>
      <protection locked="0"/>
    </xf>
    <xf numFmtId="164" fontId="15" fillId="8" borderId="1" xfId="0" applyNumberFormat="1" applyFont="1" applyFill="1" applyBorder="1"/>
    <xf numFmtId="165" fontId="15" fillId="8" borderId="1" xfId="0" applyNumberFormat="1" applyFont="1" applyFill="1" applyBorder="1"/>
    <xf numFmtId="166" fontId="13" fillId="0" borderId="2" xfId="0" applyNumberFormat="1"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15" fillId="8" borderId="1" xfId="0" applyFont="1" applyFill="1" applyBorder="1" applyAlignment="1">
      <alignment horizontal="center"/>
    </xf>
    <xf numFmtId="0" fontId="17" fillId="6" borderId="1" xfId="0" applyFont="1" applyFill="1" applyBorder="1" applyAlignment="1" applyProtection="1">
      <alignment horizontal="left" vertical="center" wrapText="1"/>
      <protection locked="0"/>
    </xf>
    <xf numFmtId="0" fontId="15" fillId="6" borderId="1" xfId="0" applyFont="1" applyFill="1" applyBorder="1" applyAlignment="1">
      <alignment horizontal="center"/>
    </xf>
    <xf numFmtId="165" fontId="15" fillId="6" borderId="1" xfId="0" applyNumberFormat="1" applyFont="1" applyFill="1" applyBorder="1"/>
    <xf numFmtId="0" fontId="4" fillId="3" borderId="1" xfId="0" applyFont="1" applyFill="1" applyBorder="1" applyAlignment="1" applyProtection="1">
      <alignment horizontal="left" vertical="center" wrapText="1"/>
      <protection locked="0"/>
    </xf>
    <xf numFmtId="0" fontId="6" fillId="0" borderId="0" xfId="0" applyFont="1" applyFill="1" applyBorder="1" applyAlignment="1" applyProtection="1">
      <alignment vertical="top" wrapText="1"/>
      <protection locked="0"/>
    </xf>
    <xf numFmtId="0" fontId="13" fillId="0" borderId="5" xfId="0" applyFont="1" applyFill="1" applyBorder="1" applyAlignment="1">
      <alignment horizontal="center" vertical="center" wrapText="1"/>
    </xf>
    <xf numFmtId="166" fontId="13" fillId="0" borderId="5" xfId="0" applyNumberFormat="1" applyFont="1" applyFill="1" applyBorder="1" applyAlignment="1">
      <alignment horizontal="center" vertical="center" wrapText="1"/>
    </xf>
    <xf numFmtId="0" fontId="3" fillId="0" borderId="2" xfId="0" applyFont="1" applyFill="1" applyBorder="1" applyAlignment="1" applyProtection="1">
      <alignment horizontal="left" vertical="center" wrapText="1"/>
      <protection locked="0"/>
    </xf>
    <xf numFmtId="164" fontId="4" fillId="4" borderId="2" xfId="0" applyNumberFormat="1" applyFont="1" applyFill="1" applyBorder="1" applyAlignment="1" applyProtection="1">
      <alignment horizontal="right" vertical="center" wrapText="1"/>
    </xf>
    <xf numFmtId="165" fontId="4" fillId="3" borderId="2" xfId="0" applyNumberFormat="1" applyFont="1" applyFill="1" applyBorder="1" applyAlignment="1" applyProtection="1">
      <alignment vertical="center"/>
      <protection locked="0"/>
    </xf>
    <xf numFmtId="0" fontId="2" fillId="7" borderId="1" xfId="0" applyFont="1" applyFill="1" applyBorder="1" applyAlignment="1" applyProtection="1">
      <alignment horizontal="left" vertical="center" wrapText="1"/>
      <protection locked="0"/>
    </xf>
    <xf numFmtId="164" fontId="1" fillId="7" borderId="1" xfId="0" applyNumberFormat="1" applyFont="1" applyFill="1" applyBorder="1"/>
    <xf numFmtId="165" fontId="1" fillId="7" borderId="1" xfId="0" applyNumberFormat="1" applyFont="1" applyFill="1" applyBorder="1"/>
    <xf numFmtId="0" fontId="3" fillId="0" borderId="5" xfId="0" applyFont="1" applyFill="1" applyBorder="1" applyAlignment="1" applyProtection="1">
      <alignment horizontal="left" vertical="center" wrapText="1"/>
      <protection locked="0"/>
    </xf>
    <xf numFmtId="164" fontId="4" fillId="4" borderId="5" xfId="0" applyNumberFormat="1" applyFont="1" applyFill="1" applyBorder="1" applyAlignment="1" applyProtection="1">
      <alignment horizontal="right" vertical="center" wrapText="1"/>
    </xf>
    <xf numFmtId="165" fontId="4" fillId="3" borderId="5" xfId="0" applyNumberFormat="1" applyFont="1" applyFill="1" applyBorder="1" applyAlignment="1" applyProtection="1">
      <alignment vertical="center"/>
      <protection locked="0"/>
    </xf>
    <xf numFmtId="165" fontId="1" fillId="3" borderId="1" xfId="0" applyNumberFormat="1" applyFont="1" applyFill="1" applyBorder="1" applyAlignment="1" applyProtection="1">
      <alignment horizontal="right" vertical="center" wrapText="1"/>
      <protection locked="0"/>
    </xf>
    <xf numFmtId="165" fontId="5" fillId="3" borderId="1" xfId="0" applyNumberFormat="1" applyFont="1" applyFill="1" applyBorder="1" applyAlignment="1" applyProtection="1">
      <alignment vertical="center" wrapText="1"/>
      <protection locked="0"/>
    </xf>
    <xf numFmtId="0" fontId="1" fillId="7" borderId="0" xfId="0" applyFont="1" applyFill="1" applyAlignment="1">
      <alignment horizontal="center"/>
    </xf>
    <xf numFmtId="0" fontId="1" fillId="0" borderId="0" xfId="0" applyFont="1" applyAlignment="1">
      <alignment horizontal="center"/>
    </xf>
    <xf numFmtId="0" fontId="1" fillId="7" borderId="1" xfId="0" applyFont="1" applyFill="1" applyBorder="1" applyAlignment="1">
      <alignment horizontal="center"/>
    </xf>
    <xf numFmtId="0" fontId="16" fillId="6" borderId="0" xfId="0" applyFont="1" applyFill="1" applyAlignment="1">
      <alignment horizontal="center"/>
    </xf>
    <xf numFmtId="165" fontId="5" fillId="3" borderId="6" xfId="0" applyNumberFormat="1" applyFont="1" applyFill="1" applyBorder="1" applyAlignment="1" applyProtection="1">
      <alignment vertical="center" wrapText="1"/>
      <protection locked="0"/>
    </xf>
    <xf numFmtId="165" fontId="4" fillId="3" borderId="3" xfId="0" applyNumberFormat="1" applyFont="1" applyFill="1" applyBorder="1" applyAlignment="1" applyProtection="1">
      <alignment vertical="center"/>
      <protection locked="0"/>
    </xf>
    <xf numFmtId="165" fontId="5" fillId="3" borderId="3" xfId="0" applyNumberFormat="1" applyFont="1" applyFill="1" applyBorder="1" applyAlignment="1" applyProtection="1">
      <alignment vertical="center" wrapText="1"/>
      <protection locked="0"/>
    </xf>
    <xf numFmtId="165" fontId="4" fillId="3" borderId="7" xfId="0" applyNumberFormat="1" applyFont="1" applyFill="1" applyBorder="1" applyAlignment="1" applyProtection="1">
      <alignment vertical="center"/>
      <protection locked="0"/>
    </xf>
    <xf numFmtId="165" fontId="1" fillId="7" borderId="3" xfId="0" applyNumberFormat="1" applyFont="1" applyFill="1" applyBorder="1"/>
    <xf numFmtId="164" fontId="5" fillId="4" borderId="1" xfId="0" applyNumberFormat="1" applyFont="1" applyFill="1" applyBorder="1" applyAlignment="1" applyProtection="1">
      <alignment horizontal="right" vertical="center" wrapText="1"/>
    </xf>
    <xf numFmtId="0" fontId="0" fillId="0" borderId="0" xfId="0"/>
    <xf numFmtId="0" fontId="0" fillId="0" borderId="1" xfId="0" applyBorder="1"/>
    <xf numFmtId="0" fontId="0" fillId="0" borderId="0" xfId="0" applyAlignment="1">
      <alignment vertical="center" wrapText="1"/>
    </xf>
    <xf numFmtId="0" fontId="8" fillId="0" borderId="14" xfId="0" applyFont="1" applyBorder="1"/>
    <xf numFmtId="0" fontId="0" fillId="0" borderId="15" xfId="0" applyBorder="1"/>
    <xf numFmtId="0" fontId="0" fillId="0" borderId="16" xfId="0" applyBorder="1"/>
    <xf numFmtId="0" fontId="8" fillId="0" borderId="19" xfId="0" applyFont="1" applyBorder="1"/>
    <xf numFmtId="0" fontId="0" fillId="0" borderId="20" xfId="0" applyBorder="1"/>
    <xf numFmtId="0" fontId="0" fillId="0" borderId="21" xfId="0" applyBorder="1"/>
    <xf numFmtId="0" fontId="14" fillId="0" borderId="3" xfId="0" applyFont="1" applyBorder="1" applyAlignment="1">
      <alignment vertical="center" wrapText="1"/>
    </xf>
    <xf numFmtId="0" fontId="0" fillId="0" borderId="3" xfId="0" applyBorder="1" applyAlignment="1">
      <alignment vertical="center" wrapText="1"/>
    </xf>
    <xf numFmtId="0" fontId="12" fillId="4" borderId="1" xfId="0" applyFont="1" applyFill="1" applyBorder="1" applyAlignment="1" applyProtection="1">
      <alignment horizontal="left" vertical="center" wrapText="1"/>
      <protection locked="0"/>
    </xf>
    <xf numFmtId="0" fontId="21" fillId="9" borderId="6" xfId="0" applyFont="1" applyFill="1" applyBorder="1" applyAlignment="1">
      <alignment vertical="top" wrapText="1"/>
    </xf>
    <xf numFmtId="0" fontId="22" fillId="9" borderId="10" xfId="0" applyFont="1" applyFill="1" applyBorder="1"/>
    <xf numFmtId="4" fontId="23" fillId="9" borderId="10" xfId="0" applyNumberFormat="1" applyFont="1" applyFill="1" applyBorder="1"/>
    <xf numFmtId="4" fontId="23" fillId="9" borderId="11" xfId="0" applyNumberFormat="1" applyFont="1" applyFill="1" applyBorder="1"/>
    <xf numFmtId="0" fontId="22" fillId="9" borderId="8" xfId="0" applyFont="1" applyFill="1" applyBorder="1" applyAlignment="1">
      <alignment horizontal="left" vertical="top" wrapText="1"/>
    </xf>
    <xf numFmtId="0" fontId="22" fillId="9" borderId="0" xfId="0" applyFont="1" applyFill="1" applyAlignment="1">
      <alignment horizontal="left" vertical="top" wrapText="1"/>
    </xf>
    <xf numFmtId="0" fontId="22" fillId="9" borderId="12" xfId="0" applyFont="1" applyFill="1" applyBorder="1" applyAlignment="1">
      <alignment horizontal="left" vertical="top" wrapText="1"/>
    </xf>
    <xf numFmtId="0" fontId="21" fillId="9" borderId="7" xfId="0" applyFont="1" applyFill="1" applyBorder="1" applyAlignment="1">
      <alignment horizontal="left" vertical="top" wrapText="1"/>
    </xf>
    <xf numFmtId="0" fontId="21" fillId="9" borderId="9" xfId="0" applyFont="1" applyFill="1" applyBorder="1" applyAlignment="1">
      <alignment horizontal="left" vertical="top" wrapText="1"/>
    </xf>
    <xf numFmtId="0" fontId="21" fillId="9" borderId="13" xfId="0" applyFont="1" applyFill="1" applyBorder="1" applyAlignment="1">
      <alignment horizontal="left" vertical="top" wrapText="1"/>
    </xf>
    <xf numFmtId="0" fontId="9" fillId="0" borderId="1" xfId="0" applyFont="1" applyBorder="1" applyAlignment="1">
      <alignment horizontal="left"/>
    </xf>
    <xf numFmtId="0" fontId="8" fillId="0" borderId="17" xfId="0" applyFont="1" applyBorder="1" applyAlignment="1">
      <alignment wrapText="1"/>
    </xf>
    <xf numFmtId="0" fontId="0" fillId="0" borderId="0" xfId="0" applyBorder="1" applyAlignment="1">
      <alignment wrapText="1"/>
    </xf>
    <xf numFmtId="0" fontId="0" fillId="0" borderId="18" xfId="0" applyBorder="1" applyAlignment="1">
      <alignment wrapText="1"/>
    </xf>
    <xf numFmtId="0" fontId="24" fillId="9" borderId="8" xfId="0" applyFont="1" applyFill="1" applyBorder="1" applyAlignment="1">
      <alignment horizontal="left" vertical="top" wrapText="1"/>
    </xf>
    <xf numFmtId="0" fontId="24" fillId="9" borderId="0" xfId="0" applyFont="1" applyFill="1" applyAlignment="1">
      <alignment horizontal="left" vertical="top" wrapText="1"/>
    </xf>
    <xf numFmtId="0" fontId="24" fillId="9" borderId="12" xfId="0" applyFont="1" applyFill="1" applyBorder="1" applyAlignment="1">
      <alignment horizontal="left" vertical="top" wrapText="1"/>
    </xf>
  </cellXfs>
  <cellStyles count="3">
    <cellStyle name="Normálna" xfId="0" builtinId="0"/>
    <cellStyle name="Normálna 2" xfId="1"/>
    <cellStyle name="Normálna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45"/>
  <sheetViews>
    <sheetView topLeftCell="A30" zoomScaleNormal="100" zoomScaleSheetLayoutView="100" zoomScalePageLayoutView="80" workbookViewId="0">
      <selection activeCell="F28" sqref="F28:F33"/>
    </sheetView>
  </sheetViews>
  <sheetFormatPr defaultRowHeight="15" x14ac:dyDescent="0.25"/>
  <cols>
    <col min="1" max="1" width="24.140625" customWidth="1"/>
    <col min="2" max="2" width="12" style="53" customWidth="1"/>
    <col min="3" max="3" width="15.5703125" style="53" customWidth="1"/>
    <col min="4" max="4" width="12.140625" customWidth="1"/>
    <col min="5" max="5" width="12.85546875" style="8" customWidth="1"/>
    <col min="6" max="6" width="15" customWidth="1"/>
    <col min="7" max="7" width="57.42578125" customWidth="1"/>
    <col min="8" max="8" width="25" customWidth="1"/>
  </cols>
  <sheetData>
    <row r="1" spans="1:8" s="8" customFormat="1" ht="18.75" x14ac:dyDescent="0.3">
      <c r="A1" s="94" t="s">
        <v>66</v>
      </c>
      <c r="B1" s="95"/>
      <c r="C1" s="95"/>
      <c r="D1" s="95"/>
      <c r="E1" s="95"/>
      <c r="F1" s="96"/>
    </row>
    <row r="2" spans="1:8" s="8" customFormat="1" ht="15.75" x14ac:dyDescent="0.3">
      <c r="A2" s="114" t="s">
        <v>67</v>
      </c>
      <c r="B2" s="115"/>
      <c r="C2" s="115"/>
      <c r="D2" s="115"/>
      <c r="E2" s="115"/>
      <c r="F2" s="116"/>
    </row>
    <row r="3" spans="1:8" s="8" customFormat="1" ht="19.5" thickBot="1" x14ac:dyDescent="0.35">
      <c r="A3" s="97" t="s">
        <v>68</v>
      </c>
      <c r="B3" s="98"/>
      <c r="C3" s="98"/>
      <c r="D3" s="98"/>
      <c r="E3" s="98"/>
      <c r="F3" s="99"/>
    </row>
    <row r="4" spans="1:8" ht="18.75" x14ac:dyDescent="0.3">
      <c r="A4" s="2"/>
    </row>
    <row r="5" spans="1:8" x14ac:dyDescent="0.25">
      <c r="A5" s="113" t="s">
        <v>6</v>
      </c>
      <c r="B5" s="113"/>
      <c r="C5" s="113"/>
      <c r="D5" s="113"/>
      <c r="E5" s="113"/>
      <c r="F5" s="113"/>
      <c r="G5" s="113"/>
    </row>
    <row r="8" spans="1:8" ht="60" x14ac:dyDescent="0.25">
      <c r="A8" s="9" t="s">
        <v>27</v>
      </c>
      <c r="B8" s="1" t="s">
        <v>1</v>
      </c>
      <c r="C8" s="1" t="s">
        <v>5</v>
      </c>
      <c r="D8" s="6" t="s">
        <v>2</v>
      </c>
      <c r="E8" s="7" t="s">
        <v>9</v>
      </c>
      <c r="F8" s="85" t="s">
        <v>82</v>
      </c>
      <c r="G8" s="11" t="s">
        <v>81</v>
      </c>
      <c r="H8" s="90" t="s">
        <v>65</v>
      </c>
    </row>
    <row r="9" spans="1:8" s="8" customFormat="1" ht="244.5" customHeight="1" x14ac:dyDescent="0.25">
      <c r="A9" s="51" t="s">
        <v>30</v>
      </c>
      <c r="B9" s="27" t="s">
        <v>0</v>
      </c>
      <c r="C9" s="54">
        <v>1</v>
      </c>
      <c r="D9" s="36"/>
      <c r="E9" s="37">
        <f>D9*C9</f>
        <v>0</v>
      </c>
      <c r="F9" s="86">
        <f>E9*1.2</f>
        <v>0</v>
      </c>
      <c r="G9" s="52" t="s">
        <v>35</v>
      </c>
      <c r="H9" s="15"/>
    </row>
    <row r="10" spans="1:8" s="8" customFormat="1" ht="69" customHeight="1" x14ac:dyDescent="0.25">
      <c r="A10" s="51" t="s">
        <v>31</v>
      </c>
      <c r="B10" s="27" t="s">
        <v>0</v>
      </c>
      <c r="C10" s="54">
        <v>1</v>
      </c>
      <c r="D10" s="36"/>
      <c r="E10" s="37">
        <f>D10*C10</f>
        <v>0</v>
      </c>
      <c r="F10" s="86">
        <f t="shared" ref="F10:F13" si="0">E10*1.2</f>
        <v>0</v>
      </c>
      <c r="G10" s="52" t="s">
        <v>36</v>
      </c>
      <c r="H10" s="15"/>
    </row>
    <row r="11" spans="1:8" ht="162" customHeight="1" x14ac:dyDescent="0.25">
      <c r="A11" s="66" t="s">
        <v>32</v>
      </c>
      <c r="B11" s="27" t="s">
        <v>0</v>
      </c>
      <c r="C11" s="54">
        <v>1</v>
      </c>
      <c r="D11" s="36"/>
      <c r="E11" s="37">
        <f>D11*C11</f>
        <v>0</v>
      </c>
      <c r="F11" s="86">
        <f t="shared" si="0"/>
        <v>0</v>
      </c>
      <c r="G11" s="29" t="s">
        <v>37</v>
      </c>
      <c r="H11" s="15"/>
    </row>
    <row r="12" spans="1:8" s="8" customFormat="1" ht="409.6" customHeight="1" x14ac:dyDescent="0.25">
      <c r="A12" s="51" t="s">
        <v>33</v>
      </c>
      <c r="B12" s="27" t="s">
        <v>0</v>
      </c>
      <c r="C12" s="54">
        <v>1</v>
      </c>
      <c r="D12" s="36"/>
      <c r="E12" s="37">
        <f>D12*C12</f>
        <v>0</v>
      </c>
      <c r="F12" s="86">
        <f t="shared" si="0"/>
        <v>0</v>
      </c>
      <c r="G12" s="38" t="s">
        <v>38</v>
      </c>
      <c r="H12" s="15"/>
    </row>
    <row r="13" spans="1:8" s="8" customFormat="1" ht="190.5" customHeight="1" x14ac:dyDescent="0.25">
      <c r="A13" s="51" t="s">
        <v>34</v>
      </c>
      <c r="B13" s="27" t="s">
        <v>0</v>
      </c>
      <c r="C13" s="54">
        <v>17</v>
      </c>
      <c r="D13" s="36"/>
      <c r="E13" s="37">
        <f>D13*C13</f>
        <v>0</v>
      </c>
      <c r="F13" s="86">
        <f t="shared" si="0"/>
        <v>0</v>
      </c>
      <c r="G13" s="38" t="s">
        <v>39</v>
      </c>
      <c r="H13" s="15"/>
    </row>
    <row r="14" spans="1:8" ht="15.75" x14ac:dyDescent="0.25">
      <c r="A14" s="30" t="s">
        <v>7</v>
      </c>
      <c r="B14" s="81"/>
      <c r="C14" s="81"/>
      <c r="D14" s="31"/>
      <c r="E14" s="32">
        <f>SUM(E9:E13)</f>
        <v>0</v>
      </c>
      <c r="F14" s="32">
        <f>SUM(F9:F13)</f>
        <v>0</v>
      </c>
      <c r="G14" s="15"/>
    </row>
    <row r="15" spans="1:8" s="8" customFormat="1" ht="15.75" x14ac:dyDescent="0.25">
      <c r="A15" s="22"/>
      <c r="B15" s="82"/>
      <c r="C15" s="82"/>
      <c r="D15" s="23"/>
      <c r="E15" s="24"/>
      <c r="F15" s="24"/>
      <c r="G15" s="15"/>
    </row>
    <row r="16" spans="1:8" ht="60" x14ac:dyDescent="0.25">
      <c r="A16" s="9" t="s">
        <v>24</v>
      </c>
      <c r="B16" s="61" t="s">
        <v>1</v>
      </c>
      <c r="C16" s="61" t="s">
        <v>5</v>
      </c>
      <c r="D16" s="79" t="s">
        <v>2</v>
      </c>
      <c r="E16" s="80" t="s">
        <v>9</v>
      </c>
      <c r="F16" s="87" t="s">
        <v>82</v>
      </c>
      <c r="G16" s="11" t="s">
        <v>81</v>
      </c>
      <c r="H16" s="90" t="s">
        <v>65</v>
      </c>
    </row>
    <row r="17" spans="1:8" s="8" customFormat="1" ht="241.5" customHeight="1" x14ac:dyDescent="0.25">
      <c r="A17" s="76" t="s">
        <v>40</v>
      </c>
      <c r="B17" s="68" t="s">
        <v>0</v>
      </c>
      <c r="C17" s="69">
        <v>1</v>
      </c>
      <c r="D17" s="77"/>
      <c r="E17" s="78">
        <f>D17*C17</f>
        <v>0</v>
      </c>
      <c r="F17" s="88">
        <f>E17*1.2</f>
        <v>0</v>
      </c>
      <c r="G17" s="38" t="s">
        <v>35</v>
      </c>
      <c r="H17" s="15"/>
    </row>
    <row r="18" spans="1:8" s="8" customFormat="1" ht="134.25" customHeight="1" x14ac:dyDescent="0.25">
      <c r="A18" s="51" t="s">
        <v>41</v>
      </c>
      <c r="B18" s="27" t="s">
        <v>10</v>
      </c>
      <c r="C18" s="54">
        <v>1</v>
      </c>
      <c r="D18" s="36"/>
      <c r="E18" s="37">
        <f>D18*C18</f>
        <v>0</v>
      </c>
      <c r="F18" s="88">
        <f t="shared" ref="F18:F23" si="1">E18*1.2</f>
        <v>0</v>
      </c>
      <c r="G18" s="38" t="s">
        <v>59</v>
      </c>
      <c r="H18" s="15"/>
    </row>
    <row r="19" spans="1:8" s="8" customFormat="1" ht="137.25" customHeight="1" x14ac:dyDescent="0.25">
      <c r="A19" s="51" t="s">
        <v>42</v>
      </c>
      <c r="B19" s="27" t="s">
        <v>10</v>
      </c>
      <c r="C19" s="54">
        <v>17</v>
      </c>
      <c r="D19" s="36"/>
      <c r="E19" s="37">
        <f>D19*C19</f>
        <v>0</v>
      </c>
      <c r="F19" s="88">
        <f t="shared" si="1"/>
        <v>0</v>
      </c>
      <c r="G19" s="38" t="s">
        <v>58</v>
      </c>
      <c r="H19" s="15"/>
    </row>
    <row r="20" spans="1:8" s="8" customFormat="1" ht="158.25" customHeight="1" x14ac:dyDescent="0.25">
      <c r="A20" s="51" t="s">
        <v>43</v>
      </c>
      <c r="B20" s="27" t="s">
        <v>10</v>
      </c>
      <c r="C20" s="54">
        <v>1</v>
      </c>
      <c r="D20" s="36"/>
      <c r="E20" s="37">
        <f>D20*C20</f>
        <v>0</v>
      </c>
      <c r="F20" s="88">
        <f t="shared" si="1"/>
        <v>0</v>
      </c>
      <c r="G20" s="38" t="s">
        <v>63</v>
      </c>
      <c r="H20" s="15"/>
    </row>
    <row r="21" spans="1:8" s="8" customFormat="1" ht="158.25" customHeight="1" x14ac:dyDescent="0.25">
      <c r="A21" s="51" t="s">
        <v>44</v>
      </c>
      <c r="B21" s="27" t="s">
        <v>0</v>
      </c>
      <c r="C21" s="54">
        <v>1</v>
      </c>
      <c r="D21" s="36"/>
      <c r="E21" s="37">
        <f>D21*C21</f>
        <v>0</v>
      </c>
      <c r="F21" s="88">
        <f t="shared" si="1"/>
        <v>0</v>
      </c>
      <c r="G21" s="38" t="s">
        <v>62</v>
      </c>
      <c r="H21" s="15"/>
    </row>
    <row r="22" spans="1:8" s="8" customFormat="1" ht="69" customHeight="1" x14ac:dyDescent="0.25">
      <c r="A22" s="51" t="s">
        <v>45</v>
      </c>
      <c r="B22" s="27" t="s">
        <v>10</v>
      </c>
      <c r="C22" s="54">
        <v>1</v>
      </c>
      <c r="D22" s="36"/>
      <c r="E22" s="37">
        <f>D22*C22</f>
        <v>0</v>
      </c>
      <c r="F22" s="88">
        <f t="shared" si="1"/>
        <v>0</v>
      </c>
      <c r="G22" s="38" t="s">
        <v>61</v>
      </c>
      <c r="H22" s="15"/>
    </row>
    <row r="23" spans="1:8" s="8" customFormat="1" ht="71.25" customHeight="1" x14ac:dyDescent="0.25">
      <c r="A23" s="70" t="s">
        <v>46</v>
      </c>
      <c r="B23" s="39" t="s">
        <v>10</v>
      </c>
      <c r="C23" s="60">
        <v>1</v>
      </c>
      <c r="D23" s="71"/>
      <c r="E23" s="72">
        <f>D23*C23</f>
        <v>0</v>
      </c>
      <c r="F23" s="88">
        <f t="shared" si="1"/>
        <v>0</v>
      </c>
      <c r="G23" s="38" t="s">
        <v>60</v>
      </c>
      <c r="H23" s="15"/>
    </row>
    <row r="24" spans="1:8" ht="15.75" x14ac:dyDescent="0.25">
      <c r="A24" s="73" t="s">
        <v>7</v>
      </c>
      <c r="B24" s="83"/>
      <c r="C24" s="83"/>
      <c r="D24" s="74"/>
      <c r="E24" s="75">
        <f>SUM(E17:E23)</f>
        <v>0</v>
      </c>
      <c r="F24" s="89">
        <f>SUM(F17:F23)</f>
        <v>0</v>
      </c>
      <c r="G24" s="15"/>
    </row>
    <row r="25" spans="1:8" x14ac:dyDescent="0.25">
      <c r="A25" s="4"/>
      <c r="G25" s="15"/>
    </row>
    <row r="26" spans="1:8" s="8" customFormat="1" x14ac:dyDescent="0.25">
      <c r="A26" s="4"/>
      <c r="B26" s="53"/>
      <c r="C26" s="53"/>
      <c r="G26" s="15"/>
    </row>
    <row r="27" spans="1:8" s="8" customFormat="1" ht="60" x14ac:dyDescent="0.25">
      <c r="A27" s="9" t="s">
        <v>12</v>
      </c>
      <c r="B27" s="61" t="s">
        <v>1</v>
      </c>
      <c r="C27" s="61" t="s">
        <v>5</v>
      </c>
      <c r="D27" s="79" t="s">
        <v>2</v>
      </c>
      <c r="E27" s="80" t="s">
        <v>9</v>
      </c>
      <c r="F27" s="87" t="s">
        <v>82</v>
      </c>
      <c r="G27" s="11" t="s">
        <v>81</v>
      </c>
      <c r="H27" s="90" t="s">
        <v>65</v>
      </c>
    </row>
    <row r="28" spans="1:8" s="8" customFormat="1" ht="212.25" customHeight="1" x14ac:dyDescent="0.25">
      <c r="A28" s="51" t="s">
        <v>47</v>
      </c>
      <c r="B28" s="68" t="s">
        <v>0</v>
      </c>
      <c r="C28" s="69">
        <v>1</v>
      </c>
      <c r="D28" s="77"/>
      <c r="E28" s="78">
        <f>D28*C28</f>
        <v>0</v>
      </c>
      <c r="F28" s="88">
        <f>E28*1.2</f>
        <v>0</v>
      </c>
      <c r="G28" s="38" t="s">
        <v>54</v>
      </c>
      <c r="H28" s="15"/>
    </row>
    <row r="29" spans="1:8" s="8" customFormat="1" ht="409.5" customHeight="1" x14ac:dyDescent="0.25">
      <c r="A29" s="51" t="s">
        <v>48</v>
      </c>
      <c r="B29" s="27" t="s">
        <v>0</v>
      </c>
      <c r="C29" s="54">
        <v>5</v>
      </c>
      <c r="D29" s="36"/>
      <c r="E29" s="37">
        <f>D29*C29</f>
        <v>0</v>
      </c>
      <c r="F29" s="88">
        <f t="shared" ref="F29:F33" si="2">E29*1.2</f>
        <v>0</v>
      </c>
      <c r="G29" s="38" t="s">
        <v>64</v>
      </c>
      <c r="H29" s="15"/>
    </row>
    <row r="30" spans="1:8" s="8" customFormat="1" ht="112.5" customHeight="1" x14ac:dyDescent="0.25">
      <c r="A30" s="51" t="s">
        <v>49</v>
      </c>
      <c r="B30" s="27" t="s">
        <v>0</v>
      </c>
      <c r="C30" s="54">
        <v>5</v>
      </c>
      <c r="D30" s="36"/>
      <c r="E30" s="37">
        <f>D30*C30</f>
        <v>0</v>
      </c>
      <c r="F30" s="88">
        <f t="shared" si="2"/>
        <v>0</v>
      </c>
      <c r="G30" s="38" t="s">
        <v>53</v>
      </c>
      <c r="H30" s="15"/>
    </row>
    <row r="31" spans="1:8" s="8" customFormat="1" ht="31.5" x14ac:dyDescent="0.25">
      <c r="A31" s="51" t="s">
        <v>50</v>
      </c>
      <c r="B31" s="27" t="s">
        <v>0</v>
      </c>
      <c r="C31" s="54">
        <v>1</v>
      </c>
      <c r="D31" s="36"/>
      <c r="E31" s="37">
        <f>D31*C31</f>
        <v>0</v>
      </c>
      <c r="F31" s="88">
        <f t="shared" si="2"/>
        <v>0</v>
      </c>
      <c r="G31" s="38" t="s">
        <v>55</v>
      </c>
      <c r="H31" s="15"/>
    </row>
    <row r="32" spans="1:8" s="8" customFormat="1" ht="54.75" customHeight="1" x14ac:dyDescent="0.25">
      <c r="A32" s="51" t="s">
        <v>51</v>
      </c>
      <c r="B32" s="27" t="s">
        <v>0</v>
      </c>
      <c r="C32" s="54">
        <v>1</v>
      </c>
      <c r="D32" s="36"/>
      <c r="E32" s="37">
        <f>D32*C32</f>
        <v>0</v>
      </c>
      <c r="F32" s="88">
        <f t="shared" si="2"/>
        <v>0</v>
      </c>
      <c r="G32" s="38" t="s">
        <v>56</v>
      </c>
      <c r="H32" s="15"/>
    </row>
    <row r="33" spans="1:8" s="8" customFormat="1" ht="47.25" x14ac:dyDescent="0.25">
      <c r="A33" s="51" t="s">
        <v>52</v>
      </c>
      <c r="B33" s="27" t="s">
        <v>0</v>
      </c>
      <c r="C33" s="54">
        <v>1</v>
      </c>
      <c r="D33" s="36"/>
      <c r="E33" s="37">
        <f>D33*C33</f>
        <v>0</v>
      </c>
      <c r="F33" s="88">
        <f t="shared" si="2"/>
        <v>0</v>
      </c>
      <c r="G33" s="38" t="s">
        <v>57</v>
      </c>
      <c r="H33" s="15"/>
    </row>
    <row r="34" spans="1:8" s="8" customFormat="1" ht="15.75" x14ac:dyDescent="0.25">
      <c r="A34" s="73" t="s">
        <v>7</v>
      </c>
      <c r="B34" s="83"/>
      <c r="C34" s="83"/>
      <c r="D34" s="74"/>
      <c r="E34" s="75">
        <f>SUM(E28:E33)</f>
        <v>0</v>
      </c>
      <c r="F34" s="75">
        <f>SUM(F28:F33)</f>
        <v>0</v>
      </c>
      <c r="G34" s="67"/>
    </row>
    <row r="35" spans="1:8" s="8" customFormat="1" x14ac:dyDescent="0.25">
      <c r="A35" s="4"/>
      <c r="B35" s="53"/>
      <c r="C35" s="53"/>
    </row>
    <row r="36" spans="1:8" s="8" customFormat="1" x14ac:dyDescent="0.25">
      <c r="A36" s="4"/>
      <c r="B36" s="53"/>
      <c r="C36" s="53"/>
    </row>
    <row r="37" spans="1:8" ht="18.75" x14ac:dyDescent="0.3">
      <c r="A37" s="33" t="s">
        <v>79</v>
      </c>
      <c r="B37" s="84"/>
      <c r="C37" s="84"/>
      <c r="D37" s="34"/>
      <c r="E37" s="35">
        <f>E14+E24+E34</f>
        <v>0</v>
      </c>
      <c r="F37" s="35">
        <f>F14+F24+F34</f>
        <v>0</v>
      </c>
    </row>
    <row r="38" spans="1:8" x14ac:dyDescent="0.25">
      <c r="A38" s="3"/>
    </row>
    <row r="39" spans="1:8" ht="15.75" x14ac:dyDescent="0.25">
      <c r="A39" s="103" t="s">
        <v>71</v>
      </c>
      <c r="B39" s="104"/>
      <c r="C39" s="104"/>
      <c r="D39" s="105"/>
      <c r="E39" s="106"/>
    </row>
    <row r="40" spans="1:8" x14ac:dyDescent="0.25">
      <c r="A40" s="117" t="s">
        <v>72</v>
      </c>
      <c r="B40" s="118"/>
      <c r="C40" s="118"/>
      <c r="D40" s="118"/>
      <c r="E40" s="119"/>
    </row>
    <row r="41" spans="1:8" x14ac:dyDescent="0.25">
      <c r="A41" s="117" t="s">
        <v>73</v>
      </c>
      <c r="B41" s="118"/>
      <c r="C41" s="118"/>
      <c r="D41" s="118"/>
      <c r="E41" s="119"/>
    </row>
    <row r="42" spans="1:8" x14ac:dyDescent="0.25">
      <c r="A42" s="117" t="s">
        <v>74</v>
      </c>
      <c r="B42" s="118"/>
      <c r="C42" s="118"/>
      <c r="D42" s="118"/>
      <c r="E42" s="119"/>
    </row>
    <row r="43" spans="1:8" x14ac:dyDescent="0.25">
      <c r="A43" s="117" t="s">
        <v>75</v>
      </c>
      <c r="B43" s="118"/>
      <c r="C43" s="118"/>
      <c r="D43" s="118"/>
      <c r="E43" s="119"/>
    </row>
    <row r="44" spans="1:8" x14ac:dyDescent="0.25">
      <c r="A44" s="107"/>
      <c r="B44" s="108"/>
      <c r="C44" s="108"/>
      <c r="D44" s="108"/>
      <c r="E44" s="109"/>
    </row>
    <row r="45" spans="1:8" x14ac:dyDescent="0.25">
      <c r="A45" s="110" t="s">
        <v>76</v>
      </c>
      <c r="B45" s="111"/>
      <c r="C45" s="111"/>
      <c r="D45" s="111"/>
      <c r="E45" s="112"/>
    </row>
  </sheetData>
  <mergeCells count="9">
    <mergeCell ref="A44:E44"/>
    <mergeCell ref="A45:E45"/>
    <mergeCell ref="A5:D5"/>
    <mergeCell ref="E5:G5"/>
    <mergeCell ref="A2:F2"/>
    <mergeCell ref="A40:E40"/>
    <mergeCell ref="A41:E41"/>
    <mergeCell ref="A42:E42"/>
    <mergeCell ref="A43:E43"/>
  </mergeCells>
  <pageMargins left="0.70866141732283472" right="0.70866141732283472" top="0.74803149606299213" bottom="0.74803149606299213" header="0.31496062992125984" footer="0.31496062992125984"/>
  <pageSetup paperSize="9" scale="65" orientation="landscape" r:id="rId1"/>
  <headerFooter>
    <oddHeader>&amp;LZadávateľ: Mesto Prešov
Obchodné meno predkladateľ CP: &amp;CCenový formulár ZŠ Mirka Nešpora
 - zriadenie špecializovaných učební.
Technické a technologické vybavenie- IKT</oddHeader>
    <oddFooter>&amp;C&amp;P</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topLeftCell="A13" zoomScaleNormal="100" zoomScalePageLayoutView="82" workbookViewId="0">
      <selection activeCell="F15" sqref="F15:F17"/>
    </sheetView>
  </sheetViews>
  <sheetFormatPr defaultRowHeight="15" x14ac:dyDescent="0.25"/>
  <cols>
    <col min="1" max="1" width="20.7109375" customWidth="1"/>
    <col min="2" max="3" width="9.85546875" style="53" customWidth="1"/>
    <col min="4" max="4" width="11" customWidth="1"/>
    <col min="5" max="5" width="15.7109375" style="8" customWidth="1"/>
    <col min="6" max="6" width="15.28515625" customWidth="1"/>
    <col min="7" max="7" width="35.5703125" customWidth="1"/>
    <col min="8" max="8" width="20" customWidth="1"/>
  </cols>
  <sheetData>
    <row r="1" spans="1:8" s="91" customFormat="1" ht="18.75" x14ac:dyDescent="0.3">
      <c r="A1" s="94" t="s">
        <v>66</v>
      </c>
      <c r="B1" s="95"/>
      <c r="C1" s="95"/>
      <c r="D1" s="95"/>
      <c r="E1" s="95"/>
      <c r="F1" s="96"/>
    </row>
    <row r="2" spans="1:8" s="91" customFormat="1" ht="15.75" x14ac:dyDescent="0.3">
      <c r="A2" s="114" t="s">
        <v>67</v>
      </c>
      <c r="B2" s="115"/>
      <c r="C2" s="115"/>
      <c r="D2" s="115"/>
      <c r="E2" s="115"/>
      <c r="F2" s="116"/>
    </row>
    <row r="3" spans="1:8" s="91" customFormat="1" ht="19.5" thickBot="1" x14ac:dyDescent="0.35">
      <c r="A3" s="97" t="s">
        <v>70</v>
      </c>
      <c r="B3" s="98"/>
      <c r="C3" s="98"/>
      <c r="D3" s="98"/>
      <c r="E3" s="98"/>
      <c r="F3" s="99"/>
    </row>
    <row r="4" spans="1:8" ht="18.75" x14ac:dyDescent="0.3">
      <c r="A4" s="12"/>
      <c r="D4" s="8"/>
      <c r="F4" s="8"/>
      <c r="G4" s="8"/>
    </row>
    <row r="5" spans="1:8" x14ac:dyDescent="0.25">
      <c r="A5" s="113" t="s">
        <v>8</v>
      </c>
      <c r="B5" s="113"/>
      <c r="C5" s="113"/>
      <c r="D5" s="113"/>
      <c r="E5" s="113"/>
      <c r="F5" s="113"/>
      <c r="G5" s="113"/>
    </row>
    <row r="6" spans="1:8" x14ac:dyDescent="0.25">
      <c r="A6" s="8"/>
      <c r="D6" s="8"/>
      <c r="E6" s="13"/>
      <c r="F6" s="13"/>
      <c r="G6" s="13"/>
    </row>
    <row r="7" spans="1:8" ht="75" x14ac:dyDescent="0.25">
      <c r="A7" s="9" t="s">
        <v>24</v>
      </c>
      <c r="B7" s="61" t="s">
        <v>4</v>
      </c>
      <c r="C7" s="1" t="s">
        <v>5</v>
      </c>
      <c r="D7" s="14" t="s">
        <v>3</v>
      </c>
      <c r="E7" s="7" t="s">
        <v>9</v>
      </c>
      <c r="F7" s="17" t="s">
        <v>82</v>
      </c>
      <c r="G7" s="11" t="s">
        <v>81</v>
      </c>
      <c r="H7" s="90" t="s">
        <v>69</v>
      </c>
    </row>
    <row r="8" spans="1:8" ht="57.75" customHeight="1" x14ac:dyDescent="0.25">
      <c r="A8" s="56" t="s">
        <v>21</v>
      </c>
      <c r="B8" s="27" t="s">
        <v>0</v>
      </c>
      <c r="C8" s="54">
        <v>17</v>
      </c>
      <c r="D8" s="19"/>
      <c r="E8" s="16">
        <f>C8*D8</f>
        <v>0</v>
      </c>
      <c r="F8" s="18">
        <f>E8*1.2</f>
        <v>0</v>
      </c>
      <c r="G8" s="52" t="s">
        <v>25</v>
      </c>
      <c r="H8" s="92"/>
    </row>
    <row r="9" spans="1:8" ht="73.5" customHeight="1" x14ac:dyDescent="0.25">
      <c r="A9" s="56" t="s">
        <v>22</v>
      </c>
      <c r="B9" s="27" t="s">
        <v>0</v>
      </c>
      <c r="C9" s="54">
        <v>17</v>
      </c>
      <c r="D9" s="21"/>
      <c r="E9" s="16">
        <f>C9*D9</f>
        <v>0</v>
      </c>
      <c r="F9" s="18">
        <f t="shared" ref="F9:F10" si="0">E9*1.2</f>
        <v>0</v>
      </c>
      <c r="G9" s="52" t="s">
        <v>26</v>
      </c>
      <c r="H9" s="92"/>
    </row>
    <row r="10" spans="1:8" ht="282.75" customHeight="1" x14ac:dyDescent="0.25">
      <c r="A10" s="56" t="s">
        <v>23</v>
      </c>
      <c r="B10" s="27" t="s">
        <v>0</v>
      </c>
      <c r="C10" s="54">
        <v>1</v>
      </c>
      <c r="D10" s="21"/>
      <c r="E10" s="16">
        <f>C10*D10</f>
        <v>0</v>
      </c>
      <c r="F10" s="18">
        <f t="shared" si="0"/>
        <v>0</v>
      </c>
      <c r="G10" s="52" t="s">
        <v>28</v>
      </c>
      <c r="H10" s="92"/>
    </row>
    <row r="11" spans="1:8" ht="18.75" x14ac:dyDescent="0.3">
      <c r="A11" s="57" t="s">
        <v>7</v>
      </c>
      <c r="B11" s="62"/>
      <c r="C11" s="62"/>
      <c r="D11" s="58"/>
      <c r="E11" s="59">
        <f>SUM(E8:E10)</f>
        <v>0</v>
      </c>
      <c r="F11" s="59">
        <f>SUM(F8:F10)</f>
        <v>0</v>
      </c>
      <c r="G11" s="15"/>
    </row>
    <row r="12" spans="1:8" x14ac:dyDescent="0.25">
      <c r="A12" s="8"/>
      <c r="D12" s="8"/>
      <c r="F12" s="8"/>
      <c r="G12" s="15"/>
    </row>
    <row r="14" spans="1:8" ht="75" x14ac:dyDescent="0.25">
      <c r="A14" s="9" t="s">
        <v>27</v>
      </c>
      <c r="B14" s="61" t="s">
        <v>4</v>
      </c>
      <c r="C14" s="1" t="s">
        <v>5</v>
      </c>
      <c r="D14" s="14" t="s">
        <v>3</v>
      </c>
      <c r="E14" s="7" t="s">
        <v>9</v>
      </c>
      <c r="F14" s="17" t="s">
        <v>82</v>
      </c>
      <c r="G14" s="11" t="s">
        <v>81</v>
      </c>
      <c r="H14" s="90" t="s">
        <v>69</v>
      </c>
    </row>
    <row r="15" spans="1:8" ht="283.5" customHeight="1" x14ac:dyDescent="0.25">
      <c r="A15" s="56" t="s">
        <v>23</v>
      </c>
      <c r="B15" s="27" t="s">
        <v>0</v>
      </c>
      <c r="C15" s="54">
        <v>1</v>
      </c>
      <c r="D15" s="21"/>
      <c r="E15" s="16">
        <f>C15*D15</f>
        <v>0</v>
      </c>
      <c r="F15" s="18">
        <f>E15*1.2</f>
        <v>0</v>
      </c>
      <c r="G15" s="52" t="s">
        <v>28</v>
      </c>
      <c r="H15" s="92"/>
    </row>
    <row r="16" spans="1:8" ht="123.75" customHeight="1" x14ac:dyDescent="0.25">
      <c r="A16" s="56" t="s">
        <v>21</v>
      </c>
      <c r="B16" s="27" t="s">
        <v>0</v>
      </c>
      <c r="C16" s="54">
        <v>8</v>
      </c>
      <c r="D16" s="21"/>
      <c r="E16" s="16">
        <f>C16*D16</f>
        <v>0</v>
      </c>
      <c r="F16" s="18">
        <f t="shared" ref="F16:F17" si="1">E16*1.2</f>
        <v>0</v>
      </c>
      <c r="G16" s="52" t="s">
        <v>29</v>
      </c>
      <c r="H16" s="92"/>
    </row>
    <row r="17" spans="1:8" ht="69" customHeight="1" x14ac:dyDescent="0.25">
      <c r="A17" s="56" t="s">
        <v>22</v>
      </c>
      <c r="B17" s="39" t="s">
        <v>0</v>
      </c>
      <c r="C17" s="60">
        <v>17</v>
      </c>
      <c r="D17" s="21"/>
      <c r="E17" s="16">
        <f>C17*D17</f>
        <v>0</v>
      </c>
      <c r="F17" s="18">
        <f t="shared" si="1"/>
        <v>0</v>
      </c>
      <c r="G17" s="52" t="s">
        <v>26</v>
      </c>
      <c r="H17" s="92"/>
    </row>
    <row r="18" spans="1:8" ht="18.75" x14ac:dyDescent="0.3">
      <c r="A18" s="57" t="s">
        <v>7</v>
      </c>
      <c r="B18" s="62"/>
      <c r="C18" s="62"/>
      <c r="D18" s="58"/>
      <c r="E18" s="59">
        <f>SUM(E15:E17)</f>
        <v>0</v>
      </c>
      <c r="F18" s="59">
        <f>SUM(F15:F17)</f>
        <v>0</v>
      </c>
      <c r="G18" s="15"/>
    </row>
    <row r="21" spans="1:8" ht="75" x14ac:dyDescent="0.3">
      <c r="A21" s="63" t="s">
        <v>80</v>
      </c>
      <c r="B21" s="64"/>
      <c r="C21" s="64"/>
      <c r="D21" s="50"/>
      <c r="E21" s="65">
        <f>E11+E18</f>
        <v>0</v>
      </c>
      <c r="F21" s="65">
        <f>F11+F18</f>
        <v>0</v>
      </c>
    </row>
    <row r="23" spans="1:8" ht="15.75" x14ac:dyDescent="0.25">
      <c r="A23" s="103" t="s">
        <v>71</v>
      </c>
      <c r="B23" s="104"/>
      <c r="C23" s="104"/>
      <c r="D23" s="105"/>
      <c r="E23" s="106"/>
    </row>
    <row r="24" spans="1:8" x14ac:dyDescent="0.25">
      <c r="A24" s="117" t="s">
        <v>72</v>
      </c>
      <c r="B24" s="118"/>
      <c r="C24" s="118"/>
      <c r="D24" s="118"/>
      <c r="E24" s="119"/>
    </row>
    <row r="25" spans="1:8" x14ac:dyDescent="0.25">
      <c r="A25" s="117" t="s">
        <v>73</v>
      </c>
      <c r="B25" s="118"/>
      <c r="C25" s="118"/>
      <c r="D25" s="118"/>
      <c r="E25" s="119"/>
    </row>
    <row r="26" spans="1:8" x14ac:dyDescent="0.25">
      <c r="A26" s="117" t="s">
        <v>74</v>
      </c>
      <c r="B26" s="118"/>
      <c r="C26" s="118"/>
      <c r="D26" s="118"/>
      <c r="E26" s="119"/>
    </row>
    <row r="27" spans="1:8" x14ac:dyDescent="0.25">
      <c r="A27" s="117" t="s">
        <v>75</v>
      </c>
      <c r="B27" s="118"/>
      <c r="C27" s="118"/>
      <c r="D27" s="118"/>
      <c r="E27" s="119"/>
    </row>
    <row r="28" spans="1:8" x14ac:dyDescent="0.25">
      <c r="A28" s="107"/>
      <c r="B28" s="108"/>
      <c r="C28" s="108"/>
      <c r="D28" s="108"/>
      <c r="E28" s="109"/>
    </row>
    <row r="29" spans="1:8" x14ac:dyDescent="0.25">
      <c r="A29" s="110" t="s">
        <v>76</v>
      </c>
      <c r="B29" s="111"/>
      <c r="C29" s="111"/>
      <c r="D29" s="111"/>
      <c r="E29" s="112"/>
    </row>
  </sheetData>
  <mergeCells count="9">
    <mergeCell ref="A28:E28"/>
    <mergeCell ref="A29:E29"/>
    <mergeCell ref="A5:D5"/>
    <mergeCell ref="E5:G5"/>
    <mergeCell ref="A2:F2"/>
    <mergeCell ref="A24:E24"/>
    <mergeCell ref="A25:E25"/>
    <mergeCell ref="A26:E26"/>
    <mergeCell ref="A27:E27"/>
  </mergeCells>
  <pageMargins left="0.7" right="0.7" top="0.75" bottom="0.75" header="0.3" footer="0.3"/>
  <pageSetup paperSize="9" scale="65" orientation="portrait" r:id="rId1"/>
  <headerFooter>
    <oddHeader>&amp;LZadávateľ: Mesto Prešov
Obchodné meno predkladateľ CP: &amp;CCenový formulár Nábytok/mesto Prešov
ZŠ Mirka Nešpora - zriadenie špecializovaných učební.</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tabSelected="1" zoomScaleNormal="100" zoomScaleSheetLayoutView="89" workbookViewId="0">
      <selection activeCell="F11" sqref="F11"/>
    </sheetView>
  </sheetViews>
  <sheetFormatPr defaultRowHeight="15" x14ac:dyDescent="0.25"/>
  <cols>
    <col min="1" max="1" width="24.42578125" customWidth="1"/>
    <col min="2" max="2" width="9.140625" customWidth="1"/>
    <col min="3" max="3" width="7.7109375" style="53" customWidth="1"/>
    <col min="4" max="4" width="10" customWidth="1"/>
    <col min="5" max="5" width="11.85546875" style="8" customWidth="1"/>
    <col min="6" max="6" width="12.140625" customWidth="1"/>
    <col min="7" max="7" width="102" style="28" customWidth="1"/>
    <col min="8" max="8" width="21.140625" customWidth="1"/>
  </cols>
  <sheetData>
    <row r="1" spans="1:8" s="91" customFormat="1" ht="18.75" x14ac:dyDescent="0.3">
      <c r="A1" s="94" t="s">
        <v>66</v>
      </c>
      <c r="B1" s="95"/>
      <c r="C1" s="95"/>
      <c r="D1" s="95"/>
      <c r="E1" s="95"/>
      <c r="F1" s="96"/>
      <c r="G1" s="93"/>
    </row>
    <row r="2" spans="1:8" s="91" customFormat="1" ht="15.75" x14ac:dyDescent="0.3">
      <c r="A2" s="114" t="s">
        <v>67</v>
      </c>
      <c r="B2" s="115"/>
      <c r="C2" s="115"/>
      <c r="D2" s="115"/>
      <c r="E2" s="115"/>
      <c r="F2" s="116"/>
      <c r="G2" s="93"/>
    </row>
    <row r="3" spans="1:8" s="91" customFormat="1" ht="19.5" thickBot="1" x14ac:dyDescent="0.35">
      <c r="A3" s="97" t="s">
        <v>77</v>
      </c>
      <c r="B3" s="98"/>
      <c r="C3" s="98"/>
      <c r="D3" s="98"/>
      <c r="E3" s="98"/>
      <c r="F3" s="99"/>
      <c r="G3" s="93"/>
    </row>
    <row r="4" spans="1:8" ht="18.75" x14ac:dyDescent="0.3">
      <c r="A4" s="12"/>
      <c r="B4" s="8"/>
      <c r="D4" s="8"/>
      <c r="F4" s="8"/>
    </row>
    <row r="5" spans="1:8" x14ac:dyDescent="0.25">
      <c r="A5" s="113" t="s">
        <v>8</v>
      </c>
      <c r="B5" s="113"/>
      <c r="C5" s="113"/>
      <c r="D5" s="113"/>
      <c r="E5" s="113"/>
      <c r="F5" s="113"/>
      <c r="G5" s="113"/>
    </row>
    <row r="6" spans="1:8" ht="75" x14ac:dyDescent="0.25">
      <c r="A6" s="9" t="s">
        <v>12</v>
      </c>
      <c r="B6" s="10" t="s">
        <v>4</v>
      </c>
      <c r="C6" s="1" t="s">
        <v>5</v>
      </c>
      <c r="D6" s="14" t="s">
        <v>3</v>
      </c>
      <c r="E6" s="17" t="s">
        <v>9</v>
      </c>
      <c r="F6" s="17" t="s">
        <v>82</v>
      </c>
      <c r="G6" s="11" t="s">
        <v>81</v>
      </c>
      <c r="H6" s="90" t="s">
        <v>69</v>
      </c>
    </row>
    <row r="7" spans="1:8" ht="54" customHeight="1" x14ac:dyDescent="0.25">
      <c r="A7" s="51" t="s">
        <v>13</v>
      </c>
      <c r="B7" s="27" t="s">
        <v>11</v>
      </c>
      <c r="C7" s="54">
        <v>1</v>
      </c>
      <c r="D7" s="20"/>
      <c r="E7" s="20">
        <f>C7*D7</f>
        <v>0</v>
      </c>
      <c r="F7" s="5">
        <f>E7*1.2</f>
        <v>0</v>
      </c>
      <c r="G7" s="55" t="s">
        <v>20</v>
      </c>
      <c r="H7" s="92"/>
    </row>
    <row r="8" spans="1:8" ht="409.5" customHeight="1" x14ac:dyDescent="0.25">
      <c r="A8" s="51" t="s">
        <v>14</v>
      </c>
      <c r="B8" s="27" t="s">
        <v>10</v>
      </c>
      <c r="C8" s="54">
        <v>1</v>
      </c>
      <c r="D8" s="20"/>
      <c r="E8" s="20">
        <f>C8*D8</f>
        <v>0</v>
      </c>
      <c r="F8" s="5">
        <f t="shared" ref="F8:F10" si="0">E8*1.2</f>
        <v>0</v>
      </c>
      <c r="G8" s="100" t="s">
        <v>17</v>
      </c>
      <c r="H8" s="92"/>
    </row>
    <row r="9" spans="1:8" ht="220.5" customHeight="1" x14ac:dyDescent="0.25">
      <c r="A9" s="51" t="s">
        <v>15</v>
      </c>
      <c r="B9" s="27" t="s">
        <v>10</v>
      </c>
      <c r="C9" s="54">
        <v>1</v>
      </c>
      <c r="D9" s="20"/>
      <c r="E9" s="20">
        <f t="shared" ref="E9:E10" si="1">C9*D9</f>
        <v>0</v>
      </c>
      <c r="F9" s="5">
        <f t="shared" si="0"/>
        <v>0</v>
      </c>
      <c r="G9" s="100" t="s">
        <v>18</v>
      </c>
      <c r="H9" s="92"/>
    </row>
    <row r="10" spans="1:8" ht="348.75" customHeight="1" x14ac:dyDescent="0.25">
      <c r="A10" s="51" t="s">
        <v>16</v>
      </c>
      <c r="B10" s="27" t="s">
        <v>10</v>
      </c>
      <c r="C10" s="54">
        <v>1</v>
      </c>
      <c r="D10" s="20"/>
      <c r="E10" s="20">
        <f t="shared" si="1"/>
        <v>0</v>
      </c>
      <c r="F10" s="5">
        <f t="shared" si="0"/>
        <v>0</v>
      </c>
      <c r="G10" s="100" t="s">
        <v>19</v>
      </c>
      <c r="H10" s="92"/>
    </row>
    <row r="11" spans="1:8" ht="47.25" x14ac:dyDescent="0.25">
      <c r="A11" s="102" t="s">
        <v>78</v>
      </c>
      <c r="B11" s="46"/>
      <c r="C11" s="47"/>
      <c r="D11" s="48"/>
      <c r="E11" s="49">
        <f>SUM(E7:E10)</f>
        <v>0</v>
      </c>
      <c r="F11" s="49">
        <f>SUM(F7:F10)</f>
        <v>0</v>
      </c>
      <c r="G11" s="101"/>
      <c r="H11" s="92"/>
    </row>
    <row r="12" spans="1:8" s="8" customFormat="1" ht="15.75" x14ac:dyDescent="0.25">
      <c r="A12" s="42"/>
      <c r="B12" s="40"/>
      <c r="C12" s="41"/>
      <c r="D12" s="43"/>
      <c r="E12" s="44"/>
      <c r="F12" s="45"/>
      <c r="G12" s="28"/>
    </row>
    <row r="13" spans="1:8" ht="15.75" x14ac:dyDescent="0.25">
      <c r="A13" s="103" t="s">
        <v>71</v>
      </c>
      <c r="B13" s="104"/>
      <c r="C13" s="104"/>
      <c r="D13" s="105"/>
      <c r="E13" s="106"/>
    </row>
    <row r="14" spans="1:8" x14ac:dyDescent="0.25">
      <c r="A14" s="117" t="s">
        <v>72</v>
      </c>
      <c r="B14" s="118"/>
      <c r="C14" s="118"/>
      <c r="D14" s="118"/>
      <c r="E14" s="119"/>
    </row>
    <row r="15" spans="1:8" x14ac:dyDescent="0.25">
      <c r="A15" s="117" t="s">
        <v>73</v>
      </c>
      <c r="B15" s="118"/>
      <c r="C15" s="118"/>
      <c r="D15" s="118"/>
      <c r="E15" s="119"/>
    </row>
    <row r="16" spans="1:8" x14ac:dyDescent="0.25">
      <c r="A16" s="117" t="s">
        <v>74</v>
      </c>
      <c r="B16" s="118"/>
      <c r="C16" s="118"/>
      <c r="D16" s="118"/>
      <c r="E16" s="119"/>
    </row>
    <row r="17" spans="1:5" x14ac:dyDescent="0.25">
      <c r="A17" s="117" t="s">
        <v>75</v>
      </c>
      <c r="B17" s="118"/>
      <c r="C17" s="118"/>
      <c r="D17" s="118"/>
      <c r="E17" s="119"/>
    </row>
    <row r="18" spans="1:5" x14ac:dyDescent="0.25">
      <c r="A18" s="107"/>
      <c r="B18" s="108"/>
      <c r="C18" s="108"/>
      <c r="D18" s="108"/>
      <c r="E18" s="109"/>
    </row>
    <row r="19" spans="1:5" x14ac:dyDescent="0.25">
      <c r="A19" s="110" t="s">
        <v>76</v>
      </c>
      <c r="B19" s="111"/>
      <c r="C19" s="111"/>
      <c r="D19" s="111"/>
      <c r="E19" s="112"/>
    </row>
  </sheetData>
  <mergeCells count="9">
    <mergeCell ref="A5:D5"/>
    <mergeCell ref="E5:G5"/>
    <mergeCell ref="A2:F2"/>
    <mergeCell ref="A18:E18"/>
    <mergeCell ref="A19:E19"/>
    <mergeCell ref="A14:E14"/>
    <mergeCell ref="A15:E15"/>
    <mergeCell ref="A16:E16"/>
    <mergeCell ref="A17:E17"/>
  </mergeCells>
  <pageMargins left="0.7" right="0.7" top="0.75" bottom="0.75" header="0.3" footer="0.3"/>
  <pageSetup paperSize="9" scale="74" orientation="landscape" r:id="rId1"/>
  <headerFooter>
    <oddHeader>&amp;LZadávateľ: Mesto Prešov
Obchodné meno predkladateľ CP: &amp;RCenový formulár Didaktické prostriedky/mesto Prešov
ZŠ Československej armády- zriadenie špecializovaných učební.</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workbookViewId="0">
      <selection activeCell="A2" sqref="A2"/>
    </sheetView>
  </sheetViews>
  <sheetFormatPr defaultRowHeight="15" x14ac:dyDescent="0.25"/>
  <cols>
    <col min="1" max="1" width="15" customWidth="1"/>
    <col min="4" max="4" width="12.42578125" customWidth="1"/>
  </cols>
  <sheetData>
    <row r="1" spans="1:4" x14ac:dyDescent="0.25">
      <c r="A1" s="25"/>
      <c r="B1" s="25"/>
      <c r="C1" s="25"/>
      <c r="D1" s="26"/>
    </row>
    <row r="2" spans="1:4" x14ac:dyDescent="0.25">
      <c r="A2" s="25"/>
      <c r="B2" s="25"/>
      <c r="C2" s="25"/>
      <c r="D2" s="26"/>
    </row>
    <row r="3" spans="1:4" x14ac:dyDescent="0.25">
      <c r="A3" s="25"/>
      <c r="B3" s="25"/>
      <c r="C3" s="25"/>
      <c r="D3" s="26"/>
    </row>
    <row r="4" spans="1:4" x14ac:dyDescent="0.25">
      <c r="D4" s="25"/>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Pracovné hárky</vt:lpstr>
      </vt:variant>
      <vt:variant>
        <vt:i4>4</vt:i4>
      </vt:variant>
    </vt:vector>
  </HeadingPairs>
  <TitlesOfParts>
    <vt:vector size="4" baseType="lpstr">
      <vt:lpstr>C1_Tech.a tech.vyb-ZŠ M.Nešpora</vt:lpstr>
      <vt:lpstr>C-Interier.vyb-náb-ZŠ M.Nešpora</vt:lpstr>
      <vt:lpstr>C3-_Didaktické pomôcky-kniž.fon</vt:lpstr>
      <vt:lpstr>Hárok1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2019-01-28T09:02:13Z</cp:lastPrinted>
  <dcterms:created xsi:type="dcterms:W3CDTF">2014-09-17T15:52:29Z</dcterms:created>
  <dcterms:modified xsi:type="dcterms:W3CDTF">2020-08-03T21:39:23Z</dcterms:modified>
</cp:coreProperties>
</file>