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000" tabRatio="888" activeTab="2"/>
  </bookViews>
  <sheets>
    <sheet name="Časť E2 technické a technol.IKT" sheetId="18" r:id="rId1"/>
    <sheet name="Časť E3 Interierové vybavenie-n" sheetId="19" r:id="rId2"/>
    <sheet name="Časť E1 Didaktické pomôcky" sheetId="20" r:id="rId3"/>
    <sheet name="Hárok1" sheetId="21" r:id="rId4"/>
  </sheets>
  <calcPr calcId="145621"/>
</workbook>
</file>

<file path=xl/calcChain.xml><?xml version="1.0" encoding="utf-8"?>
<calcChain xmlns="http://schemas.openxmlformats.org/spreadsheetml/2006/main">
  <c r="F17" i="18" l="1"/>
  <c r="F10" i="18"/>
  <c r="F9" i="18"/>
  <c r="F14" i="18"/>
  <c r="F9" i="19"/>
  <c r="F10" i="19"/>
  <c r="F11" i="19"/>
  <c r="F12" i="19"/>
  <c r="F8" i="19"/>
  <c r="F35" i="20"/>
  <c r="F36" i="20"/>
  <c r="F37" i="20"/>
  <c r="F38" i="20"/>
  <c r="F39" i="20"/>
  <c r="F40" i="20"/>
  <c r="F41" i="20"/>
  <c r="F42" i="20"/>
  <c r="F43" i="20"/>
  <c r="F44" i="20"/>
  <c r="F45" i="20"/>
  <c r="F46" i="20"/>
  <c r="F47" i="20"/>
  <c r="F34" i="20"/>
  <c r="F8" i="20"/>
  <c r="F9" i="20"/>
  <c r="F10" i="20"/>
  <c r="F11" i="20"/>
  <c r="F12" i="20"/>
  <c r="F13" i="20"/>
  <c r="F14" i="20"/>
  <c r="F15" i="20"/>
  <c r="F16" i="20"/>
  <c r="F17" i="20"/>
  <c r="F18" i="20"/>
  <c r="F19" i="20"/>
  <c r="F20" i="20"/>
  <c r="F21" i="20"/>
  <c r="F22" i="20"/>
  <c r="F23" i="20"/>
  <c r="F24" i="20"/>
  <c r="F25" i="20"/>
  <c r="F26" i="20"/>
  <c r="F27" i="20"/>
  <c r="F28" i="20"/>
  <c r="F29" i="20"/>
  <c r="F30" i="20"/>
  <c r="F7" i="20"/>
  <c r="E27" i="20" l="1"/>
  <c r="E28" i="20"/>
  <c r="E17" i="20"/>
  <c r="E18" i="20"/>
  <c r="E19" i="20"/>
  <c r="E20" i="20"/>
  <c r="E21" i="20"/>
  <c r="E22" i="20"/>
  <c r="E23" i="20"/>
  <c r="E24" i="20"/>
  <c r="E25" i="20"/>
  <c r="E10" i="20"/>
  <c r="E9" i="20"/>
  <c r="E8" i="20"/>
  <c r="E14" i="18"/>
  <c r="E15" i="18" s="1"/>
  <c r="F15" i="18"/>
  <c r="E10" i="18"/>
  <c r="E35" i="20"/>
  <c r="E48" i="20" s="1"/>
  <c r="E36" i="20"/>
  <c r="E37" i="20"/>
  <c r="E38" i="20"/>
  <c r="E39" i="20"/>
  <c r="E40" i="20"/>
  <c r="E41" i="20"/>
  <c r="E42" i="20"/>
  <c r="E43" i="20"/>
  <c r="E44" i="20"/>
  <c r="E45" i="20"/>
  <c r="E46" i="20"/>
  <c r="E47" i="20"/>
  <c r="E34" i="20"/>
  <c r="E26" i="20" l="1"/>
  <c r="F48" i="20" l="1"/>
  <c r="E9" i="18" l="1"/>
  <c r="E11" i="18" s="1"/>
  <c r="E17" i="18" s="1"/>
  <c r="E7" i="20" l="1"/>
  <c r="E11" i="20"/>
  <c r="E12" i="20"/>
  <c r="E13" i="20"/>
  <c r="E14" i="20"/>
  <c r="E15" i="20"/>
  <c r="E16" i="20"/>
  <c r="E29" i="20"/>
  <c r="E30" i="20"/>
  <c r="E9" i="19"/>
  <c r="E10" i="19"/>
  <c r="E11" i="19"/>
  <c r="E12" i="19"/>
  <c r="E8" i="19"/>
  <c r="E31" i="20" l="1"/>
  <c r="E50" i="20" s="1"/>
  <c r="E13" i="19"/>
  <c r="F11" i="18" l="1"/>
  <c r="F31" i="20" l="1"/>
  <c r="F50" i="20" s="1"/>
  <c r="F13" i="19"/>
</calcChain>
</file>

<file path=xl/sharedStrings.xml><?xml version="1.0" encoding="utf-8"?>
<sst xmlns="http://schemas.openxmlformats.org/spreadsheetml/2006/main" count="215" uniqueCount="127">
  <si>
    <t>ks</t>
  </si>
  <si>
    <t>Jedn.</t>
  </si>
  <si>
    <t>Špecifikácia</t>
  </si>
  <si>
    <t xml:space="preserve">Jedn. cena bez DPH/ks </t>
  </si>
  <si>
    <t>Cena spolu</t>
  </si>
  <si>
    <t>Jedn. cena bez DPH/ ks</t>
  </si>
  <si>
    <t>Jednotka</t>
  </si>
  <si>
    <t>Počet</t>
  </si>
  <si>
    <t xml:space="preserve">Názov projektu </t>
  </si>
  <si>
    <t>Spolu</t>
  </si>
  <si>
    <t xml:space="preserve">Názov projektu: </t>
  </si>
  <si>
    <t>Cena spolu bez DPH</t>
  </si>
  <si>
    <t>Interaktívna tabuľa + dataprojektor s krátkou projekčnou vzdialenosťou</t>
  </si>
  <si>
    <t xml:space="preserve"> 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</si>
  <si>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Notebook pre učiteľa s aplikačným softvérom</t>
  </si>
  <si>
    <t>Digitálna učiteľská váha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</si>
  <si>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</si>
  <si>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Laboratórny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sú: 2 balenia po 20 mL pufru pH 4, 2 balenia po 20 mL pufru pH 7, 2 balenia po 20 mL čistiaceho roztoku.</t>
  </si>
  <si>
    <t>Pracovisko učiteľa - biochémia</t>
  </si>
  <si>
    <t>Laboratórne pracovisko učiteľa  - biochémia</t>
  </si>
  <si>
    <t>Laboratórne pracovisko žiaka  - biochémia</t>
  </si>
  <si>
    <t>Žiacky laboratórny stôl - biochémia</t>
  </si>
  <si>
    <t>Laboratórna stolička pre žiaka - biochémia</t>
  </si>
  <si>
    <t>Odborná učebňa Biochémie</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</si>
  <si>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</si>
  <si>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</si>
  <si>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</si>
  <si>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</si>
  <si>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</si>
  <si>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Stojan na sušenie chemického skla a pomôcok</t>
  </si>
  <si>
    <t>Sada 3D modelov na chémiu - učiteľ</t>
  </si>
  <si>
    <t>Prístroj na určenie pH s príslušenstvom</t>
  </si>
  <si>
    <t>Stojan na sušenie laboratórneho skla  a pomôcok má kapacitu  55 miest a pozostáva z 2 častí - stojan a miska na zachytávanie vody, rozmery stojana (VxDxŠ) 64x36x14 cm. Materiál - chemicky odolný plast.</t>
  </si>
  <si>
    <t xml:space="preserve">Sada 3D modelov pre učiteľa zložená  z 8 ks demonštračných 3D modelov na chémiu v zložení:  1x interaktívny model atómu, 1x žiacky model atómu, 1x súprava anorganická chémia (obsahujúca 51 atómov priemeru 14,5mm a 38 spojovacích prvkov), 1x súprava organická chémia (obsahujúca 50 atómov priemeru 14,5mm a 64 spojovacích prvkov), 1x model Chloridu sodného (rozmer 13,5x13,5x12,5cm), 1x model Grafitu (35x25x26.5 cm) , 1x model Diamantu (31x31x 8 cm) , 1x model síranu vápenatého (rozmer 31x31x28cm). Každý z modelov je z odolného plastu vhodnom pre školské prostredie, s popisom jednotlivých častí v slovenskom jazyku. </t>
  </si>
  <si>
    <t>Odborná učebňa fyziky</t>
  </si>
  <si>
    <t>Chemický kahan s príslušenstvom</t>
  </si>
  <si>
    <t xml:space="preserve">Chemický, sklenený liehový kahan s príslušenstvom. Sada má obsahovať min.: 1 ks liehový kahan s objemom 250ml, hrúbka skla 1,8 mm, 1ks laboratórna trojnožka so sieťkou nad kahan, 250 ml lieh na horenie. </t>
  </si>
  <si>
    <t xml:space="preserve">Triedna sada nástenných chemických tabúľ
</t>
  </si>
  <si>
    <t>sada</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</si>
  <si>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</si>
  <si>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 xml:space="preserve">Ekologická sada s príslušenstvom </t>
  </si>
  <si>
    <t xml:space="preserve">Ekologická sada má minimálne obsahovať materiál na rozbor vody a pôdy a na meranie najdôležitejších látok, ktoré ovplyvňujú naše životné prostredie. Obal kufríka má byť pevný a vodotesný. Kufrík má obsahovať minimálne: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</si>
  <si>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Sada laboratórneho skla a laboratórnych pomôcok - učiteľ</t>
  </si>
  <si>
    <t xml:space="preserve">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(plast alebo drevo), 3 rôzne kovové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kovové držiaky. </t>
  </si>
  <si>
    <t>Učiteľský biologický mikroskop</t>
  </si>
  <si>
    <t>Odborná učebňa- biochémia</t>
  </si>
  <si>
    <t>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t>
  </si>
  <si>
    <t xml:space="preserve">Sada preparačných nástrojov s príslušenstvom </t>
  </si>
  <si>
    <t>súbor</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</si>
  <si>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</si>
  <si>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Triedna sada anatomických modelov</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</si>
  <si>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</si>
  <si>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Triedna sada botanických modelov</t>
  </si>
  <si>
    <t>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t>
  </si>
  <si>
    <t>Triedna sada zoologických modelov</t>
  </si>
  <si>
    <t>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t>
  </si>
  <si>
    <t>Triedna sada biologických modelov</t>
  </si>
  <si>
    <t>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t>
  </si>
  <si>
    <t>Resuscitačná figurína na CPR</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</si>
  <si>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</si>
  <si>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Triedna sada pre simuláciu úrazov</t>
  </si>
  <si>
    <t>Sada digitálnych žiackych váh</t>
  </si>
  <si>
    <t>Sada laboratórnych stojanov s príslušenstvom</t>
  </si>
  <si>
    <t>Sada chemických kahanov s príslušenstvom</t>
  </si>
  <si>
    <t xml:space="preserve">Sada tácok </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</si>
  <si>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</si>
  <si>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</si>
  <si>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t>
  </si>
  <si>
    <t>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t>
  </si>
  <si>
    <t>Sada tácok k laboratórnemu pracovisku má obsahovať minimálne 4 ks tácok pre skupinu max. 4 žiakov v zložení min. 2 ks s min. rozmerom  300x400x40 mm a 2 ks  smin. rozmerom 250x250x40mm, s teplotnou odolnosťou min. do 50°C  a chemickou odolnosťou pre materiály PS.</t>
  </si>
  <si>
    <t>Sada 3D modelov na chémiu - žiak</t>
  </si>
  <si>
    <t>Sada 3D modelov na chémiu pre žiakov je zložená z 3 ks demonštračných 3D modelov na chémiu v zložení:  1x interaktívny model atómu,1x anorganická chémia, 1x organická chémia. Každý z modelov je z odolného plastu vhodného pre školské prostredie, s popisom jednotlivých častí v slovenskom jazyku. Sada pre 2-4 žiakov.</t>
  </si>
  <si>
    <t>Sada ochranných prostriedkov</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</si>
  <si>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</si>
  <si>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Sada laboratórneho skla a laboratórnych pomôcok-žiak</t>
  </si>
  <si>
    <t>Triedna sada laboratórneho skla a pomôcok obsahuje: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valec odmerný nízky plastový 250ml, 1x valec odmerný vysoký plastový 500ml, 1x lievik, 1 ks byreta objem 25 ml, sklená tyčinka, stojan na 10 skúmaviek (plast alebo drevo), 4 rôzne kovové upínacie držiaky, 4x kadička vysoká s výlevkou  400ml, 4x kadička nízka s výlevkou  150ml, 4x kadička vysoká s výlevkou  250ml, 4x banka kúžeľová úzkohrdlá 250 ml, 4x skúmavka s guľatým dnom priem. 12 mm s vyhrnutým okrajom, 4x skúmavka s guľatým dnom priem. 14 mm s vyhrnutým okrajom, 4x pipeta delená 10 ml, 4x miska Petriho sklenená 90 mm, 4x valec odmerný vysoký 250 ml, 4x valec odmerný nízky plastový 250ml, 4x valec odmerný vysoký plastový 500ml, 4x lievik, 4x sklená tyčinka, 4x stojan na 10 skúmaviek, 4x štyri rôzne držiaky.</t>
  </si>
  <si>
    <t>Školský mikroskop - žiacky</t>
  </si>
  <si>
    <t>Minimálna špecifikácia Monokulárna hlavica, otáčajúca sa v rozsahu 360°, náklon 45°,  zväčšenie 64-640 x, okulár WF16x, objektívy  4x,10x, 40x (pružinový) , revolverový nosič pre 3 objektívy, pracovný stolík 90x90 mm,  kondenzor  NA 0,65,  kotúčová  clona (6 otvorov) , ostrenie hrubé, kovové  telo, osvetlenie LED (horné aj spodné), regulácia jasu.  Minimálne požadované príslušenstvo k mikroskopu: 5 ks biologických stabilných preparátov, 1 ks farbiaca tekutina min. 0,02 ml, 1 hárok čistiacich obrúskov, sada podložných a krycích sklíčok, pipeta, pinzeta, skúmavka. Pre skupinu max. 4 žiakov.</t>
  </si>
  <si>
    <t xml:space="preserve"> Univerzálny programovateľný automat</t>
  </si>
  <si>
    <t>Interfejs na zber dát s príslušenstvom</t>
  </si>
  <si>
    <t>SW k iterfejsu - multilicencia</t>
  </si>
  <si>
    <t>Sada senzorov pre fyziku - učiteľ</t>
  </si>
  <si>
    <t>Učiteľská termodynamická sada</t>
  </si>
  <si>
    <t xml:space="preserve">Laboratórny podnos </t>
  </si>
  <si>
    <t xml:space="preserve">Sada pre termodynamiku s príslušenstvom </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</si>
  <si>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</si>
  <si>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</si>
  <si>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</si>
  <si>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</si>
  <si>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</si>
  <si>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Sada laboratórnych podnosov pre učiteľa - jeden podnos v rozmere min. 400x300x40 mm a druhý podnos s minimálnym rozmerom 250x250x40 mm, s teplotnou odolnosťou min. do 50°C  a chemickou odolnosťou minimálne pre materiály PS.</t>
  </si>
  <si>
    <t>Sada pre termodynamiku obsahuje 1 ks propan-butanový plynový horák s ventilovou náhradnou náplňou s 230 g propan-butánovej zmesi EN417 v bezpečnostnej nádržke,  1 ks Joulového kalorimetra s 3 špirálami a 2 ks laboratórnych liehových teplomerov s rozsahom od -20°C so +110°C, so silikónovým dielom proti samovoľnému pohybu.</t>
  </si>
  <si>
    <t xml:space="preserve">Ručná výveva s príslušenstvom
</t>
  </si>
  <si>
    <t>Učiteľská elektromagnetická sada</t>
  </si>
  <si>
    <t>Prístroj na indikáciu napätí s príslušenstvom</t>
  </si>
  <si>
    <t>Sada zdrojov bezpečného napätia a prúdu</t>
  </si>
  <si>
    <t>Sada žiackych optických súprav</t>
  </si>
  <si>
    <t xml:space="preserve">Kvapalinový baroskop s príslušenstvom </t>
  </si>
  <si>
    <t>Sada žiackych mechanických súprav</t>
  </si>
  <si>
    <t xml:space="preserve">Min. špecifikácia - školská edukačná súprava pre pokusy vo vákuu. Súprava má obsahovať min. 10 častí, vrátane ručnej vývevy a má byť dodaná v prenosnom obale. </t>
  </si>
  <si>
    <t>Učiteľská elektromagnetická sada je využiteľná s interfejsom pre senzory. Sada obsahuje 30 komponentov (minimálne tieto: kyvadlová tyč dĺžky 230mm, waltenhoferova platňa, krátky kontakt na bežci, dlhá listová pružina v dĺžke 300mm, jazýčkové relé, násuvná miska zvončeka, kladivko na bežci, vodič s dvomi kolíkmi dĺžka 30mm, hliníkový valček, lenzov krúžok, dlhý kontatk na bežci, hliníkový vodič s kolíkom dĺžka 200mm a priemer 6mm, vložka do cievky, cievka 150 závitov a priemer 70mm, napájací mostík 92x20x20mm, bicyklové dynamo, vidlica s ložiskovými hrotmi, stupnica na tyči, zásuvný ukazovateľ, model hliníkového mikrofónu, valcová prižina 10N, krokosvorka, sada vodičov a nevodičov, vodivá páska v dĺžke 5m, štvorcové magnety pár 28x28x18mm, železné jadro 92x28x28mm, U-jadro z trafo plechov 105x110x30mm, železné jadro 105x28x28mm, I-jadro z trafo plechov 105x30x29mm, veľká upínacia skrutka a ďalšie komponenty v sade) a umožňuje prezentovať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t>
  </si>
  <si>
    <t>Sada dvoch žiackych mechanických súprav využiteľná so školským interfejsom pre senzory obsahuje 34 komponentov (2x kladka s háčikom, 2x oceľová pružina, 8x závažie, 2xpáka, 2x nylonová šnúrka, 2x silomer, 2x trecie teleso, 4x pákové ramená, 4x plastové kolieska, 6x plastové držiaky), ktoré umožňujú vykonanie týchto experimentov z mechaniky: pôsobenie sily, meranie sily, silomer, trecie sily, stabilita, ťažisko, rovnováha dvojramennej páky, dvojramenná páka, jednoramenná páka, mincier, pevná kladka, pohyblivá kladka, kladkovnica a kladkostroj, naklonená rovina. Sada pre skupinu 2- 4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</si>
  <si>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</si>
  <si>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Sada žiackych optických súprav pre skupinu žiakov obsahuje 2 sady po 19 komponentoch, pričom každá umožňuje vykonanie týchto experimentov: odraz a lom svetla (snellov zákon), totálny odraz, geometrická konštrukcia obrazu pomocou význačných lúčov, funkcia zdravého ľudského oka, chyby oka a korekcie, funkcia základných optických prístrojov, fotoaparát, ďalekohľad. Každá súprava obsahuje 11 ks modelov optických komponentov (spojok a rozptyliek), optický hranol, zrkadlo rovinné, vypuklé, duté, 3 ks svetelný čln, sadu RGB filtrov,  sadu 8 ks laminovaných pracovných listov formát A3 s popisom v slovenskom jazyku, manuál, zbierku 22 úloh v slovenskom jazyku a 1 ks zdroj 3 paralelných lúčov (1 x 532 nm, 2 x 635 nm) s elektronickým prepínaním predvolených lúčových pozícií, 3 lúčový zdroj spĺňa požiadavky na triedu bezpečnosti 2 podľa STN EN 60825-1:2008-06, k zdroju je priložené vyhlásenie o zhode a protokol s reálne nameranými hodnotami výkonu jednotlivých lúčov, 1 ks napájací zdroj, 1x zdroj bieleho svetla integrovaný do zdroja paralelných lúčov, umožňujúci demonštrovať rozklad svetla po prechode hranolom. Sada pre skupinu 2- 4 žiakov.</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</si>
  <si>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</si>
  <si>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</si>
  <si>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Odborná učebňa - biochémia</t>
  </si>
  <si>
    <r>
      <t xml:space="preserve">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t>
    </r>
    <r>
      <rPr>
        <sz val="10"/>
        <color rgb="FFFF0000"/>
        <rFont val="Calibri"/>
        <family val="2"/>
        <charset val="238"/>
        <scheme val="minor"/>
      </rPr>
      <t>príslušenstvo – myš</t>
    </r>
    <r>
      <rPr>
        <sz val="10"/>
        <rFont val="Calibri"/>
        <family val="2"/>
        <charset val="238"/>
        <scheme val="minor"/>
      </rPr>
      <t>, BATERIA min 2 clanky min 30Wh s vydrzou min 5 hodin v uspornom rezime, OS min. Microsoft Windows 10 Pro 64bit SK, VAHA max 2.2kg, ZARUKA min. 2 roky v servisnom stredisku</t>
    </r>
  </si>
  <si>
    <t>Spolu didaktické pomôcky</t>
  </si>
  <si>
    <t>Verejný obstarávateľ: Mesto Prešov</t>
  </si>
  <si>
    <t xml:space="preserve">Názov predmetu zákazky: ZŠ v Prešove- zriadenie špecializovaných učební. </t>
  </si>
  <si>
    <t>Časť E1:  Didaktické pomôcky ZŠ Važecká</t>
  </si>
  <si>
    <t>Vyplní uchádzač: 1.( ÁNO  / NIE / Ekvivalent)  a  2.(Výrobca alebo typové označenie)</t>
  </si>
  <si>
    <t xml:space="preserve">Identifikačné údaje: </t>
  </si>
  <si>
    <t>Obchodné meno:</t>
  </si>
  <si>
    <t>Adresa:</t>
  </si>
  <si>
    <t>IČO:</t>
  </si>
  <si>
    <t xml:space="preserve">Platca DPH: </t>
  </si>
  <si>
    <t>Dátum, meno a podpis oprávnenej osoby:</t>
  </si>
  <si>
    <t>Spolu interiérové vybavenie-nábytok</t>
  </si>
  <si>
    <t>Časť E3: Interierové vybavenie-nábytok ZŠ Važecká</t>
  </si>
  <si>
    <t>Časť E2:Technické a technologické vybavenie- IKT ZŠ Važecká</t>
  </si>
  <si>
    <t>Vyplní uchádzač: 1.(ÁNO  / NIE / Ekvivalent)  a  2.(Výrobca alebo typové označenie)</t>
  </si>
  <si>
    <t>Spolu Technické a technologické vybavenie- IKT</t>
  </si>
  <si>
    <t>Špecifikácia (minimálna požadovaná špecifikácia)</t>
  </si>
  <si>
    <t>Špecifikácia Špecifikácia (minimálna požadovaná špecifikácia)</t>
  </si>
  <si>
    <t>Cena spolu s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</si>
</sst>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_-* #,##0.00\ [$€-1]_-;\-* #,##0.00\ [$€-1]_-;_-* &quot;-&quot;??\ [$€-1]_-;_-@_-"/>
    <numFmt numFmtId="166" formatCode="#,##0.000"/>
  </numFmts>
  <fonts count="27"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8"/>
      <name val="Arial"/>
      <family val="2"/>
      <charset val="238"/>
    </font>
    <font>
      <b/>
      <sz val="10"/>
      <name val="Arial"/>
      <family val="2"/>
      <charset val="238"/>
    </font>
    <font>
      <sz val="10"/>
      <color theme="1"/>
      <name val="Arial"/>
      <family val="2"/>
      <charset val="238"/>
    </font>
    <font>
      <b/>
      <sz val="12"/>
      <name val="Calibri"/>
      <family val="2"/>
      <charset val="238"/>
      <scheme val="minor"/>
    </font>
    <font>
      <sz val="10"/>
      <name val="Arial CE"/>
      <family val="2"/>
      <charset val="238"/>
    </font>
    <font>
      <sz val="10"/>
      <color theme="1"/>
      <name val="Calibri"/>
      <family val="2"/>
      <charset val="238"/>
      <scheme val="minor"/>
    </font>
    <font>
      <sz val="10"/>
      <color theme="1"/>
      <name val="Calibri"/>
      <family val="2"/>
      <charset val="238"/>
    </font>
    <font>
      <b/>
      <sz val="14"/>
      <color theme="1"/>
      <name val="Calibri"/>
      <family val="2"/>
      <charset val="238"/>
      <scheme val="minor"/>
    </font>
    <font>
      <sz val="14"/>
      <color theme="1"/>
      <name val="Calibri"/>
      <family val="2"/>
      <charset val="238"/>
      <scheme val="minor"/>
    </font>
    <font>
      <b/>
      <sz val="14"/>
      <name val="Calibri"/>
      <family val="2"/>
      <charset val="238"/>
      <scheme val="minor"/>
    </font>
    <font>
      <sz val="10"/>
      <color rgb="FF000000"/>
      <name val="Calibri"/>
      <family val="2"/>
      <charset val="238"/>
      <scheme val="minor"/>
    </font>
    <font>
      <sz val="14"/>
      <name val="Arial CE"/>
      <family val="2"/>
      <charset val="238"/>
    </font>
    <font>
      <sz val="14"/>
      <color rgb="FF000000"/>
      <name val="Calibri"/>
      <family val="2"/>
      <charset val="238"/>
      <scheme val="minor"/>
    </font>
    <font>
      <sz val="10"/>
      <color rgb="FFFF0000"/>
      <name val="Calibri"/>
      <family val="2"/>
      <charset val="238"/>
      <scheme val="minor"/>
    </font>
    <font>
      <b/>
      <sz val="10"/>
      <name val="Calibri"/>
      <family val="2"/>
      <charset val="238"/>
    </font>
    <font>
      <sz val="11"/>
      <color theme="1"/>
      <name val="Calibri"/>
      <family val="2"/>
      <charset val="238"/>
    </font>
    <font>
      <sz val="12"/>
      <color rgb="FF000000"/>
      <name val="Calibri"/>
      <family val="2"/>
      <charset val="238"/>
    </font>
    <font>
      <sz val="10"/>
      <name val="Calibri"/>
      <family val="2"/>
      <charset val="238"/>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FF"/>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medium">
        <color indexed="64"/>
      </bottom>
      <diagonal/>
    </border>
  </borders>
  <cellStyleXfs count="3">
    <xf numFmtId="0" fontId="0" fillId="0" borderId="0"/>
    <xf numFmtId="0" fontId="7" fillId="0" borderId="0"/>
    <xf numFmtId="0" fontId="11" fillId="0" borderId="0"/>
  </cellStyleXfs>
  <cellXfs count="133">
    <xf numFmtId="0" fontId="0" fillId="0" borderId="0" xfId="0"/>
    <xf numFmtId="0" fontId="1" fillId="2" borderId="2" xfId="0" applyFont="1" applyFill="1" applyBorder="1" applyAlignment="1" applyProtection="1">
      <alignment vertical="center" wrapText="1"/>
      <protection locked="0"/>
    </xf>
    <xf numFmtId="0" fontId="2" fillId="2" borderId="2" xfId="0" applyFont="1" applyFill="1" applyBorder="1" applyAlignment="1" applyProtection="1">
      <alignment horizontal="center" vertical="center" wrapText="1"/>
      <protection locked="0"/>
    </xf>
    <xf numFmtId="0" fontId="8" fillId="0" borderId="0" xfId="0" applyFont="1"/>
    <xf numFmtId="0" fontId="10" fillId="0" borderId="0" xfId="0" applyFont="1"/>
    <xf numFmtId="0" fontId="7" fillId="0" borderId="0" xfId="0" applyFont="1"/>
    <xf numFmtId="165" fontId="1" fillId="3" borderId="2" xfId="0" applyNumberFormat="1" applyFont="1" applyFill="1" applyBorder="1" applyAlignment="1" applyProtection="1">
      <alignment horizontal="right" vertical="center" wrapText="1"/>
      <protection locked="0"/>
    </xf>
    <xf numFmtId="165" fontId="5" fillId="3" borderId="2" xfId="0" applyNumberFormat="1" applyFont="1" applyFill="1" applyBorder="1" applyAlignment="1" applyProtection="1">
      <alignment vertical="center" wrapText="1"/>
      <protection locked="0"/>
    </xf>
    <xf numFmtId="0" fontId="2" fillId="2"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1" fillId="2" borderId="1" xfId="0" applyFont="1" applyFill="1" applyBorder="1" applyAlignment="1" applyProtection="1">
      <alignment vertical="center" wrapText="1"/>
      <protection locked="0"/>
    </xf>
    <xf numFmtId="165" fontId="1" fillId="4" borderId="2" xfId="0" applyNumberFormat="1" applyFont="1" applyFill="1" applyBorder="1" applyAlignment="1" applyProtection="1">
      <alignment horizontal="right" vertical="center" wrapText="1"/>
      <protection locked="0"/>
    </xf>
    <xf numFmtId="0" fontId="0" fillId="0" borderId="1" xfId="0" applyBorder="1"/>
    <xf numFmtId="165" fontId="3" fillId="3" borderId="3" xfId="0" applyNumberFormat="1" applyFont="1" applyFill="1" applyBorder="1" applyAlignment="1" applyProtection="1">
      <alignment vertical="center"/>
      <protection locked="0"/>
    </xf>
    <xf numFmtId="165" fontId="1" fillId="4" borderId="1" xfId="0" applyNumberFormat="1" applyFont="1" applyFill="1" applyBorder="1" applyAlignment="1" applyProtection="1">
      <alignment horizontal="right" vertical="center" wrapText="1"/>
      <protection locked="0"/>
    </xf>
    <xf numFmtId="165" fontId="3" fillId="0" borderId="3" xfId="0" applyNumberFormat="1" applyFont="1" applyBorder="1" applyAlignment="1" applyProtection="1">
      <alignment vertical="center"/>
      <protection locked="0"/>
    </xf>
    <xf numFmtId="164" fontId="0" fillId="5"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2" fillId="2" borderId="2" xfId="0" applyFont="1" applyFill="1" applyBorder="1" applyAlignment="1" applyProtection="1">
      <alignment horizontal="justify" vertical="center" wrapText="1"/>
      <protection locked="0"/>
    </xf>
    <xf numFmtId="0" fontId="2" fillId="0" borderId="4" xfId="0" applyFont="1" applyBorder="1" applyAlignment="1" applyProtection="1">
      <alignment horizontal="left" vertical="center" wrapText="1"/>
      <protection locked="0"/>
    </xf>
    <xf numFmtId="0" fontId="1" fillId="0" borderId="0" xfId="0" applyFont="1"/>
    <xf numFmtId="164" fontId="1" fillId="0" borderId="0" xfId="0" applyNumberFormat="1" applyFont="1"/>
    <xf numFmtId="165" fontId="1" fillId="0" borderId="0" xfId="0" applyNumberFormat="1" applyFont="1"/>
    <xf numFmtId="4" fontId="0" fillId="0" borderId="0" xfId="0" applyNumberFormat="1"/>
    <xf numFmtId="4" fontId="1" fillId="0" borderId="0" xfId="0" applyNumberFormat="1" applyFont="1"/>
    <xf numFmtId="0" fontId="13" fillId="0" borderId="1" xfId="0" applyFont="1" applyBorder="1" applyAlignment="1">
      <alignment horizontal="center" vertical="center" wrapText="1"/>
    </xf>
    <xf numFmtId="166" fontId="13" fillId="0" borderId="1" xfId="0" applyNumberFormat="1" applyFont="1" applyBorder="1" applyAlignment="1">
      <alignment horizontal="right" vertical="center" wrapText="1"/>
    </xf>
    <xf numFmtId="166" fontId="13" fillId="0" borderId="1" xfId="0" applyNumberFormat="1" applyFont="1" applyBorder="1" applyAlignment="1">
      <alignment vertical="center" wrapText="1"/>
    </xf>
    <xf numFmtId="49" fontId="13" fillId="0" borderId="1" xfId="0" applyNumberFormat="1" applyFont="1" applyBorder="1" applyAlignment="1">
      <alignment horizontal="center" vertical="center" wrapText="1"/>
    </xf>
    <xf numFmtId="0" fontId="12" fillId="6" borderId="1" xfId="0" applyFont="1" applyFill="1" applyBorder="1" applyAlignment="1" applyProtection="1">
      <alignment horizontal="left" vertical="center" wrapText="1"/>
      <protection locked="0"/>
    </xf>
    <xf numFmtId="1" fontId="13" fillId="0" borderId="1" xfId="0" applyNumberFormat="1" applyFont="1" applyBorder="1" applyAlignment="1">
      <alignment horizontal="left" vertical="center" wrapText="1"/>
    </xf>
    <xf numFmtId="0" fontId="0" fillId="0" borderId="0" xfId="0" applyAlignment="1">
      <alignment vertical="center" wrapText="1"/>
    </xf>
    <xf numFmtId="0" fontId="6" fillId="0" borderId="1" xfId="0" applyFont="1" applyBorder="1" applyAlignment="1" applyProtection="1">
      <alignment vertical="center" wrapText="1"/>
      <protection locked="0"/>
    </xf>
    <xf numFmtId="0" fontId="0" fillId="0" borderId="1" xfId="0" applyBorder="1" applyAlignment="1">
      <alignment vertical="center" wrapText="1"/>
    </xf>
    <xf numFmtId="0" fontId="2" fillId="8" borderId="4" xfId="0" applyFont="1" applyFill="1" applyBorder="1" applyAlignment="1" applyProtection="1">
      <alignment horizontal="left" vertical="center" wrapText="1"/>
      <protection locked="0"/>
    </xf>
    <xf numFmtId="0" fontId="1" fillId="8" borderId="0" xfId="0" applyFont="1" applyFill="1"/>
    <xf numFmtId="164" fontId="1" fillId="8" borderId="0" xfId="0" applyNumberFormat="1" applyFont="1" applyFill="1"/>
    <xf numFmtId="165" fontId="1" fillId="8" borderId="0" xfId="0" applyNumberFormat="1" applyFont="1" applyFill="1"/>
    <xf numFmtId="0" fontId="16" fillId="6" borderId="0" xfId="0" applyFont="1" applyFill="1"/>
    <xf numFmtId="0" fontId="17" fillId="6" borderId="0" xfId="0" applyFont="1" applyFill="1"/>
    <xf numFmtId="165" fontId="17" fillId="6" borderId="0" xfId="0" applyNumberFormat="1" applyFont="1" applyFill="1"/>
    <xf numFmtId="0" fontId="18" fillId="6" borderId="4" xfId="0" applyFont="1" applyFill="1" applyBorder="1" applyAlignment="1" applyProtection="1">
      <alignment horizontal="left" vertical="center" wrapText="1"/>
      <protection locked="0"/>
    </xf>
    <xf numFmtId="164" fontId="16" fillId="6" borderId="0" xfId="0" applyNumberFormat="1" applyFont="1" applyFill="1"/>
    <xf numFmtId="165" fontId="16" fillId="6" borderId="0" xfId="0" applyNumberFormat="1" applyFont="1" applyFill="1"/>
    <xf numFmtId="0" fontId="4" fillId="0" borderId="1" xfId="0" applyFont="1" applyBorder="1" applyAlignment="1" applyProtection="1">
      <alignment horizontal="center" vertical="center" wrapText="1"/>
      <protection locked="0"/>
    </xf>
    <xf numFmtId="164" fontId="4" fillId="4" borderId="1" xfId="0" applyNumberFormat="1" applyFont="1" applyFill="1" applyBorder="1" applyAlignment="1">
      <alignment horizontal="right" vertical="center" wrapText="1"/>
    </xf>
    <xf numFmtId="165" fontId="4" fillId="3" borderId="1" xfId="0" applyNumberFormat="1" applyFont="1" applyFill="1" applyBorder="1" applyAlignment="1" applyProtection="1">
      <alignment vertical="center"/>
      <protection locked="0"/>
    </xf>
    <xf numFmtId="0" fontId="6" fillId="0" borderId="1" xfId="0" applyFont="1" applyBorder="1" applyAlignment="1" applyProtection="1">
      <alignment vertical="top" wrapText="1"/>
      <protection locked="0"/>
    </xf>
    <xf numFmtId="0" fontId="19"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166" fontId="13" fillId="0" borderId="5" xfId="0" applyNumberFormat="1" applyFont="1" applyBorder="1" applyAlignment="1">
      <alignment vertical="center" wrapText="1"/>
    </xf>
    <xf numFmtId="49" fontId="13" fillId="0" borderId="5"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2" fillId="2" borderId="5"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justify" vertical="center" wrapText="1"/>
      <protection locked="0"/>
    </xf>
    <xf numFmtId="0" fontId="2" fillId="2" borderId="4" xfId="0" applyFont="1" applyFill="1" applyBorder="1" applyAlignment="1" applyProtection="1">
      <alignment horizontal="justify" vertical="center" wrapText="1"/>
      <protection locked="0"/>
    </xf>
    <xf numFmtId="165" fontId="1" fillId="4" borderId="4" xfId="0" applyNumberFormat="1" applyFont="1" applyFill="1" applyBorder="1" applyAlignment="1" applyProtection="1">
      <alignment horizontal="right" vertical="center" wrapText="1"/>
      <protection locked="0"/>
    </xf>
    <xf numFmtId="165" fontId="1" fillId="4" borderId="5" xfId="0" applyNumberFormat="1" applyFont="1" applyFill="1" applyBorder="1" applyAlignment="1" applyProtection="1">
      <alignment horizontal="right" vertical="center" wrapText="1"/>
      <protection locked="0"/>
    </xf>
    <xf numFmtId="0" fontId="1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1" fontId="13" fillId="0" borderId="2" xfId="0" applyNumberFormat="1" applyFont="1" applyBorder="1" applyAlignment="1">
      <alignment horizontal="left" vertical="center" wrapText="1"/>
    </xf>
    <xf numFmtId="166" fontId="13" fillId="0" borderId="2" xfId="0" applyNumberFormat="1" applyFont="1" applyBorder="1" applyAlignment="1">
      <alignment horizontal="right" vertical="center" wrapText="1"/>
    </xf>
    <xf numFmtId="164" fontId="0" fillId="5" borderId="2" xfId="0" applyNumberFormat="1" applyFill="1" applyBorder="1" applyAlignment="1">
      <alignment horizontal="right" vertical="center"/>
    </xf>
    <xf numFmtId="0" fontId="12" fillId="4" borderId="1" xfId="0" applyFont="1" applyFill="1" applyBorder="1" applyAlignment="1" applyProtection="1">
      <alignment horizontal="left" vertical="center" wrapText="1"/>
      <protection locked="0"/>
    </xf>
    <xf numFmtId="0" fontId="13"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1" fillId="4" borderId="1" xfId="0" applyFont="1" applyFill="1" applyBorder="1"/>
    <xf numFmtId="164" fontId="1" fillId="4" borderId="1" xfId="0" applyNumberFormat="1" applyFont="1" applyFill="1" applyBorder="1"/>
    <xf numFmtId="0" fontId="12" fillId="4" borderId="4" xfId="0" applyFont="1" applyFill="1" applyBorder="1" applyAlignment="1" applyProtection="1">
      <alignment horizontal="left" vertical="center" wrapText="1"/>
      <protection locked="0"/>
    </xf>
    <xf numFmtId="0" fontId="1" fillId="4" borderId="0" xfId="0" applyFont="1" applyFill="1"/>
    <xf numFmtId="164" fontId="1" fillId="4" borderId="0" xfId="0" applyNumberFormat="1" applyFont="1" applyFill="1"/>
    <xf numFmtId="0" fontId="20" fillId="6" borderId="1" xfId="0" applyFont="1" applyFill="1" applyBorder="1" applyAlignment="1">
      <alignment horizontal="center" vertical="center" wrapText="1"/>
    </xf>
    <xf numFmtId="0" fontId="21" fillId="6" borderId="1" xfId="0" applyFont="1" applyFill="1" applyBorder="1" applyAlignment="1" applyProtection="1">
      <alignment horizontal="center" vertical="center" wrapText="1"/>
      <protection locked="0"/>
    </xf>
    <xf numFmtId="0" fontId="16" fillId="6" borderId="1" xfId="0" applyFont="1" applyFill="1" applyBorder="1"/>
    <xf numFmtId="164" fontId="16" fillId="6" borderId="1" xfId="0" applyNumberFormat="1" applyFont="1" applyFill="1" applyBorder="1"/>
    <xf numFmtId="165" fontId="1" fillId="4" borderId="3" xfId="0" applyNumberFormat="1" applyFont="1" applyFill="1" applyBorder="1" applyAlignment="1" applyProtection="1">
      <alignment horizontal="right" vertical="center" wrapText="1"/>
      <protection locked="0"/>
    </xf>
    <xf numFmtId="165" fontId="1" fillId="4" borderId="3" xfId="0" applyNumberFormat="1" applyFont="1" applyFill="1" applyBorder="1"/>
    <xf numFmtId="165" fontId="1" fillId="4" borderId="7" xfId="0" applyNumberFormat="1" applyFont="1" applyFill="1" applyBorder="1" applyAlignment="1" applyProtection="1">
      <alignment horizontal="right" vertical="center" wrapText="1"/>
      <protection locked="0"/>
    </xf>
    <xf numFmtId="0" fontId="14" fillId="0" borderId="1" xfId="0" applyFont="1" applyBorder="1" applyAlignment="1">
      <alignment vertical="center" wrapText="1"/>
    </xf>
    <xf numFmtId="0" fontId="0" fillId="0" borderId="16" xfId="0" applyBorder="1"/>
    <xf numFmtId="0" fontId="0" fillId="0" borderId="17" xfId="0" applyBorder="1"/>
    <xf numFmtId="0" fontId="8" fillId="0" borderId="20" xfId="0" applyFont="1" applyBorder="1"/>
    <xf numFmtId="0" fontId="0" fillId="0" borderId="21" xfId="0" applyBorder="1"/>
    <xf numFmtId="0" fontId="0" fillId="0" borderId="22" xfId="0" applyBorder="1"/>
    <xf numFmtId="0" fontId="0" fillId="0" borderId="1" xfId="0" applyBorder="1"/>
    <xf numFmtId="165" fontId="1" fillId="4" borderId="1" xfId="0" applyNumberFormat="1" applyFont="1" applyFill="1" applyBorder="1" applyAlignment="1" applyProtection="1">
      <alignment horizontal="right" vertical="center" wrapText="1"/>
      <protection locked="0"/>
    </xf>
    <xf numFmtId="0" fontId="23" fillId="9" borderId="6" xfId="0" applyFont="1" applyFill="1" applyBorder="1" applyAlignment="1">
      <alignment vertical="top" wrapText="1"/>
    </xf>
    <xf numFmtId="0" fontId="24" fillId="9" borderId="10" xfId="0" applyFont="1" applyFill="1" applyBorder="1"/>
    <xf numFmtId="4" fontId="25" fillId="9" borderId="10" xfId="0" applyNumberFormat="1" applyFont="1" applyFill="1" applyBorder="1"/>
    <xf numFmtId="4" fontId="25" fillId="9" borderId="11" xfId="0" applyNumberFormat="1" applyFont="1" applyFill="1" applyBorder="1"/>
    <xf numFmtId="0" fontId="1" fillId="2" borderId="3" xfId="0" applyFont="1" applyFill="1" applyBorder="1" applyAlignment="1" applyProtection="1">
      <alignment vertical="center" wrapText="1"/>
      <protection locked="0"/>
    </xf>
    <xf numFmtId="0" fontId="15" fillId="7" borderId="23" xfId="0" applyFont="1" applyFill="1" applyBorder="1" applyAlignment="1">
      <alignment horizontal="justify" wrapText="1"/>
    </xf>
    <xf numFmtId="0" fontId="15" fillId="7" borderId="14" xfId="0" applyFont="1" applyFill="1" applyBorder="1" applyAlignment="1">
      <alignment horizontal="justify" wrapText="1"/>
    </xf>
    <xf numFmtId="0" fontId="23" fillId="9" borderId="6" xfId="0" applyFont="1" applyFill="1" applyBorder="1" applyAlignment="1">
      <alignment vertical="top" wrapText="1"/>
    </xf>
    <xf numFmtId="0" fontId="24" fillId="9" borderId="10" xfId="0" applyFont="1" applyFill="1" applyBorder="1"/>
    <xf numFmtId="4" fontId="25" fillId="9" borderId="10" xfId="0" applyNumberFormat="1" applyFont="1" applyFill="1" applyBorder="1"/>
    <xf numFmtId="4" fontId="25" fillId="9" borderId="11" xfId="0" applyNumberFormat="1" applyFont="1" applyFill="1" applyBorder="1"/>
    <xf numFmtId="0" fontId="0" fillId="0" borderId="0" xfId="0"/>
    <xf numFmtId="0" fontId="0" fillId="0" borderId="1" xfId="0" applyBorder="1"/>
    <xf numFmtId="165" fontId="1" fillId="4" borderId="1" xfId="0" applyNumberFormat="1" applyFont="1" applyFill="1" applyBorder="1" applyAlignment="1" applyProtection="1">
      <alignment horizontal="right" vertical="center" wrapText="1"/>
      <protection locked="0"/>
    </xf>
    <xf numFmtId="0" fontId="15" fillId="0" borderId="14" xfId="0" applyFont="1" applyBorder="1" applyAlignment="1">
      <alignment horizontal="justify" wrapText="1"/>
    </xf>
    <xf numFmtId="0" fontId="0" fillId="0" borderId="3" xfId="0" applyBorder="1"/>
    <xf numFmtId="0" fontId="16" fillId="6" borderId="0" xfId="0" applyFont="1" applyFill="1" applyAlignment="1">
      <alignment wrapText="1"/>
    </xf>
    <xf numFmtId="0" fontId="0" fillId="0" borderId="0" xfId="0"/>
    <xf numFmtId="0" fontId="8" fillId="0" borderId="15" xfId="0" applyFont="1" applyBorder="1"/>
    <xf numFmtId="0" fontId="0" fillId="0" borderId="16" xfId="0" applyBorder="1"/>
    <xf numFmtId="0" fontId="0" fillId="0" borderId="17" xfId="0" applyBorder="1"/>
    <xf numFmtId="0" fontId="8" fillId="0" borderId="20" xfId="0" applyFont="1" applyBorder="1"/>
    <xf numFmtId="0" fontId="0" fillId="0" borderId="21" xfId="0" applyBorder="1"/>
    <xf numFmtId="0" fontId="0" fillId="0" borderId="22" xfId="0" applyBorder="1"/>
    <xf numFmtId="0" fontId="0" fillId="0" borderId="1" xfId="0" applyBorder="1"/>
    <xf numFmtId="165" fontId="1" fillId="4" borderId="1" xfId="0" applyNumberFormat="1" applyFont="1" applyFill="1" applyBorder="1" applyAlignment="1" applyProtection="1">
      <alignment horizontal="right" vertical="center" wrapText="1"/>
      <protection locked="0"/>
    </xf>
    <xf numFmtId="0" fontId="23" fillId="9" borderId="6" xfId="0" applyFont="1" applyFill="1" applyBorder="1" applyAlignment="1">
      <alignment vertical="top" wrapText="1"/>
    </xf>
    <xf numFmtId="0" fontId="24" fillId="9" borderId="10" xfId="0" applyFont="1" applyFill="1" applyBorder="1"/>
    <xf numFmtId="4" fontId="25" fillId="9" borderId="10" xfId="0" applyNumberFormat="1" applyFont="1" applyFill="1" applyBorder="1"/>
    <xf numFmtId="4" fontId="25" fillId="9" borderId="11" xfId="0" applyNumberFormat="1" applyFont="1" applyFill="1" applyBorder="1"/>
    <xf numFmtId="0" fontId="8" fillId="0" borderId="18" xfId="0" applyFont="1" applyBorder="1" applyAlignment="1">
      <alignment wrapText="1"/>
    </xf>
    <xf numFmtId="0" fontId="0" fillId="0" borderId="0" xfId="0" applyBorder="1" applyAlignment="1">
      <alignment wrapText="1"/>
    </xf>
    <xf numFmtId="0" fontId="0" fillId="0" borderId="19" xfId="0" applyBorder="1" applyAlignment="1">
      <alignment wrapText="1"/>
    </xf>
    <xf numFmtId="0" fontId="26" fillId="9" borderId="8" xfId="0" applyFont="1" applyFill="1" applyBorder="1" applyAlignment="1">
      <alignment horizontal="left" vertical="top" wrapText="1"/>
    </xf>
    <xf numFmtId="0" fontId="26" fillId="9" borderId="0" xfId="0" applyFont="1" applyFill="1" applyAlignment="1">
      <alignment horizontal="left" vertical="top" wrapText="1"/>
    </xf>
    <xf numFmtId="0" fontId="26" fillId="9" borderId="12" xfId="0" applyFont="1" applyFill="1" applyBorder="1" applyAlignment="1">
      <alignment horizontal="left" vertical="top" wrapText="1"/>
    </xf>
    <xf numFmtId="0" fontId="24" fillId="9" borderId="8" xfId="0" applyFont="1" applyFill="1" applyBorder="1" applyAlignment="1">
      <alignment horizontal="left" vertical="top" wrapText="1"/>
    </xf>
    <xf numFmtId="0" fontId="24" fillId="9" borderId="0" xfId="0" applyFont="1" applyFill="1" applyAlignment="1">
      <alignment horizontal="left" vertical="top" wrapText="1"/>
    </xf>
    <xf numFmtId="0" fontId="24" fillId="9" borderId="12" xfId="0" applyFont="1" applyFill="1" applyBorder="1" applyAlignment="1">
      <alignment horizontal="left" vertical="top" wrapText="1"/>
    </xf>
    <xf numFmtId="0" fontId="23" fillId="9" borderId="7" xfId="0" applyFont="1" applyFill="1" applyBorder="1" applyAlignment="1">
      <alignment horizontal="left" vertical="top" wrapText="1"/>
    </xf>
    <xf numFmtId="0" fontId="23" fillId="9" borderId="9" xfId="0" applyFont="1" applyFill="1" applyBorder="1" applyAlignment="1">
      <alignment horizontal="left" vertical="top" wrapText="1"/>
    </xf>
    <xf numFmtId="0" fontId="23" fillId="9" borderId="13" xfId="0" applyFont="1" applyFill="1" applyBorder="1" applyAlignment="1">
      <alignment horizontal="left" vertical="top" wrapText="1"/>
    </xf>
    <xf numFmtId="0" fontId="9" fillId="0" borderId="1" xfId="0" applyFont="1" applyBorder="1" applyAlignment="1">
      <alignment horizontal="left"/>
    </xf>
    <xf numFmtId="0" fontId="1" fillId="0" borderId="15" xfId="0" applyFont="1" applyBorder="1" applyAlignment="1">
      <alignment wrapText="1"/>
    </xf>
    <xf numFmtId="0" fontId="1" fillId="0" borderId="16" xfId="0" applyFont="1" applyBorder="1" applyAlignment="1">
      <alignment wrapText="1"/>
    </xf>
  </cellXfs>
  <cellStyles count="3">
    <cellStyle name="Normálna" xfId="0" builtinId="0"/>
    <cellStyle name="Normálna 2" xfId="1"/>
    <cellStyle name="Normálna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opLeftCell="A16" zoomScaleNormal="100" zoomScaleSheetLayoutView="91" zoomScalePageLayoutView="80" workbookViewId="0">
      <selection activeCell="F19" sqref="F19"/>
    </sheetView>
  </sheetViews>
  <sheetFormatPr defaultRowHeight="15" x14ac:dyDescent="0.25"/>
  <cols>
    <col min="1" max="1" width="21.7109375" customWidth="1"/>
    <col min="2" max="3" width="15.5703125" customWidth="1"/>
    <col min="4" max="4" width="12.140625" customWidth="1"/>
    <col min="5" max="5" width="12.85546875" customWidth="1"/>
    <col min="6" max="6" width="15" customWidth="1"/>
    <col min="7" max="7" width="49" customWidth="1"/>
    <col min="8" max="8" width="21" customWidth="1"/>
  </cols>
  <sheetData>
    <row r="1" spans="1:8" s="105" customFormat="1" ht="19.5" thickTop="1" x14ac:dyDescent="0.3">
      <c r="A1" s="106" t="s">
        <v>109</v>
      </c>
      <c r="B1" s="107"/>
      <c r="C1" s="107"/>
      <c r="D1" s="107"/>
      <c r="E1" s="107"/>
      <c r="F1" s="108"/>
    </row>
    <row r="2" spans="1:8" s="105" customFormat="1" ht="15.75" x14ac:dyDescent="0.3">
      <c r="A2" s="118" t="s">
        <v>110</v>
      </c>
      <c r="B2" s="119"/>
      <c r="C2" s="119"/>
      <c r="D2" s="119"/>
      <c r="E2" s="119"/>
      <c r="F2" s="120"/>
    </row>
    <row r="3" spans="1:8" ht="19.5" thickBot="1" x14ac:dyDescent="0.35">
      <c r="A3" s="109" t="s">
        <v>121</v>
      </c>
      <c r="B3" s="110"/>
      <c r="C3" s="110"/>
      <c r="D3" s="110"/>
      <c r="E3" s="110"/>
      <c r="F3" s="111"/>
    </row>
    <row r="4" spans="1:8" ht="19.5" thickTop="1" x14ac:dyDescent="0.3">
      <c r="A4" s="3"/>
    </row>
    <row r="5" spans="1:8" x14ac:dyDescent="0.25">
      <c r="A5" s="130" t="s">
        <v>8</v>
      </c>
      <c r="B5" s="130"/>
      <c r="C5" s="130"/>
      <c r="D5" s="130"/>
      <c r="E5" s="130"/>
      <c r="F5" s="130"/>
      <c r="G5" s="130"/>
    </row>
    <row r="8" spans="1:8" ht="75" x14ac:dyDescent="0.25">
      <c r="A8" s="8" t="s">
        <v>34</v>
      </c>
      <c r="B8" s="2" t="s">
        <v>1</v>
      </c>
      <c r="C8" s="2" t="s">
        <v>7</v>
      </c>
      <c r="D8" s="6" t="s">
        <v>3</v>
      </c>
      <c r="E8" s="7" t="s">
        <v>11</v>
      </c>
      <c r="F8" s="7" t="s">
        <v>4</v>
      </c>
      <c r="G8" s="1" t="s">
        <v>124</v>
      </c>
      <c r="H8" s="113" t="s">
        <v>122</v>
      </c>
    </row>
    <row r="9" spans="1:8" ht="192.75" customHeight="1" x14ac:dyDescent="0.25">
      <c r="A9" s="9" t="s">
        <v>12</v>
      </c>
      <c r="B9" s="45" t="s">
        <v>0</v>
      </c>
      <c r="C9" s="45">
        <v>1</v>
      </c>
      <c r="D9" s="46"/>
      <c r="E9" s="47">
        <f>D9*C9</f>
        <v>0</v>
      </c>
      <c r="F9" s="47">
        <f>E9*1.2</f>
        <v>0</v>
      </c>
      <c r="G9" s="48" t="s">
        <v>13</v>
      </c>
      <c r="H9" s="112"/>
    </row>
    <row r="10" spans="1:8" ht="153" x14ac:dyDescent="0.25">
      <c r="A10" s="9" t="s">
        <v>14</v>
      </c>
      <c r="B10" s="45" t="s">
        <v>0</v>
      </c>
      <c r="C10" s="45">
        <v>1</v>
      </c>
      <c r="D10" s="46"/>
      <c r="E10" s="47">
        <f>D10*C10</f>
        <v>0</v>
      </c>
      <c r="F10" s="47">
        <f>E10*1.2</f>
        <v>0</v>
      </c>
      <c r="G10" s="48" t="s">
        <v>107</v>
      </c>
      <c r="H10" s="112"/>
    </row>
    <row r="11" spans="1:8" ht="15.75" x14ac:dyDescent="0.25">
      <c r="A11" s="35" t="s">
        <v>9</v>
      </c>
      <c r="B11" s="36"/>
      <c r="C11" s="36"/>
      <c r="D11" s="37"/>
      <c r="E11" s="38">
        <f>SUM(E9:E10)</f>
        <v>0</v>
      </c>
      <c r="F11" s="38">
        <f>SUM(F9:F10)</f>
        <v>0</v>
      </c>
    </row>
    <row r="12" spans="1:8" ht="15.75" x14ac:dyDescent="0.25">
      <c r="A12" s="20"/>
      <c r="B12" s="21"/>
      <c r="C12" s="21"/>
      <c r="D12" s="22"/>
      <c r="E12" s="23"/>
      <c r="F12" s="23"/>
    </row>
    <row r="13" spans="1:8" ht="75" x14ac:dyDescent="0.25">
      <c r="A13" s="8" t="s">
        <v>106</v>
      </c>
      <c r="B13" s="2" t="s">
        <v>1</v>
      </c>
      <c r="C13" s="2" t="s">
        <v>7</v>
      </c>
      <c r="D13" s="6" t="s">
        <v>3</v>
      </c>
      <c r="E13" s="7" t="s">
        <v>11</v>
      </c>
      <c r="F13" s="7" t="s">
        <v>126</v>
      </c>
      <c r="G13" s="1" t="s">
        <v>125</v>
      </c>
      <c r="H13" s="113" t="s">
        <v>122</v>
      </c>
    </row>
    <row r="14" spans="1:8" ht="153" x14ac:dyDescent="0.25">
      <c r="A14" s="9" t="s">
        <v>14</v>
      </c>
      <c r="B14" s="45" t="s">
        <v>0</v>
      </c>
      <c r="C14" s="45">
        <v>1</v>
      </c>
      <c r="D14" s="46"/>
      <c r="E14" s="47">
        <f>D14*C14</f>
        <v>0</v>
      </c>
      <c r="F14" s="47">
        <f>E14*1.2</f>
        <v>0</v>
      </c>
      <c r="G14" s="48" t="s">
        <v>107</v>
      </c>
      <c r="H14" s="112"/>
    </row>
    <row r="15" spans="1:8" ht="15.75" x14ac:dyDescent="0.25">
      <c r="A15" s="35" t="s">
        <v>9</v>
      </c>
      <c r="B15" s="36"/>
      <c r="C15" s="36"/>
      <c r="D15" s="37"/>
      <c r="E15" s="38">
        <f>SUM(E14)</f>
        <v>0</v>
      </c>
      <c r="F15" s="38">
        <f>SUM(F14)</f>
        <v>0</v>
      </c>
    </row>
    <row r="16" spans="1:8" x14ac:dyDescent="0.25">
      <c r="A16" s="5"/>
    </row>
    <row r="17" spans="1:6" ht="56.25" x14ac:dyDescent="0.3">
      <c r="A17" s="104" t="s">
        <v>123</v>
      </c>
      <c r="B17" s="40"/>
      <c r="C17" s="40"/>
      <c r="D17" s="40"/>
      <c r="E17" s="41">
        <f>E11+E15</f>
        <v>0</v>
      </c>
      <c r="F17" s="41">
        <f>F15+F11</f>
        <v>0</v>
      </c>
    </row>
    <row r="18" spans="1:6" x14ac:dyDescent="0.25">
      <c r="A18" s="4"/>
    </row>
    <row r="19" spans="1:6" ht="15.75" x14ac:dyDescent="0.25">
      <c r="A19" s="114" t="s">
        <v>113</v>
      </c>
      <c r="B19" s="115"/>
      <c r="C19" s="115"/>
      <c r="D19" s="116"/>
      <c r="E19" s="117"/>
    </row>
    <row r="20" spans="1:6" x14ac:dyDescent="0.25">
      <c r="A20" s="121" t="s">
        <v>114</v>
      </c>
      <c r="B20" s="122"/>
      <c r="C20" s="122"/>
      <c r="D20" s="122"/>
      <c r="E20" s="123"/>
    </row>
    <row r="21" spans="1:6" x14ac:dyDescent="0.25">
      <c r="A21" s="121" t="s">
        <v>115</v>
      </c>
      <c r="B21" s="122"/>
      <c r="C21" s="122"/>
      <c r="D21" s="122"/>
      <c r="E21" s="123"/>
    </row>
    <row r="22" spans="1:6" x14ac:dyDescent="0.25">
      <c r="A22" s="121" t="s">
        <v>116</v>
      </c>
      <c r="B22" s="122"/>
      <c r="C22" s="122"/>
      <c r="D22" s="122"/>
      <c r="E22" s="123"/>
    </row>
    <row r="23" spans="1:6" x14ac:dyDescent="0.25">
      <c r="A23" s="121" t="s">
        <v>117</v>
      </c>
      <c r="B23" s="122"/>
      <c r="C23" s="122"/>
      <c r="D23" s="122"/>
      <c r="E23" s="123"/>
    </row>
    <row r="24" spans="1:6" x14ac:dyDescent="0.25">
      <c r="A24" s="124"/>
      <c r="B24" s="125"/>
      <c r="C24" s="125"/>
      <c r="D24" s="125"/>
      <c r="E24" s="126"/>
    </row>
    <row r="25" spans="1:6" x14ac:dyDescent="0.25">
      <c r="A25" s="127" t="s">
        <v>118</v>
      </c>
      <c r="B25" s="128"/>
      <c r="C25" s="128"/>
      <c r="D25" s="128"/>
      <c r="E25" s="129"/>
    </row>
  </sheetData>
  <mergeCells count="9">
    <mergeCell ref="A24:E24"/>
    <mergeCell ref="A25:E25"/>
    <mergeCell ref="A5:D5"/>
    <mergeCell ref="E5:G5"/>
    <mergeCell ref="A2:F2"/>
    <mergeCell ref="A20:E20"/>
    <mergeCell ref="A21:E21"/>
    <mergeCell ref="A22:E22"/>
    <mergeCell ref="A23:E23"/>
  </mergeCells>
  <pageMargins left="0.70866141732283472" right="0.70866141732283472" top="0.74803149606299213" bottom="0.74803149606299213" header="0.31496062992125984" footer="0.31496062992125984"/>
  <pageSetup paperSize="9" scale="65" orientation="landscape" r:id="rId1"/>
  <headerFooter>
    <oddHeader>&amp;LZadávateľ: Mesto Prešov
Obchodné meno predkladateľ CP: &amp;CCenový formulár ZŠ Važecká - zriadenie špecializovaných učební.
Technické a technologické vybavenie- IKT</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zoomScalePageLayoutView="82" workbookViewId="0">
      <selection activeCell="F8" sqref="F8:F12"/>
    </sheetView>
  </sheetViews>
  <sheetFormatPr defaultRowHeight="15" x14ac:dyDescent="0.25"/>
  <cols>
    <col min="1" max="1" width="20.7109375" customWidth="1"/>
    <col min="2" max="3" width="9.85546875" customWidth="1"/>
    <col min="4" max="4" width="11" customWidth="1"/>
    <col min="5" max="5" width="15.7109375" customWidth="1"/>
    <col min="6" max="6" width="15.28515625" customWidth="1"/>
    <col min="7" max="7" width="35.5703125" customWidth="1"/>
    <col min="8" max="8" width="23.42578125" customWidth="1"/>
  </cols>
  <sheetData>
    <row r="1" spans="1:8" s="99" customFormat="1" ht="19.5" thickTop="1" x14ac:dyDescent="0.3">
      <c r="A1" s="106" t="s">
        <v>109</v>
      </c>
      <c r="B1" s="107"/>
      <c r="C1" s="107"/>
      <c r="D1" s="107"/>
      <c r="E1" s="107"/>
      <c r="F1" s="108"/>
    </row>
    <row r="2" spans="1:8" s="99" customFormat="1" ht="15.75" x14ac:dyDescent="0.3">
      <c r="A2" s="118" t="s">
        <v>110</v>
      </c>
      <c r="B2" s="119"/>
      <c r="C2" s="119"/>
      <c r="D2" s="119"/>
      <c r="E2" s="119"/>
      <c r="F2" s="120"/>
    </row>
    <row r="3" spans="1:8" s="99" customFormat="1" ht="19.5" thickBot="1" x14ac:dyDescent="0.35">
      <c r="A3" s="109" t="s">
        <v>120</v>
      </c>
      <c r="B3" s="110"/>
      <c r="C3" s="110"/>
      <c r="D3" s="110"/>
      <c r="E3" s="110"/>
      <c r="F3" s="111"/>
    </row>
    <row r="4" spans="1:8" ht="19.5" thickTop="1" x14ac:dyDescent="0.3">
      <c r="A4" s="3"/>
    </row>
    <row r="5" spans="1:8" x14ac:dyDescent="0.25">
      <c r="A5" s="130" t="s">
        <v>10</v>
      </c>
      <c r="B5" s="130"/>
      <c r="C5" s="130"/>
      <c r="D5" s="130"/>
      <c r="E5" s="130"/>
      <c r="F5" s="130"/>
      <c r="G5" s="130"/>
    </row>
    <row r="7" spans="1:8" ht="60.75" thickBot="1" x14ac:dyDescent="0.3">
      <c r="A7" s="8" t="s">
        <v>23</v>
      </c>
      <c r="B7" s="10" t="s">
        <v>6</v>
      </c>
      <c r="C7" s="19" t="s">
        <v>7</v>
      </c>
      <c r="D7" s="12" t="s">
        <v>5</v>
      </c>
      <c r="E7" s="7" t="s">
        <v>11</v>
      </c>
      <c r="F7" s="15" t="s">
        <v>126</v>
      </c>
      <c r="G7" s="92" t="s">
        <v>125</v>
      </c>
      <c r="H7" s="101" t="s">
        <v>112</v>
      </c>
    </row>
    <row r="8" spans="1:8" ht="256.5" thickBot="1" x14ac:dyDescent="0.3">
      <c r="A8" s="31" t="s">
        <v>18</v>
      </c>
      <c r="B8" s="26" t="s">
        <v>0</v>
      </c>
      <c r="C8" s="27">
        <v>1</v>
      </c>
      <c r="D8" s="18"/>
      <c r="E8" s="14">
        <f>C8*D8</f>
        <v>0</v>
      </c>
      <c r="F8" s="16">
        <f>E8*1.2</f>
        <v>0</v>
      </c>
      <c r="G8" s="93" t="s">
        <v>24</v>
      </c>
      <c r="H8" s="100"/>
    </row>
    <row r="9" spans="1:8" ht="409.6" thickBot="1" x14ac:dyDescent="0.3">
      <c r="A9" s="31" t="s">
        <v>19</v>
      </c>
      <c r="B9" s="26" t="s">
        <v>0</v>
      </c>
      <c r="C9" s="27">
        <v>1</v>
      </c>
      <c r="D9" s="18"/>
      <c r="E9" s="14">
        <f>C9*D9</f>
        <v>0</v>
      </c>
      <c r="F9" s="16">
        <f t="shared" ref="F9:F12" si="0">E9*1.2</f>
        <v>0</v>
      </c>
      <c r="G9" s="94" t="s">
        <v>25</v>
      </c>
      <c r="H9" s="100"/>
    </row>
    <row r="10" spans="1:8" ht="409.6" thickBot="1" x14ac:dyDescent="0.3">
      <c r="A10" s="31" t="s">
        <v>20</v>
      </c>
      <c r="B10" s="26" t="s">
        <v>0</v>
      </c>
      <c r="C10" s="27">
        <v>8</v>
      </c>
      <c r="D10" s="18"/>
      <c r="E10" s="14">
        <f>C10*D10</f>
        <v>0</v>
      </c>
      <c r="F10" s="16">
        <f t="shared" si="0"/>
        <v>0</v>
      </c>
      <c r="G10" s="93" t="s">
        <v>26</v>
      </c>
      <c r="H10" s="100"/>
    </row>
    <row r="11" spans="1:8" ht="78" thickBot="1" x14ac:dyDescent="0.3">
      <c r="A11" s="31" t="s">
        <v>21</v>
      </c>
      <c r="B11" s="26" t="s">
        <v>0</v>
      </c>
      <c r="C11" s="27">
        <v>15</v>
      </c>
      <c r="D11" s="18"/>
      <c r="E11" s="14">
        <f>C11*D11</f>
        <v>0</v>
      </c>
      <c r="F11" s="16">
        <f t="shared" si="0"/>
        <v>0</v>
      </c>
      <c r="G11" s="102" t="s">
        <v>27</v>
      </c>
      <c r="H11" s="100"/>
    </row>
    <row r="12" spans="1:8" ht="52.5" thickBot="1" x14ac:dyDescent="0.3">
      <c r="A12" s="31" t="s">
        <v>22</v>
      </c>
      <c r="B12" s="26" t="s">
        <v>0</v>
      </c>
      <c r="C12" s="27">
        <v>30</v>
      </c>
      <c r="D12" s="18"/>
      <c r="E12" s="14">
        <f>C12*D12</f>
        <v>0</v>
      </c>
      <c r="F12" s="16">
        <f t="shared" si="0"/>
        <v>0</v>
      </c>
      <c r="G12" s="94" t="s">
        <v>28</v>
      </c>
      <c r="H12" s="100"/>
    </row>
    <row r="13" spans="1:8" ht="75" x14ac:dyDescent="0.3">
      <c r="A13" s="42" t="s">
        <v>119</v>
      </c>
      <c r="B13" s="39"/>
      <c r="C13" s="39"/>
      <c r="D13" s="43"/>
      <c r="E13" s="44">
        <f>SUM(E8:E12)</f>
        <v>0</v>
      </c>
      <c r="F13" s="44">
        <f>SUM(F8:F12)</f>
        <v>0</v>
      </c>
      <c r="G13" s="103"/>
      <c r="H13" s="100"/>
    </row>
    <row r="14" spans="1:8" x14ac:dyDescent="0.25">
      <c r="G14" s="13"/>
    </row>
    <row r="15" spans="1:8" ht="15.75" x14ac:dyDescent="0.25">
      <c r="A15" s="95" t="s">
        <v>113</v>
      </c>
      <c r="B15" s="96"/>
      <c r="C15" s="96"/>
      <c r="D15" s="97"/>
      <c r="E15" s="98"/>
    </row>
    <row r="16" spans="1:8" x14ac:dyDescent="0.25">
      <c r="A16" s="121" t="s">
        <v>114</v>
      </c>
      <c r="B16" s="122"/>
      <c r="C16" s="122"/>
      <c r="D16" s="122"/>
      <c r="E16" s="123"/>
    </row>
    <row r="17" spans="1:5" x14ac:dyDescent="0.25">
      <c r="A17" s="121" t="s">
        <v>115</v>
      </c>
      <c r="B17" s="122"/>
      <c r="C17" s="122"/>
      <c r="D17" s="122"/>
      <c r="E17" s="123"/>
    </row>
    <row r="18" spans="1:5" x14ac:dyDescent="0.25">
      <c r="A18" s="121" t="s">
        <v>116</v>
      </c>
      <c r="B18" s="122"/>
      <c r="C18" s="122"/>
      <c r="D18" s="122"/>
      <c r="E18" s="123"/>
    </row>
    <row r="19" spans="1:5" x14ac:dyDescent="0.25">
      <c r="A19" s="121" t="s">
        <v>117</v>
      </c>
      <c r="B19" s="122"/>
      <c r="C19" s="122"/>
      <c r="D19" s="122"/>
      <c r="E19" s="123"/>
    </row>
    <row r="20" spans="1:5" x14ac:dyDescent="0.25">
      <c r="A20" s="124"/>
      <c r="B20" s="125"/>
      <c r="C20" s="125"/>
      <c r="D20" s="125"/>
      <c r="E20" s="126"/>
    </row>
    <row r="21" spans="1:5" x14ac:dyDescent="0.25">
      <c r="A21" s="127" t="s">
        <v>118</v>
      </c>
      <c r="B21" s="128"/>
      <c r="C21" s="128"/>
      <c r="D21" s="128"/>
      <c r="E21" s="129"/>
    </row>
  </sheetData>
  <mergeCells count="9">
    <mergeCell ref="A20:E20"/>
    <mergeCell ref="A21:E21"/>
    <mergeCell ref="A16:E16"/>
    <mergeCell ref="A2:F2"/>
    <mergeCell ref="A5:D5"/>
    <mergeCell ref="E5:G5"/>
    <mergeCell ref="A17:E17"/>
    <mergeCell ref="A18:E18"/>
    <mergeCell ref="A19:E19"/>
  </mergeCells>
  <pageMargins left="0.7" right="0.7" top="0.75" bottom="0.75" header="0.3" footer="0.3"/>
  <pageSetup paperSize="9" scale="65" orientation="portrait" r:id="rId1"/>
  <headerFooter>
    <oddHeader>&amp;LZadávateľ: Mesto Prešov
Obchodné meno predkladateľ CP: &amp;CCenový formulár Nábytok/mesto Prešov
ZŠ Važecká- zriadenie špecializovaných učební.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tabSelected="1" topLeftCell="A49" zoomScaleNormal="100" zoomScaleSheetLayoutView="89" workbookViewId="0">
      <selection activeCell="F34" sqref="F34:F47"/>
    </sheetView>
  </sheetViews>
  <sheetFormatPr defaultRowHeight="15" x14ac:dyDescent="0.25"/>
  <cols>
    <col min="1" max="1" width="24.42578125" customWidth="1"/>
    <col min="2" max="2" width="12.5703125" customWidth="1"/>
    <col min="4" max="4" width="11.28515625" bestFit="1" customWidth="1"/>
    <col min="5" max="5" width="11.85546875" customWidth="1"/>
    <col min="6" max="6" width="17.85546875" customWidth="1"/>
    <col min="7" max="7" width="47.28515625" style="32" customWidth="1"/>
    <col min="8" max="8" width="21.42578125" customWidth="1"/>
  </cols>
  <sheetData>
    <row r="1" spans="1:8" ht="15.75" thickTop="1" x14ac:dyDescent="0.25">
      <c r="A1" s="131" t="s">
        <v>109</v>
      </c>
      <c r="B1" s="132"/>
      <c r="C1" s="81"/>
      <c r="D1" s="81"/>
      <c r="E1" s="81"/>
      <c r="F1" s="82"/>
    </row>
    <row r="2" spans="1:8" ht="15.75" x14ac:dyDescent="0.3">
      <c r="A2" s="118" t="s">
        <v>110</v>
      </c>
      <c r="B2" s="119"/>
      <c r="C2" s="119"/>
      <c r="D2" s="119"/>
      <c r="E2" s="119"/>
      <c r="F2" s="120"/>
    </row>
    <row r="3" spans="1:8" ht="19.5" thickBot="1" x14ac:dyDescent="0.35">
      <c r="A3" s="83" t="s">
        <v>111</v>
      </c>
      <c r="B3" s="84"/>
      <c r="C3" s="84"/>
      <c r="D3" s="84"/>
      <c r="E3" s="84"/>
      <c r="F3" s="85"/>
    </row>
    <row r="4" spans="1:8" ht="19.5" thickTop="1" x14ac:dyDescent="0.3">
      <c r="A4" s="3"/>
    </row>
    <row r="5" spans="1:8" x14ac:dyDescent="0.25">
      <c r="A5" s="130" t="s">
        <v>10</v>
      </c>
      <c r="B5" s="130"/>
      <c r="C5" s="130"/>
      <c r="D5" s="130"/>
      <c r="E5" s="130"/>
      <c r="F5" s="130"/>
      <c r="G5" s="130"/>
    </row>
    <row r="6" spans="1:8" ht="75" x14ac:dyDescent="0.25">
      <c r="A6" s="8" t="s">
        <v>45</v>
      </c>
      <c r="B6" s="10" t="s">
        <v>6</v>
      </c>
      <c r="C6" s="19" t="s">
        <v>7</v>
      </c>
      <c r="D6" s="12" t="s">
        <v>5</v>
      </c>
      <c r="E6" s="15" t="s">
        <v>11</v>
      </c>
      <c r="F6" s="77" t="s">
        <v>126</v>
      </c>
      <c r="G6" s="11" t="s">
        <v>2</v>
      </c>
      <c r="H6" s="87" t="s">
        <v>112</v>
      </c>
    </row>
    <row r="7" spans="1:8" ht="114.75" x14ac:dyDescent="0.25">
      <c r="A7" s="31" t="s">
        <v>15</v>
      </c>
      <c r="B7" s="26" t="s">
        <v>0</v>
      </c>
      <c r="C7" s="27">
        <v>1</v>
      </c>
      <c r="D7" s="17"/>
      <c r="E7" s="17">
        <f>C7*D7</f>
        <v>0</v>
      </c>
      <c r="F7" s="14">
        <f>E7*1.2</f>
        <v>0</v>
      </c>
      <c r="G7" s="80" t="s">
        <v>16</v>
      </c>
      <c r="H7" s="86"/>
    </row>
    <row r="8" spans="1:8" ht="51" x14ac:dyDescent="0.25">
      <c r="A8" s="31" t="s">
        <v>29</v>
      </c>
      <c r="B8" s="26" t="s">
        <v>0</v>
      </c>
      <c r="C8" s="27">
        <v>1</v>
      </c>
      <c r="D8" s="17"/>
      <c r="E8" s="17">
        <f>C8*D8</f>
        <v>0</v>
      </c>
      <c r="F8" s="14">
        <f t="shared" ref="F8:F30" si="0">E8*1.2</f>
        <v>0</v>
      </c>
      <c r="G8" s="80" t="s">
        <v>32</v>
      </c>
      <c r="H8" s="86"/>
    </row>
    <row r="9" spans="1:8" ht="165.75" x14ac:dyDescent="0.25">
      <c r="A9" s="31" t="s">
        <v>30</v>
      </c>
      <c r="B9" s="26" t="s">
        <v>0</v>
      </c>
      <c r="C9" s="27">
        <v>1</v>
      </c>
      <c r="D9" s="17"/>
      <c r="E9" s="17">
        <f>C9*D9</f>
        <v>0</v>
      </c>
      <c r="F9" s="14">
        <f t="shared" si="0"/>
        <v>0</v>
      </c>
      <c r="G9" s="80" t="s">
        <v>33</v>
      </c>
      <c r="H9" s="86"/>
    </row>
    <row r="10" spans="1:8" ht="102" x14ac:dyDescent="0.25">
      <c r="A10" s="31" t="s">
        <v>31</v>
      </c>
      <c r="B10" s="26" t="s">
        <v>0</v>
      </c>
      <c r="C10" s="27">
        <v>1</v>
      </c>
      <c r="D10" s="17"/>
      <c r="E10" s="17">
        <f>C10*D10</f>
        <v>0</v>
      </c>
      <c r="F10" s="14">
        <f t="shared" si="0"/>
        <v>0</v>
      </c>
      <c r="G10" s="80" t="s">
        <v>17</v>
      </c>
      <c r="H10" s="86"/>
    </row>
    <row r="11" spans="1:8" ht="51" x14ac:dyDescent="0.25">
      <c r="A11" s="31" t="s">
        <v>35</v>
      </c>
      <c r="B11" s="26" t="s">
        <v>0</v>
      </c>
      <c r="C11" s="27">
        <v>5</v>
      </c>
      <c r="D11" s="17"/>
      <c r="E11" s="17">
        <f>C11*D11</f>
        <v>0</v>
      </c>
      <c r="F11" s="14">
        <f t="shared" si="0"/>
        <v>0</v>
      </c>
      <c r="G11" s="80" t="s">
        <v>36</v>
      </c>
      <c r="H11" s="86"/>
    </row>
    <row r="12" spans="1:8" ht="76.5" x14ac:dyDescent="0.25">
      <c r="A12" s="31" t="s">
        <v>37</v>
      </c>
      <c r="B12" s="26" t="s">
        <v>38</v>
      </c>
      <c r="C12" s="27">
        <v>1</v>
      </c>
      <c r="D12" s="17"/>
      <c r="E12" s="17">
        <f>C12*D12</f>
        <v>0</v>
      </c>
      <c r="F12" s="14">
        <f t="shared" si="0"/>
        <v>0</v>
      </c>
      <c r="G12" s="80" t="s">
        <v>39</v>
      </c>
      <c r="H12" s="86"/>
    </row>
    <row r="13" spans="1:8" ht="242.25" x14ac:dyDescent="0.25">
      <c r="A13" s="31" t="s">
        <v>40</v>
      </c>
      <c r="B13" s="26" t="s">
        <v>38</v>
      </c>
      <c r="C13" s="27">
        <v>1</v>
      </c>
      <c r="D13" s="17"/>
      <c r="E13" s="17">
        <f>C13*D13</f>
        <v>0</v>
      </c>
      <c r="F13" s="14">
        <f t="shared" si="0"/>
        <v>0</v>
      </c>
      <c r="G13" s="80" t="s">
        <v>41</v>
      </c>
      <c r="H13" s="86"/>
    </row>
    <row r="14" spans="1:8" ht="255" x14ac:dyDescent="0.25">
      <c r="A14" s="31" t="s">
        <v>42</v>
      </c>
      <c r="B14" s="26" t="s">
        <v>38</v>
      </c>
      <c r="C14" s="27">
        <v>1</v>
      </c>
      <c r="D14" s="17"/>
      <c r="E14" s="17">
        <f>C14*D14</f>
        <v>0</v>
      </c>
      <c r="F14" s="14">
        <f t="shared" si="0"/>
        <v>0</v>
      </c>
      <c r="G14" s="80" t="s">
        <v>43</v>
      </c>
      <c r="H14" s="86"/>
    </row>
    <row r="15" spans="1:8" ht="193.5" customHeight="1" x14ac:dyDescent="0.25">
      <c r="A15" s="31" t="s">
        <v>44</v>
      </c>
      <c r="B15" s="26" t="s">
        <v>0</v>
      </c>
      <c r="C15" s="27">
        <v>1</v>
      </c>
      <c r="D15" s="17"/>
      <c r="E15" s="17">
        <f>C15*D15</f>
        <v>0</v>
      </c>
      <c r="F15" s="14">
        <f t="shared" si="0"/>
        <v>0</v>
      </c>
      <c r="G15" s="80" t="s">
        <v>46</v>
      </c>
      <c r="H15" s="86"/>
    </row>
    <row r="16" spans="1:8" ht="89.25" x14ac:dyDescent="0.25">
      <c r="A16" s="31" t="s">
        <v>47</v>
      </c>
      <c r="B16" s="26" t="s">
        <v>48</v>
      </c>
      <c r="C16" s="27">
        <v>8</v>
      </c>
      <c r="D16" s="17"/>
      <c r="E16" s="17">
        <f>C16*D16</f>
        <v>0</v>
      </c>
      <c r="F16" s="14">
        <f t="shared" si="0"/>
        <v>0</v>
      </c>
      <c r="G16" s="80" t="s">
        <v>49</v>
      </c>
      <c r="H16" s="86"/>
    </row>
    <row r="17" spans="1:8" ht="114.75" x14ac:dyDescent="0.25">
      <c r="A17" s="31" t="s">
        <v>50</v>
      </c>
      <c r="B17" s="26" t="s">
        <v>38</v>
      </c>
      <c r="C17" s="27">
        <v>1</v>
      </c>
      <c r="D17" s="17"/>
      <c r="E17" s="17">
        <f>C17*D17</f>
        <v>0</v>
      </c>
      <c r="F17" s="14">
        <f t="shared" si="0"/>
        <v>0</v>
      </c>
      <c r="G17" s="80" t="s">
        <v>51</v>
      </c>
      <c r="H17" s="86"/>
    </row>
    <row r="18" spans="1:8" ht="102" x14ac:dyDescent="0.25">
      <c r="A18" s="31" t="s">
        <v>52</v>
      </c>
      <c r="B18" s="26" t="s">
        <v>38</v>
      </c>
      <c r="C18" s="27">
        <v>1</v>
      </c>
      <c r="D18" s="17"/>
      <c r="E18" s="17">
        <f>C18*D18</f>
        <v>0</v>
      </c>
      <c r="F18" s="14">
        <f t="shared" si="0"/>
        <v>0</v>
      </c>
      <c r="G18" s="80" t="s">
        <v>53</v>
      </c>
      <c r="H18" s="86"/>
    </row>
    <row r="19" spans="1:8" ht="89.25" x14ac:dyDescent="0.25">
      <c r="A19" s="31" t="s">
        <v>54</v>
      </c>
      <c r="B19" s="26" t="s">
        <v>38</v>
      </c>
      <c r="C19" s="27">
        <v>1</v>
      </c>
      <c r="D19" s="17"/>
      <c r="E19" s="17">
        <f>C19*D19</f>
        <v>0</v>
      </c>
      <c r="F19" s="14">
        <f t="shared" si="0"/>
        <v>0</v>
      </c>
      <c r="G19" s="80" t="s">
        <v>55</v>
      </c>
      <c r="H19" s="86"/>
    </row>
    <row r="20" spans="1:8" ht="102" x14ac:dyDescent="0.25">
      <c r="A20" s="31" t="s">
        <v>56</v>
      </c>
      <c r="B20" s="26" t="s">
        <v>38</v>
      </c>
      <c r="C20" s="27">
        <v>1</v>
      </c>
      <c r="D20" s="17"/>
      <c r="E20" s="17">
        <f>C20*D20</f>
        <v>0</v>
      </c>
      <c r="F20" s="14">
        <f t="shared" si="0"/>
        <v>0</v>
      </c>
      <c r="G20" s="80" t="s">
        <v>57</v>
      </c>
      <c r="H20" s="86"/>
    </row>
    <row r="21" spans="1:8" ht="191.25" x14ac:dyDescent="0.25">
      <c r="A21" s="31" t="s">
        <v>58</v>
      </c>
      <c r="B21" s="26" t="s">
        <v>0</v>
      </c>
      <c r="C21" s="27">
        <v>1</v>
      </c>
      <c r="D21" s="17"/>
      <c r="E21" s="17">
        <f>C21*D21</f>
        <v>0</v>
      </c>
      <c r="F21" s="14">
        <f t="shared" si="0"/>
        <v>0</v>
      </c>
      <c r="G21" s="80" t="s">
        <v>59</v>
      </c>
      <c r="H21" s="86"/>
    </row>
    <row r="22" spans="1:8" ht="204" x14ac:dyDescent="0.25">
      <c r="A22" s="31" t="s">
        <v>60</v>
      </c>
      <c r="B22" s="26" t="s">
        <v>38</v>
      </c>
      <c r="C22" s="27">
        <v>1</v>
      </c>
      <c r="D22" s="17"/>
      <c r="E22" s="17">
        <f>C22*D22</f>
        <v>0</v>
      </c>
      <c r="F22" s="14">
        <f t="shared" si="0"/>
        <v>0</v>
      </c>
      <c r="G22" s="80" t="s">
        <v>65</v>
      </c>
      <c r="H22" s="86"/>
    </row>
    <row r="23" spans="1:8" ht="178.5" x14ac:dyDescent="0.25">
      <c r="A23" s="31" t="s">
        <v>61</v>
      </c>
      <c r="B23" s="26" t="s">
        <v>38</v>
      </c>
      <c r="C23" s="27">
        <v>6</v>
      </c>
      <c r="D23" s="17"/>
      <c r="E23" s="17">
        <f>C23*D23</f>
        <v>0</v>
      </c>
      <c r="F23" s="14">
        <f t="shared" si="0"/>
        <v>0</v>
      </c>
      <c r="G23" s="80" t="s">
        <v>66</v>
      </c>
      <c r="H23" s="86"/>
    </row>
    <row r="24" spans="1:8" ht="89.25" x14ac:dyDescent="0.25">
      <c r="A24" s="31" t="s">
        <v>62</v>
      </c>
      <c r="B24" s="26" t="s">
        <v>38</v>
      </c>
      <c r="C24" s="27">
        <v>7</v>
      </c>
      <c r="D24" s="17"/>
      <c r="E24" s="17">
        <f>C24*D24</f>
        <v>0</v>
      </c>
      <c r="F24" s="14">
        <f t="shared" si="0"/>
        <v>0</v>
      </c>
      <c r="G24" s="80" t="s">
        <v>67</v>
      </c>
      <c r="H24" s="86"/>
    </row>
    <row r="25" spans="1:8" ht="76.5" x14ac:dyDescent="0.25">
      <c r="A25" s="31" t="s">
        <v>63</v>
      </c>
      <c r="B25" s="26" t="s">
        <v>38</v>
      </c>
      <c r="C25" s="27">
        <v>6</v>
      </c>
      <c r="D25" s="17"/>
      <c r="E25" s="17">
        <f>C25*D25</f>
        <v>0</v>
      </c>
      <c r="F25" s="14">
        <f t="shared" si="0"/>
        <v>0</v>
      </c>
      <c r="G25" s="80" t="s">
        <v>68</v>
      </c>
      <c r="H25" s="86"/>
    </row>
    <row r="26" spans="1:8" ht="63.75" x14ac:dyDescent="0.25">
      <c r="A26" s="31" t="s">
        <v>64</v>
      </c>
      <c r="B26" s="26" t="s">
        <v>38</v>
      </c>
      <c r="C26" s="27">
        <v>8</v>
      </c>
      <c r="D26" s="17"/>
      <c r="E26" s="17">
        <f>C26*D26</f>
        <v>0</v>
      </c>
      <c r="F26" s="14">
        <f t="shared" si="0"/>
        <v>0</v>
      </c>
      <c r="G26" s="80" t="s">
        <v>69</v>
      </c>
      <c r="H26" s="86"/>
    </row>
    <row r="27" spans="1:8" ht="76.5" x14ac:dyDescent="0.25">
      <c r="A27" s="31" t="s">
        <v>70</v>
      </c>
      <c r="B27" s="26" t="s">
        <v>38</v>
      </c>
      <c r="C27" s="27">
        <v>5</v>
      </c>
      <c r="D27" s="17"/>
      <c r="E27" s="17">
        <f>C27*D27</f>
        <v>0</v>
      </c>
      <c r="F27" s="14">
        <f t="shared" si="0"/>
        <v>0</v>
      </c>
      <c r="G27" s="80" t="s">
        <v>71</v>
      </c>
      <c r="H27" s="86"/>
    </row>
    <row r="28" spans="1:8" ht="140.25" x14ac:dyDescent="0.25">
      <c r="A28" s="31" t="s">
        <v>72</v>
      </c>
      <c r="B28" s="26" t="s">
        <v>38</v>
      </c>
      <c r="C28" s="27">
        <v>7</v>
      </c>
      <c r="D28" s="17"/>
      <c r="E28" s="17">
        <f>C28*D28</f>
        <v>0</v>
      </c>
      <c r="F28" s="14">
        <f t="shared" si="0"/>
        <v>0</v>
      </c>
      <c r="G28" s="80" t="s">
        <v>73</v>
      </c>
      <c r="H28" s="86"/>
    </row>
    <row r="29" spans="1:8" ht="285.75" customHeight="1" x14ac:dyDescent="0.25">
      <c r="A29" s="31" t="s">
        <v>74</v>
      </c>
      <c r="B29" s="26" t="s">
        <v>38</v>
      </c>
      <c r="C29" s="27">
        <v>1</v>
      </c>
      <c r="D29" s="17"/>
      <c r="E29" s="17">
        <f>C29*D29</f>
        <v>0</v>
      </c>
      <c r="F29" s="14">
        <f t="shared" si="0"/>
        <v>0</v>
      </c>
      <c r="G29" s="80" t="s">
        <v>75</v>
      </c>
      <c r="H29" s="86"/>
    </row>
    <row r="30" spans="1:8" ht="140.25" x14ac:dyDescent="0.25">
      <c r="A30" s="62" t="s">
        <v>76</v>
      </c>
      <c r="B30" s="53" t="s">
        <v>0</v>
      </c>
      <c r="C30" s="63">
        <v>10</v>
      </c>
      <c r="D30" s="64"/>
      <c r="E30" s="64">
        <f>C30*D30</f>
        <v>0</v>
      </c>
      <c r="F30" s="14">
        <f t="shared" si="0"/>
        <v>0</v>
      </c>
      <c r="G30" s="80" t="s">
        <v>77</v>
      </c>
      <c r="H30" s="86"/>
    </row>
    <row r="31" spans="1:8" ht="15.75" x14ac:dyDescent="0.25">
      <c r="A31" s="65" t="s">
        <v>9</v>
      </c>
      <c r="B31" s="66"/>
      <c r="C31" s="67"/>
      <c r="D31" s="68"/>
      <c r="E31" s="69">
        <f>SUM(E7:E30)</f>
        <v>0</v>
      </c>
      <c r="F31" s="78">
        <f>SUM(F7:F30)</f>
        <v>0</v>
      </c>
      <c r="G31" s="34"/>
    </row>
    <row r="32" spans="1:8" ht="15.75" x14ac:dyDescent="0.25">
      <c r="A32" s="61"/>
      <c r="B32" s="59"/>
      <c r="C32" s="60"/>
      <c r="D32" s="21"/>
      <c r="E32" s="22"/>
      <c r="F32" s="23"/>
      <c r="G32" s="34"/>
    </row>
    <row r="33" spans="1:8" ht="75" x14ac:dyDescent="0.25">
      <c r="A33" s="54" t="s">
        <v>34</v>
      </c>
      <c r="B33" s="55" t="s">
        <v>6</v>
      </c>
      <c r="C33" s="56" t="s">
        <v>7</v>
      </c>
      <c r="D33" s="57" t="s">
        <v>5</v>
      </c>
      <c r="E33" s="58" t="s">
        <v>11</v>
      </c>
      <c r="F33" s="79" t="s">
        <v>126</v>
      </c>
      <c r="G33" s="11" t="s">
        <v>125</v>
      </c>
      <c r="H33" s="87" t="s">
        <v>112</v>
      </c>
    </row>
    <row r="34" spans="1:8" ht="153" x14ac:dyDescent="0.25">
      <c r="A34" s="31" t="s">
        <v>78</v>
      </c>
      <c r="B34" s="52" t="s">
        <v>0</v>
      </c>
      <c r="C34" s="51">
        <v>1</v>
      </c>
      <c r="D34" s="17"/>
      <c r="E34" s="17">
        <f>C34*D34</f>
        <v>0</v>
      </c>
      <c r="F34" s="14">
        <f>E34*1.2</f>
        <v>0</v>
      </c>
      <c r="G34" s="80" t="s">
        <v>85</v>
      </c>
      <c r="H34" s="86"/>
    </row>
    <row r="35" spans="1:8" ht="191.25" x14ac:dyDescent="0.25">
      <c r="A35" s="31" t="s">
        <v>79</v>
      </c>
      <c r="B35" s="29" t="s">
        <v>0</v>
      </c>
      <c r="C35" s="28">
        <v>1</v>
      </c>
      <c r="D35" s="17"/>
      <c r="E35" s="17">
        <f t="shared" ref="E35" si="1">C35*D35</f>
        <v>0</v>
      </c>
      <c r="F35" s="14">
        <f t="shared" ref="F35:F47" si="2">E35*1.2</f>
        <v>0</v>
      </c>
      <c r="G35" s="80" t="s">
        <v>86</v>
      </c>
      <c r="H35" s="86"/>
    </row>
    <row r="36" spans="1:8" ht="165.75" x14ac:dyDescent="0.25">
      <c r="A36" s="31" t="s">
        <v>80</v>
      </c>
      <c r="B36" s="26" t="s">
        <v>0</v>
      </c>
      <c r="C36" s="27">
        <v>1</v>
      </c>
      <c r="D36" s="17"/>
      <c r="E36" s="17">
        <f t="shared" ref="E36:E47" si="3">C36*D36</f>
        <v>0</v>
      </c>
      <c r="F36" s="14">
        <f t="shared" si="2"/>
        <v>0</v>
      </c>
      <c r="G36" s="80" t="s">
        <v>87</v>
      </c>
      <c r="H36" s="86"/>
    </row>
    <row r="37" spans="1:8" ht="114.75" x14ac:dyDescent="0.25">
      <c r="A37" s="31" t="s">
        <v>81</v>
      </c>
      <c r="B37" s="26" t="s">
        <v>38</v>
      </c>
      <c r="C37" s="27">
        <v>1</v>
      </c>
      <c r="D37" s="17"/>
      <c r="E37" s="17">
        <f t="shared" si="3"/>
        <v>0</v>
      </c>
      <c r="F37" s="14">
        <f t="shared" si="2"/>
        <v>0</v>
      </c>
      <c r="G37" s="80" t="s">
        <v>88</v>
      </c>
      <c r="H37" s="86"/>
    </row>
    <row r="38" spans="1:8" ht="165.75" x14ac:dyDescent="0.25">
      <c r="A38" s="49" t="s">
        <v>82</v>
      </c>
      <c r="B38" s="29" t="s">
        <v>38</v>
      </c>
      <c r="C38" s="28">
        <v>1</v>
      </c>
      <c r="D38" s="17"/>
      <c r="E38" s="17">
        <f t="shared" si="3"/>
        <v>0</v>
      </c>
      <c r="F38" s="14">
        <f t="shared" si="2"/>
        <v>0</v>
      </c>
      <c r="G38" s="80" t="s">
        <v>89</v>
      </c>
      <c r="H38" s="86"/>
    </row>
    <row r="39" spans="1:8" ht="63.75" x14ac:dyDescent="0.25">
      <c r="A39" s="49" t="s">
        <v>83</v>
      </c>
      <c r="B39" s="29" t="s">
        <v>38</v>
      </c>
      <c r="C39" s="28">
        <v>1</v>
      </c>
      <c r="D39" s="17"/>
      <c r="E39" s="17">
        <f t="shared" si="3"/>
        <v>0</v>
      </c>
      <c r="F39" s="14">
        <f t="shared" si="2"/>
        <v>0</v>
      </c>
      <c r="G39" s="80" t="s">
        <v>90</v>
      </c>
      <c r="H39" s="86"/>
    </row>
    <row r="40" spans="1:8" ht="89.25" x14ac:dyDescent="0.25">
      <c r="A40" s="50" t="s">
        <v>84</v>
      </c>
      <c r="B40" s="26" t="s">
        <v>38</v>
      </c>
      <c r="C40" s="27">
        <v>1</v>
      </c>
      <c r="D40" s="17"/>
      <c r="E40" s="17">
        <f t="shared" si="3"/>
        <v>0</v>
      </c>
      <c r="F40" s="14">
        <f t="shared" si="2"/>
        <v>0</v>
      </c>
      <c r="G40" s="80" t="s">
        <v>91</v>
      </c>
      <c r="H40" s="86"/>
    </row>
    <row r="41" spans="1:8" ht="38.25" x14ac:dyDescent="0.25">
      <c r="A41" s="31" t="s">
        <v>92</v>
      </c>
      <c r="B41" s="26" t="s">
        <v>0</v>
      </c>
      <c r="C41" s="27">
        <v>1</v>
      </c>
      <c r="D41" s="17"/>
      <c r="E41" s="17">
        <f t="shared" si="3"/>
        <v>0</v>
      </c>
      <c r="F41" s="14">
        <f t="shared" si="2"/>
        <v>0</v>
      </c>
      <c r="G41" s="80" t="s">
        <v>99</v>
      </c>
      <c r="H41" s="86"/>
    </row>
    <row r="42" spans="1:8" ht="395.25" x14ac:dyDescent="0.25">
      <c r="A42" s="49" t="s">
        <v>93</v>
      </c>
      <c r="B42" s="26" t="s">
        <v>38</v>
      </c>
      <c r="C42" s="27">
        <v>1</v>
      </c>
      <c r="D42" s="17"/>
      <c r="E42" s="17">
        <f t="shared" si="3"/>
        <v>0</v>
      </c>
      <c r="F42" s="14">
        <f t="shared" si="2"/>
        <v>0</v>
      </c>
      <c r="G42" s="80" t="s">
        <v>100</v>
      </c>
      <c r="H42" s="86"/>
    </row>
    <row r="43" spans="1:8" ht="89.25" x14ac:dyDescent="0.25">
      <c r="A43" s="49" t="s">
        <v>94</v>
      </c>
      <c r="B43" s="26" t="s">
        <v>38</v>
      </c>
      <c r="C43" s="27">
        <v>1</v>
      </c>
      <c r="D43" s="17"/>
      <c r="E43" s="17">
        <f t="shared" si="3"/>
        <v>0</v>
      </c>
      <c r="F43" s="14">
        <f t="shared" si="2"/>
        <v>0</v>
      </c>
      <c r="G43" s="80" t="s">
        <v>105</v>
      </c>
      <c r="H43" s="86"/>
    </row>
    <row r="44" spans="1:8" ht="140.25" x14ac:dyDescent="0.25">
      <c r="A44" s="31" t="s">
        <v>95</v>
      </c>
      <c r="B44" s="26" t="s">
        <v>38</v>
      </c>
      <c r="C44" s="27">
        <v>2</v>
      </c>
      <c r="D44" s="17"/>
      <c r="E44" s="17">
        <f t="shared" si="3"/>
        <v>0</v>
      </c>
      <c r="F44" s="14">
        <f t="shared" si="2"/>
        <v>0</v>
      </c>
      <c r="G44" s="80" t="s">
        <v>104</v>
      </c>
      <c r="H44" s="86"/>
    </row>
    <row r="45" spans="1:8" ht="293.25" x14ac:dyDescent="0.25">
      <c r="A45" s="31" t="s">
        <v>96</v>
      </c>
      <c r="B45" s="26" t="s">
        <v>38</v>
      </c>
      <c r="C45" s="27">
        <v>1</v>
      </c>
      <c r="D45" s="17"/>
      <c r="E45" s="17">
        <f t="shared" si="3"/>
        <v>0</v>
      </c>
      <c r="F45" s="14">
        <f t="shared" si="2"/>
        <v>0</v>
      </c>
      <c r="G45" s="80" t="s">
        <v>103</v>
      </c>
      <c r="H45" s="86"/>
    </row>
    <row r="46" spans="1:8" ht="102" x14ac:dyDescent="0.25">
      <c r="A46" s="31" t="s">
        <v>97</v>
      </c>
      <c r="B46" s="26" t="s">
        <v>38</v>
      </c>
      <c r="C46" s="27">
        <v>2</v>
      </c>
      <c r="D46" s="17"/>
      <c r="E46" s="17">
        <f t="shared" si="3"/>
        <v>0</v>
      </c>
      <c r="F46" s="14">
        <f t="shared" si="2"/>
        <v>0</v>
      </c>
      <c r="G46" s="80" t="s">
        <v>102</v>
      </c>
      <c r="H46" s="86"/>
    </row>
    <row r="47" spans="1:8" ht="153" x14ac:dyDescent="0.25">
      <c r="A47" s="31" t="s">
        <v>98</v>
      </c>
      <c r="B47" s="26" t="s">
        <v>38</v>
      </c>
      <c r="C47" s="27">
        <v>2</v>
      </c>
      <c r="D47" s="17"/>
      <c r="E47" s="17">
        <f t="shared" si="3"/>
        <v>0</v>
      </c>
      <c r="F47" s="14">
        <f t="shared" si="2"/>
        <v>0</v>
      </c>
      <c r="G47" s="80" t="s">
        <v>101</v>
      </c>
      <c r="H47" s="86"/>
    </row>
    <row r="48" spans="1:8" ht="15.75" x14ac:dyDescent="0.25">
      <c r="A48" s="70" t="s">
        <v>9</v>
      </c>
      <c r="B48" s="66"/>
      <c r="C48" s="67"/>
      <c r="D48" s="71"/>
      <c r="E48" s="72">
        <f>SUM(E34:E47)</f>
        <v>0</v>
      </c>
      <c r="F48" s="72">
        <f>SUM(F34:F47)</f>
        <v>0</v>
      </c>
      <c r="G48" s="33"/>
      <c r="H48" s="86"/>
    </row>
    <row r="50" spans="1:7" ht="31.5" x14ac:dyDescent="0.3">
      <c r="A50" s="30" t="s">
        <v>108</v>
      </c>
      <c r="B50" s="73"/>
      <c r="C50" s="74"/>
      <c r="D50" s="75"/>
      <c r="E50" s="76">
        <f>E31+E48</f>
        <v>0</v>
      </c>
      <c r="F50" s="76">
        <f>F31+F48</f>
        <v>0</v>
      </c>
      <c r="G50" s="34"/>
    </row>
    <row r="52" spans="1:7" ht="15.75" x14ac:dyDescent="0.25">
      <c r="A52" s="88" t="s">
        <v>113</v>
      </c>
      <c r="B52" s="89"/>
      <c r="C52" s="89"/>
      <c r="D52" s="90"/>
      <c r="E52" s="91"/>
    </row>
    <row r="53" spans="1:7" x14ac:dyDescent="0.25">
      <c r="A53" s="121" t="s">
        <v>114</v>
      </c>
      <c r="B53" s="122"/>
      <c r="C53" s="122"/>
      <c r="D53" s="122"/>
      <c r="E53" s="123"/>
    </row>
    <row r="54" spans="1:7" x14ac:dyDescent="0.25">
      <c r="A54" s="121" t="s">
        <v>115</v>
      </c>
      <c r="B54" s="122"/>
      <c r="C54" s="122"/>
      <c r="D54" s="122"/>
      <c r="E54" s="123"/>
    </row>
    <row r="55" spans="1:7" x14ac:dyDescent="0.25">
      <c r="A55" s="121" t="s">
        <v>116</v>
      </c>
      <c r="B55" s="122"/>
      <c r="C55" s="122"/>
      <c r="D55" s="122"/>
      <c r="E55" s="123"/>
    </row>
    <row r="56" spans="1:7" x14ac:dyDescent="0.25">
      <c r="A56" s="121" t="s">
        <v>117</v>
      </c>
      <c r="B56" s="122"/>
      <c r="C56" s="122"/>
      <c r="D56" s="122"/>
      <c r="E56" s="123"/>
    </row>
    <row r="57" spans="1:7" x14ac:dyDescent="0.25">
      <c r="A57" s="124"/>
      <c r="B57" s="125"/>
      <c r="C57" s="125"/>
      <c r="D57" s="125"/>
      <c r="E57" s="126"/>
    </row>
    <row r="58" spans="1:7" x14ac:dyDescent="0.25">
      <c r="A58" s="127" t="s">
        <v>118</v>
      </c>
      <c r="B58" s="128"/>
      <c r="C58" s="128"/>
      <c r="D58" s="128"/>
      <c r="E58" s="129"/>
    </row>
  </sheetData>
  <mergeCells count="10">
    <mergeCell ref="A55:E55"/>
    <mergeCell ref="A56:E56"/>
    <mergeCell ref="A57:E57"/>
    <mergeCell ref="A58:E58"/>
    <mergeCell ref="A53:E53"/>
    <mergeCell ref="A5:D5"/>
    <mergeCell ref="E5:G5"/>
    <mergeCell ref="A1:B1"/>
    <mergeCell ref="A2:F2"/>
    <mergeCell ref="A54:E54"/>
  </mergeCells>
  <pageMargins left="0.7" right="0.7" top="0.75" bottom="0.75" header="0.3" footer="0.3"/>
  <pageSetup paperSize="9" scale="74" orientation="landscape" r:id="rId1"/>
  <headerFooter>
    <oddHeader>&amp;LZadávateľ: Mesto Prešov
Obchodné meno predkladateľ CP: &amp;RCenový formulár Didaktické prostriedky/mesto Prešov
ZŠ Važecká- zriadenie špecializovaných učební.</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A2" sqref="A2"/>
    </sheetView>
  </sheetViews>
  <sheetFormatPr defaultRowHeight="15" x14ac:dyDescent="0.25"/>
  <cols>
    <col min="1" max="1" width="15" customWidth="1"/>
    <col min="4" max="4" width="12.42578125" customWidth="1"/>
  </cols>
  <sheetData>
    <row r="1" spans="1:4" x14ac:dyDescent="0.25">
      <c r="A1" s="24"/>
      <c r="B1" s="24"/>
      <c r="C1" s="24"/>
      <c r="D1" s="25"/>
    </row>
    <row r="2" spans="1:4" x14ac:dyDescent="0.25">
      <c r="A2" s="24"/>
      <c r="B2" s="24"/>
      <c r="C2" s="24"/>
      <c r="D2" s="25"/>
    </row>
    <row r="3" spans="1:4" x14ac:dyDescent="0.25">
      <c r="A3" s="24"/>
      <c r="B3" s="24"/>
      <c r="C3" s="24"/>
      <c r="D3" s="25"/>
    </row>
    <row r="4" spans="1:4" x14ac:dyDescent="0.25">
      <c r="D4" s="2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4</vt:i4>
      </vt:variant>
    </vt:vector>
  </HeadingPairs>
  <TitlesOfParts>
    <vt:vector size="4" baseType="lpstr">
      <vt:lpstr>Časť E2 technické a technol.IKT</vt:lpstr>
      <vt:lpstr>Časť E3 Interierové vybavenie-n</vt:lpstr>
      <vt:lpstr>Časť E1 Didaktické pomôcky</vt:lpstr>
      <vt:lpstr>Hárok1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2019-01-28T09:18:04Z</cp:lastPrinted>
  <dcterms:created xsi:type="dcterms:W3CDTF">2014-09-17T15:52:29Z</dcterms:created>
  <dcterms:modified xsi:type="dcterms:W3CDTF">2020-08-03T21:48:08Z</dcterms:modified>
</cp:coreProperties>
</file>