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3040" windowHeight="8505" activeTab="4"/>
  </bookViews>
  <sheets>
    <sheet name="2448" sheetId="1" r:id="rId1"/>
    <sheet name="2449" sheetId="2" r:id="rId2"/>
    <sheet name="2450" sheetId="3" r:id="rId3"/>
    <sheet name="2440" sheetId="4" r:id="rId4"/>
    <sheet name="ZV" sheetId="5" r:id="rId5"/>
  </sheets>
  <calcPr calcId="162913"/>
</workbook>
</file>

<file path=xl/calcChain.xml><?xml version="1.0" encoding="utf-8"?>
<calcChain xmlns="http://schemas.openxmlformats.org/spreadsheetml/2006/main">
  <c r="H26" i="2" l="1"/>
  <c r="H27" i="3"/>
  <c r="H26" i="4"/>
  <c r="H28" i="1"/>
  <c r="H30" i="1" l="1"/>
  <c r="H25" i="1"/>
  <c r="G26" i="3" l="1"/>
  <c r="H26" i="3" s="1"/>
  <c r="H24" i="1"/>
  <c r="H27" i="1"/>
  <c r="H9" i="5"/>
  <c r="H29" i="4"/>
  <c r="H28" i="4"/>
  <c r="H27" i="4"/>
  <c r="H25" i="4"/>
  <c r="H24" i="4"/>
  <c r="H23" i="4"/>
  <c r="B18" i="4"/>
  <c r="G31" i="3"/>
  <c r="H31" i="3" s="1"/>
  <c r="H30" i="3"/>
  <c r="G23" i="3"/>
  <c r="H23" i="3" s="1"/>
  <c r="B18" i="3"/>
  <c r="H29" i="2"/>
  <c r="H28" i="2"/>
  <c r="H23" i="2"/>
  <c r="G23" i="2"/>
  <c r="B18" i="2"/>
  <c r="G25" i="2" s="1"/>
  <c r="H25" i="2" s="1"/>
  <c r="H33" i="1"/>
  <c r="H32" i="1"/>
  <c r="H31" i="1"/>
  <c r="H23" i="1"/>
  <c r="B18" i="1"/>
  <c r="H26" i="1" s="1"/>
  <c r="G24" i="2" l="1"/>
  <c r="H24" i="2" s="1"/>
  <c r="H30" i="4"/>
  <c r="J32" i="4" s="1"/>
  <c r="G24" i="3"/>
  <c r="H24" i="3" s="1"/>
  <c r="G29" i="1"/>
  <c r="H29" i="1" s="1"/>
  <c r="H34" i="1"/>
  <c r="I5" i="5" s="1"/>
  <c r="I8" i="5"/>
  <c r="J8" i="5" s="1"/>
  <c r="G27" i="2"/>
  <c r="H27" i="2" s="1"/>
  <c r="H30" i="2" s="1"/>
  <c r="G29" i="3"/>
  <c r="H29" i="3" s="1"/>
  <c r="G28" i="3"/>
  <c r="H28" i="3" s="1"/>
  <c r="G25" i="3"/>
  <c r="H25" i="3" s="1"/>
  <c r="K32" i="4" l="1"/>
  <c r="H32" i="3"/>
  <c r="J34" i="3" s="1"/>
  <c r="J36" i="1"/>
  <c r="K36" i="1"/>
  <c r="I7" i="5"/>
  <c r="J7" i="5" s="1"/>
  <c r="K34" i="3"/>
  <c r="I6" i="5"/>
  <c r="J6" i="5" s="1"/>
  <c r="K32" i="2"/>
  <c r="J32" i="2"/>
  <c r="J5" i="5"/>
  <c r="J9" i="5" l="1"/>
  <c r="I9" i="5"/>
</calcChain>
</file>

<file path=xl/sharedStrings.xml><?xml version="1.0" encoding="utf-8"?>
<sst xmlns="http://schemas.openxmlformats.org/spreadsheetml/2006/main" count="274" uniqueCount="84">
  <si>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</si>
  <si>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</si>
  <si>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</si>
  <si>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</si>
  <si>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</si>
  <si>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</si>
  <si>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III/2448 Sliač - Sielnica</t>
  </si>
  <si>
    <t>Číslo cesty/ Názov stavby</t>
  </si>
  <si>
    <t>staničenie v km: 0,000 - 4,133</t>
  </si>
  <si>
    <t>vybraté úseky v ckm : 0,000 - 0,440; 1,220 - 2,180; 3,015 - 3,150; 4000 - 4,133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</si>
  <si>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</si>
  <si>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</si>
  <si>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</si>
  <si>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</si>
  <si>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</si>
  <si>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</si>
  <si>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</si>
  <si>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</si>
  <si>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</si>
  <si>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</si>
  <si>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</si>
  <si>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</si>
  <si>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</si>
  <si>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</si>
  <si>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</si>
  <si>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</si>
  <si>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</rPr>
      <t>m</t>
    </r>
    <r>
      <rPr>
        <vertAlign val="superscript"/>
        <sz val="10"/>
        <color indexed="8"/>
        <rFont val="Arial"/>
      </rPr>
      <t>2</t>
    </r>
  </si>
  <si>
    <t xml:space="preserve">Postrek spojovací </t>
  </si>
  <si>
    <r>
      <rPr>
        <sz val="10"/>
        <color indexed="8"/>
        <rFont val="Arial CE"/>
      </rPr>
      <t>0,7 kg/m</t>
    </r>
    <r>
      <rPr>
        <vertAlign val="superscript"/>
        <sz val="10"/>
        <color indexed="8"/>
        <rFont val="Arial CE"/>
      </rPr>
      <t>2</t>
    </r>
  </si>
  <si>
    <t>frézovanie s naložením a odvozom do 10 km ( začiatky a konce )</t>
  </si>
  <si>
    <r>
      <rPr>
        <sz val="11"/>
        <color indexed="8"/>
        <rFont val="Calibri"/>
      </rPr>
      <t>AC</t>
    </r>
    <r>
      <rPr>
        <sz val="9"/>
        <color indexed="8"/>
        <rFont val="Arial"/>
      </rPr>
      <t>o</t>
    </r>
    <r>
      <rPr>
        <sz val="11"/>
        <color indexed="8"/>
        <rFont val="Calibri"/>
      </rPr>
      <t xml:space="preserve"> 11-II s dovozom rozprestrením a zhutnením</t>
    </r>
  </si>
  <si>
    <t>ACL 16-II  vysprávky nerovností krytu</t>
  </si>
  <si>
    <t xml:space="preserve">Recyklácia za studena s kombinovaným spojivom (cement a asfaltová emulzia alebo cement a asfaltová pena) </t>
  </si>
  <si>
    <t>do 400 mm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</si>
  <si>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</si>
  <si>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</si>
  <si>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</si>
  <si>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</si>
  <si>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</si>
  <si>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</si>
  <si>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</si>
  <si>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</si>
  <si>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</si>
  <si>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</si>
  <si>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</si>
  <si>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III/2449 Sliač Kúpele</t>
  </si>
  <si>
    <t>staničenie v km: 0,000 - 2,396</t>
  </si>
  <si>
    <t>vybraté úseky v ckm: 1,550 - 2,396</t>
  </si>
  <si>
    <t>III/2450 Sliač - Lukavica - Dolná Mičiná</t>
  </si>
  <si>
    <t>staničenie v km: 0,000 - 9,991</t>
  </si>
  <si>
    <t>vybraté úseky v ckm:  7,732 - 9,280</t>
  </si>
  <si>
    <t>III/2440 Ostrá Lúka - Bacúrov</t>
  </si>
  <si>
    <t>staničenie v km: 0,000 - 12,524</t>
  </si>
  <si>
    <t>vybraté úseky v ckm: 8,870 - 10,550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</si>
  <si>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</si>
  <si>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</si>
  <si>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</si>
  <si>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</si>
  <si>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</si>
  <si>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</si>
  <si>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</si>
  <si>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</si>
  <si>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</si>
  <si>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III/2448</t>
  </si>
  <si>
    <t>ZV</t>
  </si>
  <si>
    <t>Sliač - Sielnica</t>
  </si>
  <si>
    <t>III/2449</t>
  </si>
  <si>
    <t>Sliač kúpele</t>
  </si>
  <si>
    <t>III/2450</t>
  </si>
  <si>
    <t xml:space="preserve"> Sliač - Lukavica - Dolná Mičiná</t>
  </si>
  <si>
    <t>III/2440</t>
  </si>
  <si>
    <t xml:space="preserve">Ostrá Lúka - Bacúrov </t>
  </si>
  <si>
    <t>Spolu</t>
  </si>
  <si>
    <t>1,0 kg/m2</t>
  </si>
  <si>
    <t>Postrek infiltračný</t>
  </si>
  <si>
    <t>ACL 16-II s dovozom rozprestrením a zhutnením</t>
  </si>
  <si>
    <t>0,7 kg/m2</t>
  </si>
  <si>
    <t>ACo 16-II s dovozom rozprestrením a zhutnením</t>
  </si>
  <si>
    <t>Asfaltovanie cestných komunikácií vo vlastníctve Banskobystrického samosprávneho kraja a súvisiace práce – vybrané úseky ciest v okresoch Banská Bystrica, Brezno, Detva, Zvolen, Žarnovica a Žiar nad Hronom.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</si>
  <si>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</si>
  <si>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0,5 kg/m</t>
    </r>
    <r>
      <rPr>
        <vertAlign val="superscript"/>
        <sz val="10"/>
        <rFont val="Arial CE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</si>
  <si>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</rPr>
      <t xml:space="preserve"> 11-II s dovozom rozprestrením a zhutnením</t>
    </r>
  </si>
  <si>
    <r>
      <rPr>
        <sz val="11"/>
        <rFont val="Calibri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</si>
  <si>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0,7 kg/m</t>
    </r>
    <r>
      <rPr>
        <vertAlign val="superscript"/>
        <sz val="10"/>
        <rFont val="Arial CE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</si>
</sst>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32">
    <font>
      <sz val="11"/>
      <color indexed="8"/>
      <name val="Calibri"/>
    </font>
    <font>
      <b/>
      <sz val="10"/>
      <color indexed="8"/>
      <name val="Arial"/>
    </font>
    <font>
      <sz val="10"/>
      <color indexed="8"/>
      <name val="Arial"/>
    </font>
    <font>
      <b/>
      <sz val="11"/>
      <color indexed="8"/>
      <name val="Calibri"/>
    </font>
    <font>
      <i/>
      <sz val="10"/>
      <color indexed="8"/>
      <name val="Arial"/>
    </font>
    <font>
      <b/>
      <sz val="12"/>
      <color indexed="8"/>
      <name val="Arial"/>
    </font>
    <font>
      <sz val="9"/>
      <color indexed="8"/>
      <name val="Arial"/>
    </font>
    <font>
      <sz val="10"/>
      <color indexed="8"/>
      <name val="Arial CE"/>
    </font>
    <font>
      <sz val="10"/>
      <color indexed="10"/>
      <name val="Arial CE"/>
    </font>
    <font>
      <vertAlign val="superscript"/>
      <sz val="10"/>
      <color indexed="8"/>
      <name val="Arial"/>
    </font>
    <font>
      <vertAlign val="superscript"/>
      <sz val="10"/>
      <color indexed="8"/>
      <name val="Arial CE"/>
    </font>
    <font>
      <b/>
      <sz val="10"/>
      <color indexed="12"/>
      <name val="Arial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0"/>
      <name val="Arial"/>
    </font>
    <font>
      <b/>
      <sz val="11"/>
      <color indexed="8"/>
      <name val="Arial"/>
    </font>
    <font>
      <b/>
      <sz val="11"/>
      <color indexed="12"/>
      <name val="Arial"/>
    </font>
    <font>
      <b/>
      <sz val="10"/>
      <color indexed="12"/>
      <name val="Arial CE"/>
    </font>
    <font>
      <sz val="9"/>
      <color indexed="8"/>
      <name val="Calibri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vertAlign val="superscript"/>
      <sz val="10"/>
      <name val="Arial"/>
      <family val="2"/>
      <charset val="238"/>
    </font>
    <font>
      <vertAlign val="superscript"/>
      <sz val="10"/>
      <name val="Arial CE"/>
    </font>
    <font>
      <b/>
      <sz val="10"/>
      <name val="Arial CE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Helvetica Neue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4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9" fillId="0" borderId="3"/>
  </cellStyleXfs>
  <cellXfs count="320">
    <xf numFmtId="0" fontId="0" fillId="0" borderId="0" xfId="0" applyFont="1" applyAlignment="1"/>
    <xf numFmtId="0" fontId="2" fillId="0" borderId="1" xfId="0" applyFont="1" applyBorder="1" applyAlignment="1"/>
    <xf numFmtId="4" fontId="0" fillId="0" borderId="1" xfId="0" applyNumberFormat="1" applyFont="1" applyBorder="1" applyAlignment="1"/>
    <xf numFmtId="0" fontId="0" fillId="0" borderId="1" xfId="0" applyFont="1" applyBorder="1" applyAlignment="1"/>
    <xf numFmtId="49" fontId="0" fillId="0" borderId="1" xfId="0" applyNumberFormat="1" applyFont="1" applyBorder="1" applyAlignment="1"/>
    <xf numFmtId="0" fontId="2" fillId="0" borderId="2" xfId="0" applyFont="1" applyBorder="1" applyAlignment="1"/>
    <xf numFmtId="49" fontId="4" fillId="0" borderId="1" xfId="0" applyNumberFormat="1" applyFont="1" applyBorder="1" applyAlignment="1"/>
    <xf numFmtId="0" fontId="2" fillId="0" borderId="4" xfId="0" applyFont="1" applyBorder="1" applyAlignment="1"/>
    <xf numFmtId="49" fontId="2" fillId="0" borderId="1" xfId="0" applyNumberFormat="1" applyFont="1" applyBorder="1" applyAlignment="1"/>
    <xf numFmtId="49" fontId="1" fillId="0" borderId="5" xfId="0" applyNumberFormat="1" applyFont="1" applyBorder="1" applyAlignment="1"/>
    <xf numFmtId="0" fontId="1" fillId="0" borderId="1" xfId="0" applyFont="1" applyBorder="1" applyAlignment="1"/>
    <xf numFmtId="0" fontId="5" fillId="0" borderId="6" xfId="0" applyFont="1" applyBorder="1" applyAlignment="1"/>
    <xf numFmtId="4" fontId="5" fillId="0" borderId="6" xfId="0" applyNumberFormat="1" applyFont="1" applyBorder="1" applyAlignment="1"/>
    <xf numFmtId="49" fontId="1" fillId="0" borderId="7" xfId="0" applyNumberFormat="1" applyFont="1" applyBorder="1" applyAlignment="1"/>
    <xf numFmtId="0" fontId="1" fillId="0" borderId="8" xfId="0" applyFont="1" applyBorder="1" applyAlignment="1"/>
    <xf numFmtId="0" fontId="0" fillId="0" borderId="8" xfId="0" applyFont="1" applyBorder="1" applyAlignment="1"/>
    <xf numFmtId="49" fontId="0" fillId="0" borderId="8" xfId="0" applyNumberFormat="1" applyFont="1" applyBorder="1" applyAlignment="1"/>
    <xf numFmtId="4" fontId="0" fillId="0" borderId="8" xfId="0" applyNumberFormat="1" applyFont="1" applyBorder="1" applyAlignment="1"/>
    <xf numFmtId="4" fontId="0" fillId="0" borderId="9" xfId="0" applyNumberFormat="1" applyFont="1" applyBorder="1" applyAlignment="1"/>
    <xf numFmtId="0" fontId="0" fillId="0" borderId="5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6" xfId="0" applyFont="1" applyBorder="1" applyAlignment="1"/>
    <xf numFmtId="4" fontId="6" fillId="0" borderId="1" xfId="0" applyNumberFormat="1" applyFont="1" applyBorder="1" applyAlignment="1"/>
    <xf numFmtId="0" fontId="6" fillId="0" borderId="1" xfId="0" applyFont="1" applyBorder="1" applyAlignment="1"/>
    <xf numFmtId="4" fontId="0" fillId="0" borderId="10" xfId="0" applyNumberFormat="1" applyFont="1" applyBorder="1" applyAlignment="1"/>
    <xf numFmtId="49" fontId="0" fillId="0" borderId="12" xfId="0" applyNumberFormat="1" applyFont="1" applyBorder="1" applyAlignment="1"/>
    <xf numFmtId="2" fontId="0" fillId="0" borderId="13" xfId="0" applyNumberFormat="1" applyFont="1" applyBorder="1" applyAlignment="1"/>
    <xf numFmtId="49" fontId="0" fillId="0" borderId="5" xfId="0" applyNumberFormat="1" applyFont="1" applyBorder="1" applyAlignment="1"/>
    <xf numFmtId="4" fontId="6" fillId="0" borderId="10" xfId="0" applyNumberFormat="1" applyFont="1" applyBorder="1" applyAlignment="1"/>
    <xf numFmtId="49" fontId="0" fillId="0" borderId="14" xfId="0" applyNumberFormat="1" applyFont="1" applyBorder="1" applyAlignment="1"/>
    <xf numFmtId="2" fontId="0" fillId="0" borderId="15" xfId="0" applyNumberFormat="1" applyFont="1" applyBorder="1" applyAlignment="1"/>
    <xf numFmtId="4" fontId="0" fillId="0" borderId="1" xfId="0" applyNumberFormat="1" applyFont="1" applyBorder="1" applyAlignment="1">
      <alignment horizontal="center"/>
    </xf>
    <xf numFmtId="49" fontId="0" fillId="0" borderId="16" xfId="0" applyNumberFormat="1" applyFont="1" applyBorder="1" applyAlignment="1"/>
    <xf numFmtId="2" fontId="0" fillId="0" borderId="17" xfId="0" applyNumberFormat="1" applyFont="1" applyBorder="1" applyAlignment="1"/>
    <xf numFmtId="0" fontId="0" fillId="0" borderId="7" xfId="0" applyFont="1" applyBorder="1" applyAlignment="1"/>
    <xf numFmtId="2" fontId="0" fillId="0" borderId="8" xfId="0" applyNumberFormat="1" applyFont="1" applyBorder="1" applyAlignment="1"/>
    <xf numFmtId="4" fontId="0" fillId="0" borderId="6" xfId="0" applyNumberFormat="1" applyFont="1" applyBorder="1" applyAlignment="1"/>
    <xf numFmtId="2" fontId="0" fillId="0" borderId="6" xfId="0" applyNumberFormat="1" applyFont="1" applyBorder="1" applyAlignment="1"/>
    <xf numFmtId="0" fontId="0" fillId="0" borderId="18" xfId="0" applyFont="1" applyBorder="1" applyAlignment="1"/>
    <xf numFmtId="49" fontId="0" fillId="0" borderId="19" xfId="0" applyNumberFormat="1" applyFont="1" applyBorder="1" applyAlignment="1">
      <alignment horizontal="center"/>
    </xf>
    <xf numFmtId="0" fontId="0" fillId="0" borderId="20" xfId="0" applyFont="1" applyBorder="1" applyAlignment="1"/>
    <xf numFmtId="49" fontId="0" fillId="0" borderId="19" xfId="0" applyNumberFormat="1" applyFont="1" applyBorder="1" applyAlignment="1"/>
    <xf numFmtId="49" fontId="0" fillId="0" borderId="21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49" fontId="0" fillId="0" borderId="24" xfId="0" applyNumberFormat="1" applyFont="1" applyBorder="1" applyAlignment="1">
      <alignment horizontal="center"/>
    </xf>
    <xf numFmtId="49" fontId="0" fillId="0" borderId="25" xfId="0" applyNumberFormat="1" applyFont="1" applyBorder="1" applyAlignment="1">
      <alignment horizontal="center"/>
    </xf>
    <xf numFmtId="49" fontId="0" fillId="0" borderId="26" xfId="0" applyNumberFormat="1" applyFont="1" applyBorder="1" applyAlignment="1">
      <alignment horizontal="center"/>
    </xf>
    <xf numFmtId="0" fontId="7" fillId="0" borderId="5" xfId="0" applyFont="1" applyBorder="1" applyAlignment="1"/>
    <xf numFmtId="4" fontId="8" fillId="0" borderId="1" xfId="0" applyNumberFormat="1" applyFont="1" applyBorder="1" applyAlignment="1"/>
    <xf numFmtId="49" fontId="0" fillId="0" borderId="14" xfId="0" applyNumberFormat="1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49" fontId="0" fillId="0" borderId="27" xfId="0" applyNumberFormat="1" applyFont="1" applyBorder="1" applyAlignment="1"/>
    <xf numFmtId="49" fontId="7" fillId="0" borderId="24" xfId="0" applyNumberFormat="1" applyFont="1" applyBorder="1" applyAlignment="1"/>
    <xf numFmtId="164" fontId="7" fillId="0" borderId="24" xfId="0" applyNumberFormat="1" applyFont="1" applyBorder="1" applyAlignment="1"/>
    <xf numFmtId="4" fontId="7" fillId="0" borderId="24" xfId="0" applyNumberFormat="1" applyFont="1" applyBorder="1" applyAlignment="1"/>
    <xf numFmtId="0" fontId="7" fillId="0" borderId="28" xfId="0" applyFont="1" applyBorder="1" applyAlignment="1"/>
    <xf numFmtId="4" fontId="7" fillId="0" borderId="1" xfId="0" applyNumberFormat="1" applyFont="1" applyBorder="1" applyAlignment="1"/>
    <xf numFmtId="0" fontId="0" fillId="0" borderId="27" xfId="0" applyFont="1" applyBorder="1" applyAlignment="1">
      <alignment horizontal="center"/>
    </xf>
    <xf numFmtId="164" fontId="7" fillId="0" borderId="27" xfId="0" applyNumberFormat="1" applyFont="1" applyBorder="1" applyAlignment="1"/>
    <xf numFmtId="165" fontId="0" fillId="0" borderId="27" xfId="0" applyNumberFormat="1" applyFont="1" applyBorder="1" applyAlignment="1">
      <alignment horizontal="right"/>
    </xf>
    <xf numFmtId="4" fontId="7" fillId="0" borderId="27" xfId="0" applyNumberFormat="1" applyFont="1" applyBorder="1" applyAlignment="1"/>
    <xf numFmtId="49" fontId="0" fillId="0" borderId="29" xfId="0" applyNumberFormat="1" applyFont="1" applyBorder="1" applyAlignment="1"/>
    <xf numFmtId="0" fontId="0" fillId="0" borderId="30" xfId="0" applyFont="1" applyBorder="1" applyAlignment="1"/>
    <xf numFmtId="0" fontId="0" fillId="0" borderId="31" xfId="0" applyFont="1" applyBorder="1" applyAlignment="1"/>
    <xf numFmtId="49" fontId="7" fillId="0" borderId="27" xfId="0" applyNumberFormat="1" applyFont="1" applyBorder="1" applyAlignment="1"/>
    <xf numFmtId="4" fontId="7" fillId="0" borderId="10" xfId="0" applyNumberFormat="1" applyFont="1" applyBorder="1" applyAlignment="1"/>
    <xf numFmtId="49" fontId="0" fillId="2" borderId="27" xfId="0" applyNumberFormat="1" applyFont="1" applyFill="1" applyBorder="1" applyAlignment="1">
      <alignment vertical="center"/>
    </xf>
    <xf numFmtId="49" fontId="7" fillId="2" borderId="27" xfId="0" applyNumberFormat="1" applyFont="1" applyFill="1" applyBorder="1" applyAlignment="1">
      <alignment vertical="center"/>
    </xf>
    <xf numFmtId="164" fontId="7" fillId="2" borderId="27" xfId="0" applyNumberFormat="1" applyFont="1" applyFill="1" applyBorder="1" applyAlignment="1">
      <alignment vertical="center"/>
    </xf>
    <xf numFmtId="4" fontId="7" fillId="2" borderId="27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horizontal="right"/>
    </xf>
    <xf numFmtId="49" fontId="9" fillId="0" borderId="27" xfId="0" applyNumberFormat="1" applyFont="1" applyBorder="1" applyAlignment="1"/>
    <xf numFmtId="0" fontId="7" fillId="0" borderId="27" xfId="0" applyFont="1" applyBorder="1" applyAlignment="1"/>
    <xf numFmtId="4" fontId="11" fillId="0" borderId="34" xfId="0" applyNumberFormat="1" applyFont="1" applyBorder="1" applyAlignment="1"/>
    <xf numFmtId="4" fontId="11" fillId="0" borderId="35" xfId="0" applyNumberFormat="1" applyFont="1" applyBorder="1" applyAlignment="1"/>
    <xf numFmtId="4" fontId="12" fillId="0" borderId="35" xfId="0" applyNumberFormat="1" applyFont="1" applyBorder="1" applyAlignment="1"/>
    <xf numFmtId="49" fontId="12" fillId="0" borderId="36" xfId="0" applyNumberFormat="1" applyFont="1" applyBorder="1" applyAlignment="1"/>
    <xf numFmtId="4" fontId="12" fillId="0" borderId="37" xfId="0" applyNumberFormat="1" applyFont="1" applyBorder="1" applyAlignment="1"/>
    <xf numFmtId="4" fontId="12" fillId="0" borderId="5" xfId="0" applyNumberFormat="1" applyFont="1" applyBorder="1" applyAlignment="1"/>
    <xf numFmtId="4" fontId="6" fillId="0" borderId="1" xfId="0" applyNumberFormat="1" applyFont="1" applyBorder="1" applyAlignment="1">
      <alignment horizontal="center"/>
    </xf>
    <xf numFmtId="4" fontId="12" fillId="0" borderId="10" xfId="0" applyNumberFormat="1" applyFont="1" applyBorder="1" applyAlignment="1"/>
    <xf numFmtId="4" fontId="11" fillId="0" borderId="5" xfId="0" applyNumberFormat="1" applyFont="1" applyBorder="1" applyAlignment="1"/>
    <xf numFmtId="4" fontId="11" fillId="0" borderId="1" xfId="0" applyNumberFormat="1" applyFont="1" applyBorder="1" applyAlignment="1"/>
    <xf numFmtId="0" fontId="9" fillId="0" borderId="1" xfId="0" applyFont="1" applyBorder="1" applyAlignment="1"/>
    <xf numFmtId="4" fontId="12" fillId="0" borderId="1" xfId="0" applyNumberFormat="1" applyFont="1" applyBorder="1" applyAlignment="1"/>
    <xf numFmtId="4" fontId="12" fillId="0" borderId="8" xfId="0" applyNumberFormat="1" applyFont="1" applyBorder="1" applyAlignment="1"/>
    <xf numFmtId="49" fontId="6" fillId="0" borderId="6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49" fontId="12" fillId="0" borderId="1" xfId="0" applyNumberFormat="1" applyFont="1" applyBorder="1" applyAlignment="1"/>
    <xf numFmtId="49" fontId="1" fillId="0" borderId="10" xfId="0" applyNumberFormat="1" applyFont="1" applyBorder="1" applyAlignment="1">
      <alignment horizontal="right"/>
    </xf>
    <xf numFmtId="4" fontId="12" fillId="0" borderId="19" xfId="0" applyNumberFormat="1" applyFont="1" applyBorder="1" applyAlignment="1"/>
    <xf numFmtId="4" fontId="12" fillId="3" borderId="19" xfId="0" applyNumberFormat="1" applyFont="1" applyFill="1" applyBorder="1" applyAlignment="1"/>
    <xf numFmtId="4" fontId="13" fillId="0" borderId="6" xfId="0" applyNumberFormat="1" applyFont="1" applyBorder="1" applyAlignment="1"/>
    <xf numFmtId="0" fontId="13" fillId="0" borderId="6" xfId="0" applyFont="1" applyBorder="1" applyAlignment="1"/>
    <xf numFmtId="10" fontId="13" fillId="0" borderId="38" xfId="0" applyNumberFormat="1" applyFont="1" applyBorder="1" applyAlignment="1"/>
    <xf numFmtId="4" fontId="13" fillId="0" borderId="39" xfId="0" applyNumberFormat="1" applyFont="1" applyBorder="1" applyAlignment="1"/>
    <xf numFmtId="0" fontId="14" fillId="0" borderId="8" xfId="0" applyFont="1" applyBorder="1" applyAlignment="1"/>
    <xf numFmtId="0" fontId="15" fillId="0" borderId="8" xfId="0" applyFont="1" applyBorder="1" applyAlignment="1"/>
    <xf numFmtId="4" fontId="16" fillId="0" borderId="8" xfId="0" applyNumberFormat="1" applyFont="1" applyBorder="1" applyAlignment="1"/>
    <xf numFmtId="0" fontId="16" fillId="0" borderId="8" xfId="0" applyFont="1" applyBorder="1" applyAlignment="1"/>
    <xf numFmtId="4" fontId="16" fillId="0" borderId="9" xfId="0" applyNumberFormat="1" applyFont="1" applyBorder="1" applyAlignment="1"/>
    <xf numFmtId="4" fontId="0" fillId="0" borderId="19" xfId="0" applyNumberFormat="1" applyFont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1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6" xfId="0" applyFont="1" applyFill="1" applyBorder="1" applyAlignment="1"/>
    <xf numFmtId="0" fontId="0" fillId="0" borderId="10" xfId="0" applyFont="1" applyFill="1" applyBorder="1" applyAlignment="1"/>
    <xf numFmtId="49" fontId="0" fillId="0" borderId="12" xfId="0" applyNumberFormat="1" applyFont="1" applyFill="1" applyBorder="1" applyAlignment="1">
      <alignment horizontal="center"/>
    </xf>
    <xf numFmtId="49" fontId="0" fillId="0" borderId="25" xfId="0" applyNumberFormat="1" applyFont="1" applyFill="1" applyBorder="1" applyAlignment="1">
      <alignment horizontal="center"/>
    </xf>
    <xf numFmtId="49" fontId="18" fillId="0" borderId="24" xfId="0" applyNumberFormat="1" applyFont="1" applyFill="1" applyBorder="1" applyAlignment="1">
      <alignment horizontal="center"/>
    </xf>
    <xf numFmtId="49" fontId="18" fillId="0" borderId="25" xfId="0" applyNumberFormat="1" applyFont="1" applyFill="1" applyBorder="1" applyAlignment="1">
      <alignment horizontal="center" wrapText="1"/>
    </xf>
    <xf numFmtId="49" fontId="18" fillId="0" borderId="13" xfId="0" applyNumberFormat="1" applyFont="1" applyFill="1" applyBorder="1" applyAlignment="1">
      <alignment horizontal="center" wrapText="1"/>
    </xf>
    <xf numFmtId="49" fontId="18" fillId="0" borderId="19" xfId="0" applyNumberFormat="1" applyFont="1" applyFill="1" applyBorder="1" applyAlignment="1">
      <alignment horizontal="center" wrapText="1"/>
    </xf>
    <xf numFmtId="0" fontId="0" fillId="0" borderId="5" xfId="0" applyFont="1" applyFill="1" applyBorder="1" applyAlignment="1"/>
    <xf numFmtId="0" fontId="3" fillId="0" borderId="14" xfId="0" applyNumberFormat="1" applyFont="1" applyFill="1" applyBorder="1" applyAlignment="1">
      <alignment horizontal="center"/>
    </xf>
    <xf numFmtId="49" fontId="0" fillId="0" borderId="24" xfId="0" applyNumberFormat="1" applyFont="1" applyFill="1" applyBorder="1" applyAlignment="1">
      <alignment horizontal="center"/>
    </xf>
    <xf numFmtId="49" fontId="0" fillId="0" borderId="24" xfId="0" applyNumberFormat="1" applyFont="1" applyFill="1" applyBorder="1" applyAlignment="1">
      <alignment horizontal="left"/>
    </xf>
    <xf numFmtId="0" fontId="0" fillId="0" borderId="27" xfId="0" applyNumberFormat="1" applyFont="1" applyFill="1" applyBorder="1" applyAlignment="1">
      <alignment horizontal="center"/>
    </xf>
    <xf numFmtId="166" fontId="0" fillId="0" borderId="24" xfId="0" applyNumberFormat="1" applyFont="1" applyFill="1" applyBorder="1" applyAlignment="1">
      <alignment horizontal="center"/>
    </xf>
    <xf numFmtId="167" fontId="0" fillId="0" borderId="15" xfId="0" applyNumberFormat="1" applyFont="1" applyFill="1" applyBorder="1" applyAlignment="1">
      <alignment horizontal="center"/>
    </xf>
    <xf numFmtId="167" fontId="0" fillId="0" borderId="41" xfId="0" applyNumberFormat="1" applyFont="1" applyFill="1" applyBorder="1" applyAlignment="1"/>
    <xf numFmtId="49" fontId="0" fillId="0" borderId="27" xfId="0" applyNumberFormat="1" applyFont="1" applyFill="1" applyBorder="1" applyAlignment="1">
      <alignment horizontal="center"/>
    </xf>
    <xf numFmtId="49" fontId="0" fillId="0" borderId="27" xfId="0" applyNumberFormat="1" applyFont="1" applyFill="1" applyBorder="1" applyAlignment="1">
      <alignment horizontal="left"/>
    </xf>
    <xf numFmtId="166" fontId="0" fillId="0" borderId="27" xfId="0" applyNumberFormat="1" applyFont="1" applyFill="1" applyBorder="1" applyAlignment="1">
      <alignment horizontal="center"/>
    </xf>
    <xf numFmtId="167" fontId="0" fillId="0" borderId="32" xfId="0" applyNumberFormat="1" applyFont="1" applyFill="1" applyBorder="1" applyAlignment="1"/>
    <xf numFmtId="0" fontId="3" fillId="0" borderId="16" xfId="0" applyNumberFormat="1" applyFont="1" applyFill="1" applyBorder="1" applyAlignment="1">
      <alignment horizontal="center"/>
    </xf>
    <xf numFmtId="49" fontId="0" fillId="0" borderId="42" xfId="0" applyNumberFormat="1" applyFont="1" applyFill="1" applyBorder="1" applyAlignment="1">
      <alignment horizontal="center"/>
    </xf>
    <xf numFmtId="49" fontId="0" fillId="0" borderId="42" xfId="0" applyNumberFormat="1" applyFont="1" applyFill="1" applyBorder="1" applyAlignment="1">
      <alignment horizontal="left"/>
    </xf>
    <xf numFmtId="0" fontId="0" fillId="0" borderId="42" xfId="0" applyFont="1" applyFill="1" applyBorder="1" applyAlignment="1">
      <alignment horizontal="center"/>
    </xf>
    <xf numFmtId="166" fontId="0" fillId="0" borderId="42" xfId="0" applyNumberFormat="1" applyFont="1" applyFill="1" applyBorder="1" applyAlignment="1">
      <alignment horizontal="center"/>
    </xf>
    <xf numFmtId="167" fontId="0" fillId="0" borderId="17" xfId="0" applyNumberFormat="1" applyFont="1" applyFill="1" applyBorder="1" applyAlignment="1">
      <alignment horizontal="center"/>
    </xf>
    <xf numFmtId="167" fontId="0" fillId="0" borderId="37" xfId="0" applyNumberFormat="1" applyFont="1" applyFill="1" applyBorder="1" applyAlignment="1"/>
    <xf numFmtId="0" fontId="0" fillId="0" borderId="43" xfId="0" applyFont="1" applyFill="1" applyBorder="1" applyAlignment="1"/>
    <xf numFmtId="0" fontId="3" fillId="0" borderId="44" xfId="0" applyFont="1" applyFill="1" applyBorder="1" applyAlignment="1">
      <alignment horizontal="center"/>
    </xf>
    <xf numFmtId="49" fontId="3" fillId="0" borderId="25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166" fontId="3" fillId="0" borderId="25" xfId="0" applyNumberFormat="1" applyFont="1" applyFill="1" applyBorder="1" applyAlignment="1">
      <alignment horizontal="center"/>
    </xf>
    <xf numFmtId="167" fontId="3" fillId="0" borderId="26" xfId="0" applyNumberFormat="1" applyFont="1" applyFill="1" applyBorder="1" applyAlignment="1">
      <alignment horizontal="center"/>
    </xf>
    <xf numFmtId="167" fontId="3" fillId="0" borderId="19" xfId="0" applyNumberFormat="1" applyFont="1" applyFill="1" applyBorder="1" applyAlignment="1"/>
    <xf numFmtId="49" fontId="0" fillId="0" borderId="45" xfId="0" applyNumberFormat="1" applyFont="1" applyFill="1" applyBorder="1" applyAlignment="1"/>
    <xf numFmtId="0" fontId="0" fillId="0" borderId="8" xfId="0" applyFont="1" applyFill="1" applyBorder="1" applyAlignment="1"/>
    <xf numFmtId="0" fontId="0" fillId="0" borderId="4" xfId="0" applyFont="1" applyFill="1" applyBorder="1" applyAlignment="1"/>
    <xf numFmtId="49" fontId="20" fillId="0" borderId="1" xfId="0" applyNumberFormat="1" applyFont="1" applyBorder="1" applyAlignment="1"/>
    <xf numFmtId="0" fontId="19" fillId="0" borderId="1" xfId="0" applyFont="1" applyBorder="1" applyAlignment="1"/>
    <xf numFmtId="4" fontId="21" fillId="0" borderId="1" xfId="0" applyNumberFormat="1" applyFont="1" applyBorder="1" applyAlignment="1"/>
    <xf numFmtId="0" fontId="21" fillId="0" borderId="1" xfId="0" applyFont="1" applyBorder="1" applyAlignment="1"/>
    <xf numFmtId="0" fontId="21" fillId="0" borderId="0" xfId="0" applyNumberFormat="1" applyFont="1" applyAlignment="1"/>
    <xf numFmtId="0" fontId="21" fillId="0" borderId="0" xfId="0" applyFont="1" applyAlignment="1"/>
    <xf numFmtId="49" fontId="21" fillId="0" borderId="1" xfId="0" applyNumberFormat="1" applyFont="1" applyBorder="1" applyAlignment="1"/>
    <xf numFmtId="0" fontId="19" fillId="0" borderId="2" xfId="0" applyFont="1" applyBorder="1" applyAlignment="1"/>
    <xf numFmtId="49" fontId="22" fillId="0" borderId="1" xfId="0" applyNumberFormat="1" applyFont="1" applyBorder="1" applyAlignment="1"/>
    <xf numFmtId="0" fontId="19" fillId="0" borderId="4" xfId="0" applyFont="1" applyBorder="1" applyAlignment="1"/>
    <xf numFmtId="49" fontId="19" fillId="0" borderId="1" xfId="0" applyNumberFormat="1" applyFont="1" applyBorder="1" applyAlignment="1"/>
    <xf numFmtId="49" fontId="20" fillId="0" borderId="5" xfId="0" applyNumberFormat="1" applyFont="1" applyBorder="1" applyAlignment="1"/>
    <xf numFmtId="0" fontId="20" fillId="0" borderId="1" xfId="0" applyFont="1" applyBorder="1" applyAlignment="1"/>
    <xf numFmtId="0" fontId="23" fillId="0" borderId="6" xfId="0" applyFont="1" applyBorder="1" applyAlignment="1"/>
    <xf numFmtId="4" fontId="23" fillId="0" borderId="6" xfId="0" applyNumberFormat="1" applyFont="1" applyBorder="1" applyAlignment="1"/>
    <xf numFmtId="49" fontId="20" fillId="0" borderId="7" xfId="0" applyNumberFormat="1" applyFont="1" applyBorder="1" applyAlignment="1"/>
    <xf numFmtId="0" fontId="20" fillId="0" borderId="8" xfId="0" applyFont="1" applyBorder="1" applyAlignment="1"/>
    <xf numFmtId="0" fontId="21" fillId="0" borderId="8" xfId="0" applyFont="1" applyBorder="1" applyAlignment="1"/>
    <xf numFmtId="49" fontId="21" fillId="0" borderId="8" xfId="0" applyNumberFormat="1" applyFont="1" applyBorder="1" applyAlignment="1"/>
    <xf numFmtId="4" fontId="21" fillId="0" borderId="8" xfId="0" applyNumberFormat="1" applyFont="1" applyBorder="1" applyAlignment="1"/>
    <xf numFmtId="4" fontId="21" fillId="0" borderId="9" xfId="0" applyNumberFormat="1" applyFont="1" applyBorder="1" applyAlignment="1"/>
    <xf numFmtId="0" fontId="21" fillId="0" borderId="5" xfId="0" applyFont="1" applyBorder="1" applyAlignment="1"/>
    <xf numFmtId="0" fontId="21" fillId="0" borderId="10" xfId="0" applyFont="1" applyBorder="1" applyAlignment="1"/>
    <xf numFmtId="0" fontId="21" fillId="0" borderId="11" xfId="0" applyFont="1" applyBorder="1" applyAlignment="1"/>
    <xf numFmtId="0" fontId="21" fillId="0" borderId="6" xfId="0" applyFont="1" applyBorder="1" applyAlignment="1"/>
    <xf numFmtId="4" fontId="24" fillId="0" borderId="1" xfId="0" applyNumberFormat="1" applyFont="1" applyBorder="1" applyAlignment="1"/>
    <xf numFmtId="0" fontId="24" fillId="0" borderId="1" xfId="0" applyFont="1" applyBorder="1" applyAlignment="1"/>
    <xf numFmtId="4" fontId="21" fillId="0" borderId="10" xfId="0" applyNumberFormat="1" applyFont="1" applyBorder="1" applyAlignment="1"/>
    <xf numFmtId="49" fontId="21" fillId="0" borderId="12" xfId="0" applyNumberFormat="1" applyFont="1" applyBorder="1" applyAlignment="1"/>
    <xf numFmtId="2" fontId="21" fillId="0" borderId="13" xfId="0" applyNumberFormat="1" applyFont="1" applyBorder="1" applyAlignment="1"/>
    <xf numFmtId="49" fontId="21" fillId="0" borderId="5" xfId="0" applyNumberFormat="1" applyFont="1" applyBorder="1" applyAlignment="1"/>
    <xf numFmtId="4" fontId="24" fillId="0" borderId="10" xfId="0" applyNumberFormat="1" applyFont="1" applyBorder="1" applyAlignment="1"/>
    <xf numFmtId="49" fontId="21" fillId="0" borderId="14" xfId="0" applyNumberFormat="1" applyFont="1" applyBorder="1" applyAlignment="1"/>
    <xf numFmtId="2" fontId="21" fillId="0" borderId="15" xfId="0" applyNumberFormat="1" applyFont="1" applyBorder="1" applyAlignment="1"/>
    <xf numFmtId="4" fontId="21" fillId="0" borderId="1" xfId="0" applyNumberFormat="1" applyFont="1" applyBorder="1" applyAlignment="1">
      <alignment horizontal="center"/>
    </xf>
    <xf numFmtId="49" fontId="21" fillId="0" borderId="16" xfId="0" applyNumberFormat="1" applyFont="1" applyBorder="1" applyAlignment="1"/>
    <xf numFmtId="2" fontId="21" fillId="0" borderId="17" xfId="0" applyNumberFormat="1" applyFont="1" applyBorder="1" applyAlignment="1"/>
    <xf numFmtId="0" fontId="21" fillId="0" borderId="7" xfId="0" applyFont="1" applyBorder="1" applyAlignment="1"/>
    <xf numFmtId="2" fontId="21" fillId="0" borderId="8" xfId="0" applyNumberFormat="1" applyFont="1" applyBorder="1" applyAlignment="1"/>
    <xf numFmtId="4" fontId="21" fillId="0" borderId="6" xfId="0" applyNumberFormat="1" applyFont="1" applyBorder="1" applyAlignment="1"/>
    <xf numFmtId="2" fontId="21" fillId="0" borderId="6" xfId="0" applyNumberFormat="1" applyFont="1" applyBorder="1" applyAlignment="1"/>
    <xf numFmtId="0" fontId="21" fillId="0" borderId="18" xfId="0" applyFont="1" applyBorder="1" applyAlignment="1"/>
    <xf numFmtId="49" fontId="21" fillId="0" borderId="19" xfId="0" applyNumberFormat="1" applyFont="1" applyBorder="1" applyAlignment="1">
      <alignment horizontal="center"/>
    </xf>
    <xf numFmtId="0" fontId="21" fillId="0" borderId="20" xfId="0" applyFont="1" applyBorder="1" applyAlignment="1"/>
    <xf numFmtId="49" fontId="21" fillId="0" borderId="19" xfId="0" applyNumberFormat="1" applyFont="1" applyBorder="1" applyAlignment="1"/>
    <xf numFmtId="49" fontId="21" fillId="0" borderId="21" xfId="0" applyNumberFormat="1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49" fontId="21" fillId="0" borderId="24" xfId="0" applyNumberFormat="1" applyFont="1" applyBorder="1" applyAlignment="1">
      <alignment horizontal="center"/>
    </xf>
    <xf numFmtId="49" fontId="21" fillId="0" borderId="25" xfId="0" applyNumberFormat="1" applyFont="1" applyBorder="1" applyAlignment="1">
      <alignment horizontal="center"/>
    </xf>
    <xf numFmtId="49" fontId="21" fillId="0" borderId="26" xfId="0" applyNumberFormat="1" applyFont="1" applyBorder="1" applyAlignment="1">
      <alignment horizontal="center"/>
    </xf>
    <xf numFmtId="0" fontId="25" fillId="0" borderId="5" xfId="0" applyFont="1" applyBorder="1" applyAlignment="1"/>
    <xf numFmtId="4" fontId="25" fillId="0" borderId="1" xfId="0" applyNumberFormat="1" applyFont="1" applyBorder="1" applyAlignment="1"/>
    <xf numFmtId="49" fontId="21" fillId="0" borderId="14" xfId="0" applyNumberFormat="1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49" fontId="21" fillId="0" borderId="27" xfId="0" applyNumberFormat="1" applyFont="1" applyBorder="1" applyAlignment="1"/>
    <xf numFmtId="49" fontId="25" fillId="0" borderId="24" xfId="0" applyNumberFormat="1" applyFont="1" applyBorder="1" applyAlignment="1"/>
    <xf numFmtId="164" fontId="25" fillId="0" borderId="24" xfId="0" applyNumberFormat="1" applyFont="1" applyBorder="1" applyAlignment="1"/>
    <xf numFmtId="4" fontId="25" fillId="0" borderId="24" xfId="0" applyNumberFormat="1" applyFont="1" applyBorder="1" applyAlignment="1"/>
    <xf numFmtId="0" fontId="25" fillId="0" borderId="28" xfId="0" applyFont="1" applyBorder="1" applyAlignment="1"/>
    <xf numFmtId="0" fontId="21" fillId="0" borderId="27" xfId="0" applyFont="1" applyBorder="1" applyAlignment="1">
      <alignment horizontal="center"/>
    </xf>
    <xf numFmtId="164" fontId="25" fillId="0" borderId="27" xfId="0" applyNumberFormat="1" applyFont="1" applyBorder="1" applyAlignment="1"/>
    <xf numFmtId="165" fontId="21" fillId="0" borderId="27" xfId="0" applyNumberFormat="1" applyFont="1" applyBorder="1" applyAlignment="1">
      <alignment horizontal="right"/>
    </xf>
    <xf numFmtId="4" fontId="25" fillId="0" borderId="27" xfId="0" applyNumberFormat="1" applyFont="1" applyBorder="1" applyAlignment="1"/>
    <xf numFmtId="49" fontId="19" fillId="0" borderId="46" xfId="0" applyNumberFormat="1" applyFont="1" applyBorder="1" applyAlignment="1"/>
    <xf numFmtId="0" fontId="21" fillId="0" borderId="47" xfId="0" applyFont="1" applyBorder="1" applyAlignment="1"/>
    <xf numFmtId="0" fontId="21" fillId="0" borderId="48" xfId="0" applyFont="1" applyBorder="1" applyAlignment="1"/>
    <xf numFmtId="49" fontId="21" fillId="0" borderId="29" xfId="0" applyNumberFormat="1" applyFont="1" applyBorder="1" applyAlignment="1"/>
    <xf numFmtId="0" fontId="21" fillId="0" borderId="30" xfId="0" applyFont="1" applyBorder="1" applyAlignment="1"/>
    <xf numFmtId="0" fontId="21" fillId="0" borderId="31" xfId="0" applyFont="1" applyBorder="1" applyAlignment="1"/>
    <xf numFmtId="49" fontId="25" fillId="0" borderId="27" xfId="0" applyNumberFormat="1" applyFont="1" applyBorder="1" applyAlignment="1"/>
    <xf numFmtId="4" fontId="25" fillId="0" borderId="10" xfId="0" applyNumberFormat="1" applyFont="1" applyBorder="1" applyAlignment="1"/>
    <xf numFmtId="49" fontId="21" fillId="2" borderId="27" xfId="0" applyNumberFormat="1" applyFont="1" applyFill="1" applyBorder="1" applyAlignment="1">
      <alignment vertical="center"/>
    </xf>
    <xf numFmtId="49" fontId="25" fillId="2" borderId="27" xfId="0" applyNumberFormat="1" applyFont="1" applyFill="1" applyBorder="1" applyAlignment="1">
      <alignment vertical="center"/>
    </xf>
    <xf numFmtId="164" fontId="25" fillId="2" borderId="27" xfId="0" applyNumberFormat="1" applyFont="1" applyFill="1" applyBorder="1" applyAlignment="1">
      <alignment vertical="center"/>
    </xf>
    <xf numFmtId="4" fontId="25" fillId="2" borderId="27" xfId="0" applyNumberFormat="1" applyFont="1" applyFill="1" applyBorder="1" applyAlignment="1">
      <alignment vertical="center"/>
    </xf>
    <xf numFmtId="165" fontId="21" fillId="0" borderId="1" xfId="0" applyNumberFormat="1" applyFont="1" applyBorder="1" applyAlignment="1">
      <alignment horizontal="right"/>
    </xf>
    <xf numFmtId="49" fontId="26" fillId="0" borderId="27" xfId="0" applyNumberFormat="1" applyFont="1" applyBorder="1" applyAlignment="1"/>
    <xf numFmtId="49" fontId="21" fillId="0" borderId="46" xfId="0" applyNumberFormat="1" applyFont="1" applyBorder="1" applyAlignment="1"/>
    <xf numFmtId="0" fontId="25" fillId="0" borderId="27" xfId="0" applyFont="1" applyBorder="1" applyAlignment="1"/>
    <xf numFmtId="4" fontId="20" fillId="0" borderId="34" xfId="0" applyNumberFormat="1" applyFont="1" applyBorder="1" applyAlignment="1"/>
    <xf numFmtId="4" fontId="20" fillId="0" borderId="35" xfId="0" applyNumberFormat="1" applyFont="1" applyBorder="1" applyAlignment="1"/>
    <xf numFmtId="4" fontId="28" fillId="0" borderId="35" xfId="0" applyNumberFormat="1" applyFont="1" applyBorder="1" applyAlignment="1"/>
    <xf numFmtId="49" fontId="28" fillId="0" borderId="36" xfId="0" applyNumberFormat="1" applyFont="1" applyBorder="1" applyAlignment="1"/>
    <xf numFmtId="4" fontId="28" fillId="0" borderId="37" xfId="0" applyNumberFormat="1" applyFont="1" applyBorder="1" applyAlignment="1"/>
    <xf numFmtId="4" fontId="28" fillId="0" borderId="5" xfId="0" applyNumberFormat="1" applyFont="1" applyBorder="1" applyAlignment="1"/>
    <xf numFmtId="4" fontId="24" fillId="0" borderId="1" xfId="0" applyNumberFormat="1" applyFont="1" applyBorder="1" applyAlignment="1">
      <alignment horizontal="center"/>
    </xf>
    <xf numFmtId="4" fontId="28" fillId="0" borderId="10" xfId="0" applyNumberFormat="1" applyFont="1" applyBorder="1" applyAlignment="1"/>
    <xf numFmtId="4" fontId="20" fillId="0" borderId="5" xfId="0" applyNumberFormat="1" applyFont="1" applyBorder="1" applyAlignment="1"/>
    <xf numFmtId="4" fontId="20" fillId="0" borderId="1" xfId="0" applyNumberFormat="1" applyFont="1" applyBorder="1" applyAlignment="1"/>
    <xf numFmtId="0" fontId="26" fillId="0" borderId="1" xfId="0" applyFont="1" applyBorder="1" applyAlignment="1"/>
    <xf numFmtId="4" fontId="28" fillId="0" borderId="1" xfId="0" applyNumberFormat="1" applyFont="1" applyBorder="1" applyAlignment="1"/>
    <xf numFmtId="4" fontId="28" fillId="0" borderId="8" xfId="0" applyNumberFormat="1" applyFont="1" applyBorder="1" applyAlignment="1"/>
    <xf numFmtId="49" fontId="24" fillId="0" borderId="6" xfId="0" applyNumberFormat="1" applyFont="1" applyBorder="1" applyAlignment="1">
      <alignment horizontal="center"/>
    </xf>
    <xf numFmtId="49" fontId="24" fillId="0" borderId="18" xfId="0" applyNumberFormat="1" applyFont="1" applyBorder="1" applyAlignment="1">
      <alignment horizontal="center"/>
    </xf>
    <xf numFmtId="49" fontId="28" fillId="0" borderId="1" xfId="0" applyNumberFormat="1" applyFont="1" applyBorder="1" applyAlignment="1"/>
    <xf numFmtId="49" fontId="20" fillId="0" borderId="10" xfId="0" applyNumberFormat="1" applyFont="1" applyBorder="1" applyAlignment="1">
      <alignment horizontal="right"/>
    </xf>
    <xf numFmtId="4" fontId="28" fillId="0" borderId="19" xfId="0" applyNumberFormat="1" applyFont="1" applyBorder="1" applyAlignment="1"/>
    <xf numFmtId="4" fontId="28" fillId="3" borderId="19" xfId="0" applyNumberFormat="1" applyFont="1" applyFill="1" applyBorder="1" applyAlignment="1"/>
    <xf numFmtId="4" fontId="25" fillId="0" borderId="6" xfId="0" applyNumberFormat="1" applyFont="1" applyBorder="1" applyAlignment="1"/>
    <xf numFmtId="0" fontId="25" fillId="0" borderId="6" xfId="0" applyFont="1" applyBorder="1" applyAlignment="1"/>
    <xf numFmtId="10" fontId="25" fillId="0" borderId="38" xfId="0" applyNumberFormat="1" applyFont="1" applyBorder="1" applyAlignment="1"/>
    <xf numFmtId="4" fontId="25" fillId="0" borderId="39" xfId="0" applyNumberFormat="1" applyFont="1" applyBorder="1" applyAlignment="1"/>
    <xf numFmtId="0" fontId="29" fillId="0" borderId="8" xfId="0" applyFont="1" applyBorder="1" applyAlignment="1"/>
    <xf numFmtId="4" fontId="29" fillId="0" borderId="8" xfId="0" applyNumberFormat="1" applyFont="1" applyBorder="1" applyAlignment="1"/>
    <xf numFmtId="4" fontId="29" fillId="0" borderId="9" xfId="0" applyNumberFormat="1" applyFont="1" applyBorder="1" applyAlignment="1"/>
    <xf numFmtId="4" fontId="21" fillId="0" borderId="19" xfId="0" applyNumberFormat="1" applyFont="1" applyBorder="1" applyAlignment="1"/>
    <xf numFmtId="49" fontId="20" fillId="2" borderId="1" xfId="0" applyNumberFormat="1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4" fontId="25" fillId="2" borderId="8" xfId="0" applyNumberFormat="1" applyFont="1" applyFill="1" applyBorder="1" applyAlignment="1">
      <alignment vertical="center"/>
    </xf>
    <xf numFmtId="0" fontId="29" fillId="2" borderId="1" xfId="0" applyFont="1" applyFill="1" applyBorder="1" applyAlignment="1">
      <alignment vertical="center"/>
    </xf>
    <xf numFmtId="4" fontId="28" fillId="2" borderId="1" xfId="0" applyNumberFormat="1" applyFont="1" applyFill="1" applyBorder="1" applyAlignment="1">
      <alignment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/>
    </xf>
    <xf numFmtId="49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9" fontId="30" fillId="0" borderId="1" xfId="0" applyNumberFormat="1" applyFont="1" applyBorder="1" applyAlignment="1"/>
    <xf numFmtId="0" fontId="0" fillId="0" borderId="0" xfId="0"/>
    <xf numFmtId="0" fontId="19" fillId="0" borderId="3" xfId="1" applyFont="1" applyAlignment="1">
      <alignment horizontal="left" wrapText="1"/>
    </xf>
    <xf numFmtId="49" fontId="20" fillId="2" borderId="1" xfId="0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49" fontId="19" fillId="0" borderId="14" xfId="0" applyNumberFormat="1" applyFont="1" applyBorder="1" applyAlignment="1"/>
    <xf numFmtId="0" fontId="21" fillId="0" borderId="27" xfId="0" applyFont="1" applyBorder="1" applyAlignment="1"/>
    <xf numFmtId="49" fontId="21" fillId="2" borderId="29" xfId="0" applyNumberFormat="1" applyFont="1" applyFill="1" applyBorder="1" applyAlignment="1">
      <alignment vertical="center" wrapText="1"/>
    </xf>
    <xf numFmtId="0" fontId="21" fillId="2" borderId="30" xfId="0" applyFont="1" applyFill="1" applyBorder="1" applyAlignment="1">
      <alignment vertical="center" wrapText="1"/>
    </xf>
    <xf numFmtId="0" fontId="21" fillId="2" borderId="31" xfId="0" applyFont="1" applyFill="1" applyBorder="1" applyAlignment="1">
      <alignment vertical="center" wrapText="1"/>
    </xf>
    <xf numFmtId="49" fontId="21" fillId="0" borderId="32" xfId="0" applyNumberFormat="1" applyFont="1" applyBorder="1" applyAlignment="1">
      <alignment horizontal="left"/>
    </xf>
    <xf numFmtId="0" fontId="21" fillId="0" borderId="3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49" fontId="21" fillId="0" borderId="33" xfId="0" applyNumberFormat="1" applyFont="1" applyBorder="1" applyAlignment="1">
      <alignment horizontal="left"/>
    </xf>
    <xf numFmtId="0" fontId="21" fillId="0" borderId="30" xfId="0" applyFont="1" applyBorder="1" applyAlignment="1">
      <alignment horizontal="left"/>
    </xf>
    <xf numFmtId="0" fontId="21" fillId="0" borderId="31" xfId="0" applyFont="1" applyBorder="1" applyAlignment="1">
      <alignment horizontal="left"/>
    </xf>
    <xf numFmtId="49" fontId="21" fillId="2" borderId="33" xfId="0" applyNumberFormat="1" applyFont="1" applyFill="1" applyBorder="1" applyAlignment="1">
      <alignment horizontal="left" wrapText="1"/>
    </xf>
    <xf numFmtId="0" fontId="21" fillId="0" borderId="30" xfId="0" applyFont="1" applyBorder="1" applyAlignment="1"/>
    <xf numFmtId="0" fontId="21" fillId="0" borderId="31" xfId="0" applyFont="1" applyBorder="1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4" xfId="0" applyNumberFormat="1" applyFont="1" applyBorder="1" applyAlignment="1"/>
    <xf numFmtId="0" fontId="0" fillId="0" borderId="27" xfId="0" applyFont="1" applyBorder="1" applyAlignment="1"/>
    <xf numFmtId="49" fontId="0" fillId="2" borderId="29" xfId="0" applyNumberFormat="1" applyFont="1" applyFill="1" applyBorder="1" applyAlignment="1">
      <alignment vertical="center" wrapText="1"/>
    </xf>
    <xf numFmtId="0" fontId="0" fillId="2" borderId="30" xfId="0" applyFont="1" applyFill="1" applyBorder="1" applyAlignment="1">
      <alignment vertical="center" wrapText="1"/>
    </xf>
    <xf numFmtId="0" fontId="0" fillId="2" borderId="31" xfId="0" applyFont="1" applyFill="1" applyBorder="1" applyAlignment="1">
      <alignment vertical="center" wrapText="1"/>
    </xf>
    <xf numFmtId="49" fontId="0" fillId="0" borderId="32" xfId="0" applyNumberFormat="1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49" fontId="0" fillId="0" borderId="33" xfId="0" applyNumberFormat="1" applyFont="1" applyBorder="1" applyAlignment="1">
      <alignment horizontal="left"/>
    </xf>
    <xf numFmtId="0" fontId="0" fillId="0" borderId="3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49" fontId="21" fillId="0" borderId="46" xfId="0" applyNumberFormat="1" applyFont="1" applyBorder="1" applyAlignment="1">
      <alignment horizontal="left"/>
    </xf>
    <xf numFmtId="49" fontId="21" fillId="0" borderId="47" xfId="0" applyNumberFormat="1" applyFont="1" applyBorder="1" applyAlignment="1">
      <alignment horizontal="left"/>
    </xf>
    <xf numFmtId="49" fontId="21" fillId="0" borderId="48" xfId="0" applyNumberFormat="1" applyFont="1" applyBorder="1" applyAlignment="1">
      <alignment horizontal="left"/>
    </xf>
    <xf numFmtId="0" fontId="0" fillId="0" borderId="4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31" fillId="0" borderId="0" xfId="0" applyFont="1" applyAlignment="1">
      <alignment horizontal="left"/>
    </xf>
  </cellXfs>
  <cellStyles count="2">
    <cellStyle name="Normálna" xfId="0" builtinId="0"/>
    <cellStyle name="normálne_30 mil  17 01 2012 (2)" xfId="1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0000"/>
      <rgbColor rgb="FFFFFFFF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workbookViewId="0">
      <selection activeCell="D19" sqref="D19"/>
    </sheetView>
  </sheetViews>
  <sheetFormatPr defaultColWidth="8.7109375" defaultRowHeight="14.45" customHeight="1"/>
  <cols>
    <col min="1" max="1" width="20" style="164" customWidth="1"/>
    <col min="2" max="2" width="10.7109375" style="164" customWidth="1"/>
    <col min="3" max="3" width="16.7109375" style="164" customWidth="1"/>
    <col min="4" max="5" width="10.7109375" style="164" customWidth="1"/>
    <col min="6" max="6" width="12.28515625" style="164" customWidth="1"/>
    <col min="7" max="7" width="10.7109375" style="164" customWidth="1"/>
    <col min="8" max="8" width="13.7109375" style="164" customWidth="1"/>
    <col min="9" max="9" width="10.7109375" style="164" customWidth="1"/>
    <col min="10" max="11" width="13.42578125" style="164" customWidth="1"/>
    <col min="12" max="256" width="8.85546875" style="164" customWidth="1"/>
    <col min="257" max="16384" width="8.7109375" style="165"/>
  </cols>
  <sheetData>
    <row r="1" spans="1:13" ht="15" customHeight="1">
      <c r="A1" s="160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2"/>
      <c r="L1" s="163"/>
      <c r="M1" s="163"/>
    </row>
    <row r="2" spans="1:13" ht="15" customHeight="1">
      <c r="A2" s="163"/>
      <c r="B2" s="161"/>
      <c r="C2" s="161"/>
      <c r="D2" s="161"/>
      <c r="E2" s="161"/>
      <c r="F2" s="161"/>
      <c r="G2" s="161"/>
      <c r="H2" s="161"/>
      <c r="I2" s="161"/>
      <c r="J2" s="161"/>
      <c r="K2" s="162"/>
      <c r="L2" s="163"/>
      <c r="M2" s="163"/>
    </row>
    <row r="3" spans="1:13" ht="15" customHeight="1">
      <c r="A3" s="166" t="s">
        <v>1</v>
      </c>
      <c r="B3" s="167"/>
      <c r="C3" s="161"/>
      <c r="D3" s="161"/>
      <c r="E3" s="161"/>
      <c r="F3" s="161"/>
      <c r="G3" s="161"/>
      <c r="H3" s="161"/>
      <c r="I3" s="161"/>
      <c r="J3" s="161"/>
      <c r="K3" s="162"/>
      <c r="L3" s="163"/>
      <c r="M3" s="163"/>
    </row>
    <row r="4" spans="1:13" ht="29.25" customHeight="1">
      <c r="A4" s="280" t="s">
        <v>78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163"/>
      <c r="M4" s="163"/>
    </row>
    <row r="5" spans="1:13" ht="15" customHeight="1">
      <c r="A5" s="168" t="s">
        <v>2</v>
      </c>
      <c r="B5" s="169"/>
      <c r="C5" s="161"/>
      <c r="D5" s="161"/>
      <c r="E5" s="161"/>
      <c r="F5" s="161"/>
      <c r="G5" s="161"/>
      <c r="H5" s="161"/>
      <c r="I5" s="161"/>
      <c r="J5" s="161"/>
      <c r="K5" s="162"/>
      <c r="L5" s="163"/>
      <c r="M5" s="163"/>
    </row>
    <row r="6" spans="1:13" ht="15" customHeight="1">
      <c r="A6" s="163"/>
      <c r="B6" s="161"/>
      <c r="C6" s="161"/>
      <c r="D6" s="161"/>
      <c r="E6" s="161"/>
      <c r="F6" s="161"/>
      <c r="G6" s="161"/>
      <c r="H6" s="161"/>
      <c r="I6" s="161"/>
      <c r="J6" s="161"/>
      <c r="K6" s="162"/>
      <c r="L6" s="163"/>
      <c r="M6" s="163"/>
    </row>
    <row r="7" spans="1:13" ht="15" customHeight="1">
      <c r="A7" s="170" t="s">
        <v>3</v>
      </c>
      <c r="B7" s="161"/>
      <c r="C7" s="161"/>
      <c r="D7" s="161"/>
      <c r="E7" s="161"/>
      <c r="F7" s="161"/>
      <c r="G7" s="161"/>
      <c r="H7" s="161"/>
      <c r="I7" s="161"/>
      <c r="J7" s="161"/>
      <c r="K7" s="162"/>
      <c r="L7" s="163"/>
      <c r="M7" s="163"/>
    </row>
    <row r="8" spans="1:13" ht="15" customHeight="1">
      <c r="A8" s="170" t="s">
        <v>4</v>
      </c>
      <c r="B8" s="161"/>
      <c r="C8" s="161"/>
      <c r="D8" s="161"/>
      <c r="E8" s="161"/>
      <c r="F8" s="161"/>
      <c r="G8" s="161"/>
      <c r="H8" s="161"/>
      <c r="I8" s="161"/>
      <c r="J8" s="161"/>
      <c r="K8" s="162"/>
      <c r="L8" s="163"/>
      <c r="M8" s="163"/>
    </row>
    <row r="9" spans="1:13" ht="15" customHeight="1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2"/>
      <c r="L9" s="163"/>
      <c r="M9" s="163"/>
    </row>
    <row r="10" spans="1:13" ht="15" customHeight="1">
      <c r="A10" s="166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2"/>
      <c r="L10" s="163"/>
      <c r="M10" s="163"/>
    </row>
    <row r="11" spans="1:13" ht="15" customHeight="1">
      <c r="A11" s="171" t="s">
        <v>6</v>
      </c>
      <c r="B11" s="163"/>
      <c r="C11" s="172"/>
      <c r="D11" s="163"/>
      <c r="E11" s="172"/>
      <c r="F11" s="163"/>
      <c r="G11" s="163"/>
      <c r="H11" s="163"/>
      <c r="I11" s="163"/>
      <c r="J11" s="163"/>
      <c r="K11" s="162"/>
      <c r="L11" s="163"/>
      <c r="M11" s="163"/>
    </row>
    <row r="12" spans="1:13" ht="16.149999999999999" customHeight="1">
      <c r="A12" s="173"/>
      <c r="B12" s="173"/>
      <c r="C12" s="173"/>
      <c r="D12" s="173"/>
      <c r="E12" s="173"/>
      <c r="F12" s="174"/>
      <c r="G12" s="173"/>
      <c r="H12" s="174"/>
      <c r="I12" s="173"/>
      <c r="J12" s="174"/>
      <c r="K12" s="174"/>
      <c r="L12" s="163"/>
      <c r="M12" s="163"/>
    </row>
    <row r="13" spans="1:13" ht="15.4" customHeight="1">
      <c r="A13" s="175" t="s">
        <v>7</v>
      </c>
      <c r="B13" s="176"/>
      <c r="C13" s="177"/>
      <c r="D13" s="178" t="s">
        <v>8</v>
      </c>
      <c r="E13" s="177"/>
      <c r="F13" s="179"/>
      <c r="G13" s="177"/>
      <c r="H13" s="179"/>
      <c r="I13" s="177"/>
      <c r="J13" s="179"/>
      <c r="K13" s="180"/>
      <c r="L13" s="181"/>
      <c r="M13" s="163"/>
    </row>
    <row r="14" spans="1:13" ht="15" customHeight="1">
      <c r="A14" s="171" t="s">
        <v>6</v>
      </c>
      <c r="B14" s="163"/>
      <c r="C14" s="163"/>
      <c r="D14" s="166" t="s">
        <v>9</v>
      </c>
      <c r="E14" s="163"/>
      <c r="F14" s="162"/>
      <c r="G14" s="163"/>
      <c r="H14" s="163"/>
      <c r="I14" s="163"/>
      <c r="J14" s="163"/>
      <c r="K14" s="182"/>
      <c r="L14" s="181"/>
      <c r="M14" s="163"/>
    </row>
    <row r="15" spans="1:13" ht="15" customHeight="1">
      <c r="A15" s="183"/>
      <c r="B15" s="184"/>
      <c r="C15" s="163"/>
      <c r="D15" s="163"/>
      <c r="E15" s="163"/>
      <c r="F15" s="162"/>
      <c r="G15" s="163"/>
      <c r="H15" s="185"/>
      <c r="I15" s="186"/>
      <c r="J15" s="162"/>
      <c r="K15" s="187"/>
      <c r="L15" s="181"/>
      <c r="M15" s="163"/>
    </row>
    <row r="16" spans="1:13" ht="15.4" customHeight="1">
      <c r="A16" s="188" t="s">
        <v>10</v>
      </c>
      <c r="B16" s="189">
        <v>1668</v>
      </c>
      <c r="C16" s="190" t="s">
        <v>11</v>
      </c>
      <c r="D16" s="163"/>
      <c r="E16" s="163"/>
      <c r="F16" s="162"/>
      <c r="G16" s="163"/>
      <c r="H16" s="185"/>
      <c r="I16" s="186"/>
      <c r="J16" s="162"/>
      <c r="K16" s="191"/>
      <c r="L16" s="181"/>
      <c r="M16" s="163"/>
    </row>
    <row r="17" spans="1:13" ht="15" customHeight="1">
      <c r="A17" s="192" t="s">
        <v>12</v>
      </c>
      <c r="B17" s="193">
        <v>6.7</v>
      </c>
      <c r="C17" s="190" t="s">
        <v>11</v>
      </c>
      <c r="D17" s="163"/>
      <c r="E17" s="163"/>
      <c r="F17" s="162"/>
      <c r="G17" s="163"/>
      <c r="H17" s="162"/>
      <c r="I17" s="163"/>
      <c r="J17" s="194"/>
      <c r="K17" s="187"/>
      <c r="L17" s="181"/>
      <c r="M17" s="163"/>
    </row>
    <row r="18" spans="1:13" ht="15" customHeight="1">
      <c r="A18" s="192" t="s">
        <v>13</v>
      </c>
      <c r="B18" s="193">
        <f>B16*B17</f>
        <v>11175.6</v>
      </c>
      <c r="C18" s="190" t="s">
        <v>14</v>
      </c>
      <c r="D18" s="163"/>
      <c r="E18" s="163"/>
      <c r="F18" s="162"/>
      <c r="G18" s="163"/>
      <c r="H18" s="162"/>
      <c r="I18" s="163"/>
      <c r="J18" s="194"/>
      <c r="K18" s="187"/>
      <c r="L18" s="181"/>
      <c r="M18" s="163"/>
    </row>
    <row r="19" spans="1:13" ht="15" customHeight="1">
      <c r="A19" s="195" t="s">
        <v>15</v>
      </c>
      <c r="B19" s="196">
        <v>300</v>
      </c>
      <c r="C19" s="190" t="s">
        <v>14</v>
      </c>
      <c r="D19" s="163"/>
      <c r="E19" s="163"/>
      <c r="F19" s="162"/>
      <c r="G19" s="163"/>
      <c r="H19" s="162"/>
      <c r="I19" s="163"/>
      <c r="J19" s="194"/>
      <c r="K19" s="187"/>
      <c r="L19" s="181"/>
      <c r="M19" s="163"/>
    </row>
    <row r="20" spans="1:13" ht="15" customHeight="1">
      <c r="A20" s="197"/>
      <c r="B20" s="198"/>
      <c r="C20" s="163"/>
      <c r="D20" s="163"/>
      <c r="E20" s="163"/>
      <c r="F20" s="199"/>
      <c r="G20" s="163"/>
      <c r="H20" s="199"/>
      <c r="I20" s="163"/>
      <c r="J20" s="194"/>
      <c r="K20" s="187"/>
      <c r="L20" s="181"/>
      <c r="M20" s="163"/>
    </row>
    <row r="21" spans="1:13" ht="15" customHeight="1">
      <c r="A21" s="183"/>
      <c r="B21" s="200"/>
      <c r="C21" s="184"/>
      <c r="D21" s="184"/>
      <c r="E21" s="201"/>
      <c r="F21" s="202" t="s">
        <v>16</v>
      </c>
      <c r="G21" s="203"/>
      <c r="H21" s="204" t="s">
        <v>17</v>
      </c>
      <c r="I21" s="181"/>
      <c r="J21" s="162"/>
      <c r="K21" s="187"/>
      <c r="L21" s="181"/>
      <c r="M21" s="163"/>
    </row>
    <row r="22" spans="1:13" ht="15" customHeight="1">
      <c r="A22" s="205" t="s">
        <v>18</v>
      </c>
      <c r="B22" s="206"/>
      <c r="C22" s="207"/>
      <c r="D22" s="208" t="s">
        <v>19</v>
      </c>
      <c r="E22" s="209" t="s">
        <v>20</v>
      </c>
      <c r="F22" s="209" t="s">
        <v>21</v>
      </c>
      <c r="G22" s="209" t="s">
        <v>22</v>
      </c>
      <c r="H22" s="210" t="s">
        <v>21</v>
      </c>
      <c r="I22" s="211"/>
      <c r="J22" s="212"/>
      <c r="K22" s="187"/>
      <c r="L22" s="181"/>
      <c r="M22" s="163"/>
    </row>
    <row r="23" spans="1:13" ht="15.4" customHeight="1">
      <c r="A23" s="213" t="s">
        <v>23</v>
      </c>
      <c r="B23" s="214"/>
      <c r="C23" s="214"/>
      <c r="D23" s="215" t="s">
        <v>11</v>
      </c>
      <c r="E23" s="216" t="s">
        <v>24</v>
      </c>
      <c r="F23" s="217"/>
      <c r="G23" s="218">
        <v>53</v>
      </c>
      <c r="H23" s="218">
        <f t="shared" ref="H23:H33" si="0">F23*G23</f>
        <v>0</v>
      </c>
      <c r="I23" s="219"/>
      <c r="J23" s="212"/>
      <c r="K23" s="187"/>
      <c r="L23" s="181"/>
      <c r="M23" s="163"/>
    </row>
    <row r="24" spans="1:13" ht="16.149999999999999" customHeight="1">
      <c r="A24" s="285" t="s">
        <v>25</v>
      </c>
      <c r="B24" s="286"/>
      <c r="C24" s="286"/>
      <c r="D24" s="215" t="s">
        <v>79</v>
      </c>
      <c r="E24" s="220"/>
      <c r="F24" s="221"/>
      <c r="G24" s="222">
        <v>5260</v>
      </c>
      <c r="H24" s="223">
        <f t="shared" si="0"/>
        <v>0</v>
      </c>
      <c r="I24" s="219"/>
      <c r="J24" s="212"/>
      <c r="K24" s="187"/>
      <c r="L24" s="181"/>
      <c r="M24" s="163"/>
    </row>
    <row r="25" spans="1:13" ht="16.149999999999999" customHeight="1">
      <c r="A25" s="224" t="s">
        <v>27</v>
      </c>
      <c r="B25" s="225"/>
      <c r="C25" s="226"/>
      <c r="D25" s="215" t="s">
        <v>14</v>
      </c>
      <c r="E25" s="220" t="s">
        <v>76</v>
      </c>
      <c r="F25" s="221"/>
      <c r="G25" s="222">
        <v>5260</v>
      </c>
      <c r="H25" s="223">
        <f t="shared" si="0"/>
        <v>0</v>
      </c>
      <c r="I25" s="219"/>
      <c r="J25" s="212"/>
      <c r="K25" s="187"/>
      <c r="L25" s="181"/>
      <c r="M25" s="163"/>
    </row>
    <row r="26" spans="1:13" ht="16.149999999999999" customHeight="1">
      <c r="A26" s="227" t="s">
        <v>27</v>
      </c>
      <c r="B26" s="228"/>
      <c r="C26" s="229"/>
      <c r="D26" s="215" t="s">
        <v>79</v>
      </c>
      <c r="E26" s="230" t="s">
        <v>80</v>
      </c>
      <c r="F26" s="221"/>
      <c r="G26" s="223">
        <v>6215.6</v>
      </c>
      <c r="H26" s="223">
        <f t="shared" si="0"/>
        <v>0</v>
      </c>
      <c r="I26" s="219"/>
      <c r="J26" s="212"/>
      <c r="K26" s="231"/>
      <c r="L26" s="181"/>
      <c r="M26" s="163"/>
    </row>
    <row r="27" spans="1:13" ht="16.149999999999999" customHeight="1">
      <c r="A27" s="227" t="s">
        <v>74</v>
      </c>
      <c r="B27" s="228"/>
      <c r="C27" s="229"/>
      <c r="D27" s="215" t="s">
        <v>79</v>
      </c>
      <c r="E27" s="230" t="s">
        <v>73</v>
      </c>
      <c r="F27" s="221"/>
      <c r="G27" s="223">
        <v>6215.6</v>
      </c>
      <c r="H27" s="223">
        <f t="shared" si="0"/>
        <v>0</v>
      </c>
      <c r="I27" s="219"/>
      <c r="J27" s="212"/>
      <c r="K27" s="231"/>
      <c r="L27" s="181"/>
      <c r="M27" s="163"/>
    </row>
    <row r="28" spans="1:13" ht="28.5" customHeight="1">
      <c r="A28" s="287" t="s">
        <v>29</v>
      </c>
      <c r="B28" s="288"/>
      <c r="C28" s="289"/>
      <c r="D28" s="232" t="s">
        <v>79</v>
      </c>
      <c r="E28" s="233" t="s">
        <v>24</v>
      </c>
      <c r="F28" s="234"/>
      <c r="G28" s="235">
        <v>5260</v>
      </c>
      <c r="H28" s="223">
        <f t="shared" si="0"/>
        <v>0</v>
      </c>
      <c r="I28" s="219"/>
      <c r="J28" s="236"/>
      <c r="K28" s="231"/>
      <c r="L28" s="181"/>
      <c r="M28" s="163"/>
    </row>
    <row r="29" spans="1:13" ht="16.149999999999999" customHeight="1">
      <c r="A29" s="227" t="s">
        <v>81</v>
      </c>
      <c r="B29" s="228"/>
      <c r="C29" s="229"/>
      <c r="D29" s="237" t="s">
        <v>82</v>
      </c>
      <c r="E29" s="230" t="s">
        <v>24</v>
      </c>
      <c r="F29" s="221"/>
      <c r="G29" s="223">
        <f>B18+B19</f>
        <v>11475.6</v>
      </c>
      <c r="H29" s="223">
        <f t="shared" si="0"/>
        <v>0</v>
      </c>
      <c r="I29" s="219"/>
      <c r="J29" s="212"/>
      <c r="K29" s="231"/>
      <c r="L29" s="181"/>
      <c r="M29" s="163"/>
    </row>
    <row r="30" spans="1:13" ht="16.149999999999999" customHeight="1">
      <c r="A30" s="238" t="s">
        <v>77</v>
      </c>
      <c r="B30" s="225"/>
      <c r="C30" s="226"/>
      <c r="D30" s="237" t="s">
        <v>14</v>
      </c>
      <c r="E30" s="230" t="s">
        <v>24</v>
      </c>
      <c r="F30" s="221"/>
      <c r="G30" s="223">
        <v>6215.6</v>
      </c>
      <c r="H30" s="223">
        <f t="shared" si="0"/>
        <v>0</v>
      </c>
      <c r="I30" s="219"/>
      <c r="J30" s="212"/>
      <c r="K30" s="231"/>
      <c r="L30" s="181"/>
      <c r="M30" s="163"/>
    </row>
    <row r="31" spans="1:13" ht="16.149999999999999" customHeight="1">
      <c r="A31" s="290" t="s">
        <v>31</v>
      </c>
      <c r="B31" s="291"/>
      <c r="C31" s="292"/>
      <c r="D31" s="237" t="s">
        <v>82</v>
      </c>
      <c r="E31" s="230" t="s">
        <v>24</v>
      </c>
      <c r="F31" s="221"/>
      <c r="G31" s="223">
        <v>3110</v>
      </c>
      <c r="H31" s="223">
        <f t="shared" si="0"/>
        <v>0</v>
      </c>
      <c r="I31" s="219"/>
      <c r="J31" s="212"/>
      <c r="K31" s="231"/>
      <c r="L31" s="181"/>
      <c r="M31" s="163"/>
    </row>
    <row r="32" spans="1:13" ht="43.9" customHeight="1">
      <c r="A32" s="296" t="s">
        <v>32</v>
      </c>
      <c r="B32" s="297"/>
      <c r="C32" s="298"/>
      <c r="D32" s="237" t="s">
        <v>82</v>
      </c>
      <c r="E32" s="230" t="s">
        <v>33</v>
      </c>
      <c r="F32" s="221"/>
      <c r="G32" s="223">
        <v>6215.6</v>
      </c>
      <c r="H32" s="223">
        <f t="shared" si="0"/>
        <v>0</v>
      </c>
      <c r="I32" s="219"/>
      <c r="J32" s="212"/>
      <c r="K32" s="231"/>
      <c r="L32" s="181"/>
      <c r="M32" s="163"/>
    </row>
    <row r="33" spans="1:13" ht="15" customHeight="1">
      <c r="A33" s="293" t="s">
        <v>34</v>
      </c>
      <c r="B33" s="294"/>
      <c r="C33" s="295"/>
      <c r="D33" s="215" t="s">
        <v>11</v>
      </c>
      <c r="E33" s="239"/>
      <c r="F33" s="221"/>
      <c r="G33" s="223">
        <v>1721</v>
      </c>
      <c r="H33" s="223">
        <f t="shared" si="0"/>
        <v>0</v>
      </c>
      <c r="I33" s="219"/>
      <c r="J33" s="212"/>
      <c r="K33" s="231"/>
      <c r="L33" s="181"/>
      <c r="M33" s="163"/>
    </row>
    <row r="34" spans="1:13" ht="15" customHeight="1">
      <c r="A34" s="240"/>
      <c r="B34" s="241"/>
      <c r="C34" s="241"/>
      <c r="D34" s="241"/>
      <c r="E34" s="242"/>
      <c r="F34" s="242"/>
      <c r="G34" s="243" t="s">
        <v>35</v>
      </c>
      <c r="H34" s="244">
        <f>SUM(H23:H33)</f>
        <v>0</v>
      </c>
      <c r="I34" s="245"/>
      <c r="J34" s="246"/>
      <c r="K34" s="247"/>
      <c r="L34" s="181"/>
      <c r="M34" s="163"/>
    </row>
    <row r="35" spans="1:13" ht="16.899999999999999" customHeight="1">
      <c r="A35" s="248"/>
      <c r="B35" s="249"/>
      <c r="C35" s="249"/>
      <c r="D35" s="249"/>
      <c r="E35" s="250"/>
      <c r="F35" s="251"/>
      <c r="G35" s="251"/>
      <c r="H35" s="252"/>
      <c r="I35" s="251"/>
      <c r="J35" s="253" t="s">
        <v>36</v>
      </c>
      <c r="K35" s="254" t="s">
        <v>37</v>
      </c>
      <c r="L35" s="181"/>
      <c r="M35" s="163"/>
    </row>
    <row r="36" spans="1:13" ht="15" customHeight="1">
      <c r="A36" s="248"/>
      <c r="B36" s="249"/>
      <c r="C36" s="249"/>
      <c r="D36" s="249"/>
      <c r="E36" s="251"/>
      <c r="F36" s="251"/>
      <c r="G36" s="251"/>
      <c r="H36" s="255" t="s">
        <v>38</v>
      </c>
      <c r="I36" s="256" t="s">
        <v>21</v>
      </c>
      <c r="J36" s="257">
        <f>H34*0.2</f>
        <v>0</v>
      </c>
      <c r="K36" s="258">
        <f>H34*1.2</f>
        <v>0</v>
      </c>
      <c r="L36" s="181"/>
      <c r="M36" s="163"/>
    </row>
    <row r="37" spans="1:13" ht="15" customHeight="1">
      <c r="A37" s="183"/>
      <c r="B37" s="184"/>
      <c r="C37" s="184"/>
      <c r="D37" s="184"/>
      <c r="E37" s="184"/>
      <c r="F37" s="199"/>
      <c r="G37" s="259"/>
      <c r="H37" s="259"/>
      <c r="I37" s="260"/>
      <c r="J37" s="261"/>
      <c r="K37" s="262"/>
      <c r="L37" s="181"/>
      <c r="M37" s="163"/>
    </row>
    <row r="38" spans="1:13" ht="15" customHeight="1">
      <c r="A38" s="176"/>
      <c r="B38" s="177"/>
      <c r="C38" s="177"/>
      <c r="D38" s="177"/>
      <c r="E38" s="177"/>
      <c r="F38" s="179"/>
      <c r="G38" s="263"/>
      <c r="H38" s="264"/>
      <c r="I38" s="263"/>
      <c r="J38" s="265"/>
      <c r="K38" s="266"/>
      <c r="L38" s="181"/>
      <c r="M38" s="163"/>
    </row>
    <row r="39" spans="1:13" ht="15.4" customHeight="1">
      <c r="A39" s="267" t="s">
        <v>39</v>
      </c>
      <c r="B39" s="268"/>
      <c r="C39" s="268"/>
      <c r="D39" s="268"/>
      <c r="E39" s="268"/>
      <c r="F39" s="268"/>
      <c r="G39" s="269"/>
      <c r="H39" s="269"/>
      <c r="I39" s="270"/>
      <c r="J39" s="269"/>
      <c r="K39" s="271"/>
      <c r="L39" s="161"/>
      <c r="M39" s="161"/>
    </row>
    <row r="40" spans="1:13" ht="15" customHeight="1">
      <c r="A40" s="267" t="s">
        <v>40</v>
      </c>
      <c r="B40" s="268"/>
      <c r="C40" s="268"/>
      <c r="D40" s="268"/>
      <c r="E40" s="268"/>
      <c r="F40" s="268"/>
      <c r="G40" s="272"/>
      <c r="H40" s="272"/>
      <c r="I40" s="273"/>
      <c r="J40" s="273"/>
      <c r="K40" s="273"/>
      <c r="L40" s="161"/>
      <c r="M40" s="161"/>
    </row>
    <row r="41" spans="1:13" ht="13.7" customHeight="1">
      <c r="A41" s="281" t="s">
        <v>41</v>
      </c>
      <c r="B41" s="282"/>
      <c r="C41" s="282"/>
      <c r="D41" s="282"/>
      <c r="E41" s="282"/>
      <c r="F41" s="282"/>
      <c r="G41" s="282"/>
      <c r="H41" s="282"/>
      <c r="I41" s="282"/>
      <c r="J41" s="282"/>
      <c r="K41" s="282"/>
      <c r="L41" s="282"/>
      <c r="M41" s="282"/>
    </row>
    <row r="42" spans="1:13" ht="13.7" customHeight="1">
      <c r="A42" s="274"/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</row>
    <row r="43" spans="1:13" ht="15" customHeight="1">
      <c r="A43" s="163"/>
      <c r="B43" s="163"/>
      <c r="C43" s="163"/>
      <c r="D43" s="163"/>
      <c r="E43" s="163"/>
      <c r="F43" s="162"/>
      <c r="G43" s="163"/>
      <c r="H43" s="162"/>
      <c r="I43" s="163"/>
      <c r="J43" s="162"/>
      <c r="K43" s="162"/>
      <c r="L43" s="163"/>
      <c r="M43" s="163"/>
    </row>
    <row r="44" spans="1:13" ht="15" customHeight="1">
      <c r="A44" s="275"/>
      <c r="B44" s="275"/>
      <c r="C44" s="161"/>
      <c r="D44" s="161"/>
      <c r="E44" s="161"/>
      <c r="F44" s="161"/>
      <c r="G44" s="276" t="s">
        <v>42</v>
      </c>
      <c r="H44" s="277"/>
      <c r="I44" s="277"/>
      <c r="J44" s="162"/>
      <c r="K44" s="162"/>
      <c r="L44" s="163"/>
      <c r="M44" s="163"/>
    </row>
    <row r="45" spans="1:13" ht="15" customHeight="1">
      <c r="A45" s="283" t="s">
        <v>43</v>
      </c>
      <c r="B45" s="284"/>
      <c r="C45" s="284"/>
      <c r="D45" s="172"/>
      <c r="E45" s="172"/>
      <c r="F45" s="161"/>
      <c r="G45" s="276" t="s">
        <v>44</v>
      </c>
      <c r="H45" s="277"/>
      <c r="I45" s="277"/>
      <c r="J45" s="162"/>
      <c r="K45" s="162"/>
      <c r="L45" s="163"/>
      <c r="M45" s="163"/>
    </row>
  </sheetData>
  <mergeCells count="8">
    <mergeCell ref="A4:K4"/>
    <mergeCell ref="A41:M41"/>
    <mergeCell ref="A45:C45"/>
    <mergeCell ref="A24:C24"/>
    <mergeCell ref="A28:C28"/>
    <mergeCell ref="A31:C31"/>
    <mergeCell ref="A33:C33"/>
    <mergeCell ref="A32:C32"/>
  </mergeCells>
  <conditionalFormatting sqref="G24:G25 J28">
    <cfRule type="cellIs" dxfId="3" priority="1" stopIfTrue="1" operator="lessThan">
      <formula>0</formula>
    </cfRule>
  </conditionalFormatting>
  <pageMargins left="0.7" right="0.7" top="0.75" bottom="0.75" header="0.3" footer="0.3"/>
  <pageSetup scale="78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D28" sqref="D28"/>
    </sheetView>
  </sheetViews>
  <sheetFormatPr defaultColWidth="8.7109375" defaultRowHeight="14.45" customHeight="1"/>
  <cols>
    <col min="1" max="1" width="20" style="116" customWidth="1"/>
    <col min="2" max="2" width="10.7109375" style="116" customWidth="1"/>
    <col min="3" max="3" width="16.7109375" style="116" customWidth="1"/>
    <col min="4" max="5" width="10.7109375" style="116" customWidth="1"/>
    <col min="6" max="6" width="12.28515625" style="116" customWidth="1"/>
    <col min="7" max="7" width="10.7109375" style="116" customWidth="1"/>
    <col min="8" max="8" width="13.7109375" style="116" customWidth="1"/>
    <col min="9" max="9" width="10.7109375" style="116" customWidth="1"/>
    <col min="10" max="11" width="13.42578125" style="116" customWidth="1"/>
    <col min="12" max="256" width="8.85546875" style="116" customWidth="1"/>
  </cols>
  <sheetData>
    <row r="1" spans="1:13" ht="15" customHeight="1">
      <c r="A1" s="278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</row>
    <row r="2" spans="1:13" ht="1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</row>
    <row r="3" spans="1:13" ht="15" customHeight="1">
      <c r="A3" s="4" t="s">
        <v>1</v>
      </c>
      <c r="B3" s="5"/>
      <c r="C3" s="1"/>
      <c r="D3" s="1"/>
      <c r="E3" s="1"/>
      <c r="F3" s="1"/>
      <c r="G3" s="1"/>
      <c r="H3" s="1"/>
      <c r="I3" s="1"/>
      <c r="J3" s="1"/>
      <c r="K3" s="2"/>
      <c r="L3" s="3"/>
      <c r="M3" s="3"/>
    </row>
    <row r="4" spans="1:13" ht="30" customHeight="1">
      <c r="A4" s="280" t="s">
        <v>78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3"/>
      <c r="M4" s="3"/>
    </row>
    <row r="5" spans="1:13" ht="15" customHeight="1">
      <c r="A5" s="6" t="s">
        <v>2</v>
      </c>
      <c r="B5" s="7"/>
      <c r="C5" s="1"/>
      <c r="D5" s="1"/>
      <c r="E5" s="1"/>
      <c r="F5" s="1"/>
      <c r="G5" s="1"/>
      <c r="H5" s="1"/>
      <c r="I5" s="1"/>
      <c r="J5" s="1"/>
      <c r="K5" s="2"/>
      <c r="L5" s="3"/>
      <c r="M5" s="3"/>
    </row>
    <row r="6" spans="1:13" ht="15" customHeight="1">
      <c r="A6" s="3"/>
      <c r="B6" s="1"/>
      <c r="C6" s="1"/>
      <c r="D6" s="1"/>
      <c r="E6" s="1"/>
      <c r="F6" s="1"/>
      <c r="G6" s="1"/>
      <c r="H6" s="1"/>
      <c r="I6" s="1"/>
      <c r="J6" s="1"/>
      <c r="K6" s="2"/>
      <c r="L6" s="3"/>
      <c r="M6" s="3"/>
    </row>
    <row r="7" spans="1:13" ht="15" customHeight="1">
      <c r="A7" s="8" t="s">
        <v>3</v>
      </c>
      <c r="B7" s="1"/>
      <c r="C7" s="1"/>
      <c r="D7" s="1"/>
      <c r="E7" s="1"/>
      <c r="F7" s="1"/>
      <c r="G7" s="1"/>
      <c r="H7" s="1"/>
      <c r="I7" s="1"/>
      <c r="J7" s="1"/>
      <c r="K7" s="2"/>
      <c r="L7" s="3"/>
      <c r="M7" s="3"/>
    </row>
    <row r="8" spans="1:13" ht="15" customHeight="1">
      <c r="A8" s="8" t="s">
        <v>4</v>
      </c>
      <c r="B8" s="1"/>
      <c r="C8" s="1"/>
      <c r="D8" s="1"/>
      <c r="E8" s="1"/>
      <c r="F8" s="1"/>
      <c r="G8" s="1"/>
      <c r="H8" s="1"/>
      <c r="I8" s="1"/>
      <c r="J8" s="1"/>
      <c r="K8" s="2"/>
      <c r="L8" s="3"/>
      <c r="M8" s="3"/>
    </row>
    <row r="9" spans="1:13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2"/>
      <c r="L9" s="3"/>
      <c r="M9" s="3"/>
    </row>
    <row r="10" spans="1:13" ht="15" customHeight="1">
      <c r="A10" s="4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2"/>
      <c r="L10" s="3"/>
      <c r="M10" s="3"/>
    </row>
    <row r="11" spans="1:13" ht="15" customHeight="1">
      <c r="A11" s="9" t="s">
        <v>45</v>
      </c>
      <c r="B11" s="3"/>
      <c r="C11" s="10"/>
      <c r="D11" s="3"/>
      <c r="E11" s="10"/>
      <c r="F11" s="3"/>
      <c r="G11" s="3"/>
      <c r="H11" s="3"/>
      <c r="I11" s="3"/>
      <c r="J11" s="3"/>
      <c r="K11" s="2"/>
      <c r="L11" s="3"/>
      <c r="M11" s="3"/>
    </row>
    <row r="12" spans="1:13" ht="16.149999999999999" customHeight="1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3"/>
      <c r="M12" s="3"/>
    </row>
    <row r="13" spans="1:13" ht="15.4" customHeight="1">
      <c r="A13" s="13" t="s">
        <v>7</v>
      </c>
      <c r="B13" s="14"/>
      <c r="C13" s="15"/>
      <c r="D13" s="16" t="s">
        <v>46</v>
      </c>
      <c r="E13" s="15"/>
      <c r="F13" s="17"/>
      <c r="G13" s="15"/>
      <c r="H13" s="17"/>
      <c r="I13" s="15"/>
      <c r="J13" s="17"/>
      <c r="K13" s="18"/>
      <c r="L13" s="19"/>
      <c r="M13" s="3"/>
    </row>
    <row r="14" spans="1:13" ht="15" customHeight="1">
      <c r="A14" s="9" t="s">
        <v>45</v>
      </c>
      <c r="B14" s="3"/>
      <c r="C14" s="3"/>
      <c r="D14" s="4" t="s">
        <v>47</v>
      </c>
      <c r="E14" s="3"/>
      <c r="F14" s="2"/>
      <c r="G14" s="3"/>
      <c r="H14" s="3"/>
      <c r="I14" s="3"/>
      <c r="J14" s="3"/>
      <c r="K14" s="20"/>
      <c r="L14" s="19"/>
      <c r="M14" s="3"/>
    </row>
    <row r="15" spans="1:13" ht="15" customHeight="1">
      <c r="A15" s="21"/>
      <c r="B15" s="22"/>
      <c r="C15" s="3"/>
      <c r="D15" s="3"/>
      <c r="E15" s="3"/>
      <c r="F15" s="2"/>
      <c r="G15" s="3"/>
      <c r="H15" s="23"/>
      <c r="I15" s="24"/>
      <c r="J15" s="2"/>
      <c r="K15" s="25"/>
      <c r="L15" s="19"/>
      <c r="M15" s="3"/>
    </row>
    <row r="16" spans="1:13" ht="15.4" customHeight="1">
      <c r="A16" s="26" t="s">
        <v>10</v>
      </c>
      <c r="B16" s="27">
        <v>846</v>
      </c>
      <c r="C16" s="28" t="s">
        <v>11</v>
      </c>
      <c r="D16" s="3"/>
      <c r="E16" s="3"/>
      <c r="F16" s="2"/>
      <c r="G16" s="3"/>
      <c r="H16" s="23"/>
      <c r="I16" s="24"/>
      <c r="J16" s="2"/>
      <c r="K16" s="29"/>
      <c r="L16" s="19"/>
      <c r="M16" s="3"/>
    </row>
    <row r="17" spans="1:13" ht="15" customHeight="1">
      <c r="A17" s="30" t="s">
        <v>12</v>
      </c>
      <c r="B17" s="31">
        <v>8.5</v>
      </c>
      <c r="C17" s="28" t="s">
        <v>11</v>
      </c>
      <c r="D17" s="3"/>
      <c r="E17" s="3"/>
      <c r="F17" s="2"/>
      <c r="G17" s="3"/>
      <c r="H17" s="2"/>
      <c r="I17" s="3"/>
      <c r="J17" s="32"/>
      <c r="K17" s="25"/>
      <c r="L17" s="19"/>
      <c r="M17" s="3"/>
    </row>
    <row r="18" spans="1:13" ht="15" customHeight="1">
      <c r="A18" s="30" t="s">
        <v>13</v>
      </c>
      <c r="B18" s="31">
        <f>B16*B17</f>
        <v>7191</v>
      </c>
      <c r="C18" s="28" t="s">
        <v>14</v>
      </c>
      <c r="D18" s="3"/>
      <c r="E18" s="3"/>
      <c r="F18" s="2"/>
      <c r="G18" s="3"/>
      <c r="H18" s="2"/>
      <c r="I18" s="3"/>
      <c r="J18" s="32"/>
      <c r="K18" s="25"/>
      <c r="L18" s="19"/>
      <c r="M18" s="3"/>
    </row>
    <row r="19" spans="1:13" ht="15" customHeight="1">
      <c r="A19" s="33" t="s">
        <v>15</v>
      </c>
      <c r="B19" s="34">
        <v>0</v>
      </c>
      <c r="C19" s="28" t="s">
        <v>14</v>
      </c>
      <c r="D19" s="3"/>
      <c r="E19" s="3"/>
      <c r="F19" s="2"/>
      <c r="G19" s="3"/>
      <c r="H19" s="2"/>
      <c r="I19" s="3"/>
      <c r="J19" s="32"/>
      <c r="K19" s="25"/>
      <c r="L19" s="19"/>
      <c r="M19" s="3"/>
    </row>
    <row r="20" spans="1:13" ht="15" customHeight="1">
      <c r="A20" s="35"/>
      <c r="B20" s="36"/>
      <c r="C20" s="3"/>
      <c r="D20" s="3"/>
      <c r="E20" s="3"/>
      <c r="F20" s="37"/>
      <c r="G20" s="3"/>
      <c r="H20" s="37"/>
      <c r="I20" s="3"/>
      <c r="J20" s="32"/>
      <c r="K20" s="25"/>
      <c r="L20" s="19"/>
      <c r="M20" s="3"/>
    </row>
    <row r="21" spans="1:13" ht="15" customHeight="1">
      <c r="A21" s="21"/>
      <c r="B21" s="38"/>
      <c r="C21" s="22"/>
      <c r="D21" s="22"/>
      <c r="E21" s="39"/>
      <c r="F21" s="40" t="s">
        <v>16</v>
      </c>
      <c r="G21" s="41"/>
      <c r="H21" s="42" t="s">
        <v>17</v>
      </c>
      <c r="I21" s="19"/>
      <c r="J21" s="2"/>
      <c r="K21" s="25"/>
      <c r="L21" s="19"/>
      <c r="M21" s="3"/>
    </row>
    <row r="22" spans="1:13" ht="15" customHeight="1">
      <c r="A22" s="43" t="s">
        <v>18</v>
      </c>
      <c r="B22" s="44"/>
      <c r="C22" s="45"/>
      <c r="D22" s="46" t="s">
        <v>19</v>
      </c>
      <c r="E22" s="47" t="s">
        <v>20</v>
      </c>
      <c r="F22" s="47" t="s">
        <v>21</v>
      </c>
      <c r="G22" s="47" t="s">
        <v>22</v>
      </c>
      <c r="H22" s="48" t="s">
        <v>21</v>
      </c>
      <c r="I22" s="49"/>
      <c r="J22" s="50"/>
      <c r="K22" s="25"/>
      <c r="L22" s="19"/>
      <c r="M22" s="3"/>
    </row>
    <row r="23" spans="1:13" ht="15.4" customHeight="1">
      <c r="A23" s="51" t="s">
        <v>23</v>
      </c>
      <c r="B23" s="52"/>
      <c r="C23" s="52"/>
      <c r="D23" s="53" t="s">
        <v>11</v>
      </c>
      <c r="E23" s="54" t="s">
        <v>24</v>
      </c>
      <c r="F23" s="55"/>
      <c r="G23" s="56">
        <f>B17*2</f>
        <v>17</v>
      </c>
      <c r="H23" s="56">
        <f t="shared" ref="H23:H29" si="0">F23*G23</f>
        <v>0</v>
      </c>
      <c r="I23" s="57"/>
      <c r="J23" s="58"/>
      <c r="K23" s="25"/>
      <c r="L23" s="19"/>
      <c r="M23" s="3"/>
    </row>
    <row r="24" spans="1:13" ht="16.149999999999999" customHeight="1">
      <c r="A24" s="303" t="s">
        <v>25</v>
      </c>
      <c r="B24" s="304"/>
      <c r="C24" s="304"/>
      <c r="D24" s="53" t="s">
        <v>26</v>
      </c>
      <c r="E24" s="59"/>
      <c r="F24" s="60"/>
      <c r="G24" s="61">
        <f>B18+B19</f>
        <v>7191</v>
      </c>
      <c r="H24" s="62">
        <f t="shared" si="0"/>
        <v>0</v>
      </c>
      <c r="I24" s="57"/>
      <c r="J24" s="58"/>
      <c r="K24" s="25"/>
      <c r="L24" s="19"/>
      <c r="M24" s="3"/>
    </row>
    <row r="25" spans="1:13" ht="16.149999999999999" customHeight="1">
      <c r="A25" s="63" t="s">
        <v>27</v>
      </c>
      <c r="B25" s="64"/>
      <c r="C25" s="65"/>
      <c r="D25" s="53" t="s">
        <v>26</v>
      </c>
      <c r="E25" s="66" t="s">
        <v>28</v>
      </c>
      <c r="F25" s="60"/>
      <c r="G25" s="62">
        <f>B18+B19</f>
        <v>7191</v>
      </c>
      <c r="H25" s="62">
        <f t="shared" si="0"/>
        <v>0</v>
      </c>
      <c r="I25" s="57"/>
      <c r="J25" s="58"/>
      <c r="K25" s="67"/>
      <c r="L25" s="19"/>
      <c r="M25" s="3"/>
    </row>
    <row r="26" spans="1:13" ht="25.15" customHeight="1">
      <c r="A26" s="305" t="s">
        <v>29</v>
      </c>
      <c r="B26" s="306"/>
      <c r="C26" s="307"/>
      <c r="D26" s="68" t="s">
        <v>26</v>
      </c>
      <c r="E26" s="69" t="s">
        <v>24</v>
      </c>
      <c r="F26" s="70"/>
      <c r="G26" s="71">
        <v>3200</v>
      </c>
      <c r="H26" s="62">
        <f t="shared" si="0"/>
        <v>0</v>
      </c>
      <c r="I26" s="57"/>
      <c r="J26" s="72"/>
      <c r="K26" s="67"/>
      <c r="L26" s="19"/>
      <c r="M26" s="3"/>
    </row>
    <row r="27" spans="1:13" ht="16.149999999999999" customHeight="1">
      <c r="A27" s="63" t="s">
        <v>30</v>
      </c>
      <c r="B27" s="64"/>
      <c r="C27" s="65"/>
      <c r="D27" s="73" t="s">
        <v>26</v>
      </c>
      <c r="E27" s="66" t="s">
        <v>24</v>
      </c>
      <c r="F27" s="60"/>
      <c r="G27" s="62">
        <f>B18+B19</f>
        <v>7191</v>
      </c>
      <c r="H27" s="62">
        <f t="shared" si="0"/>
        <v>0</v>
      </c>
      <c r="I27" s="57"/>
      <c r="J27" s="58"/>
      <c r="K27" s="67"/>
      <c r="L27" s="19"/>
      <c r="M27" s="3"/>
    </row>
    <row r="28" spans="1:13" ht="16.149999999999999" customHeight="1">
      <c r="A28" s="308" t="s">
        <v>31</v>
      </c>
      <c r="B28" s="309"/>
      <c r="C28" s="310"/>
      <c r="D28" s="73" t="s">
        <v>26</v>
      </c>
      <c r="E28" s="66" t="s">
        <v>24</v>
      </c>
      <c r="F28" s="60"/>
      <c r="G28" s="62">
        <v>3991</v>
      </c>
      <c r="H28" s="62">
        <f t="shared" si="0"/>
        <v>0</v>
      </c>
      <c r="I28" s="57"/>
      <c r="J28" s="58"/>
      <c r="K28" s="67"/>
      <c r="L28" s="19"/>
      <c r="M28" s="3"/>
    </row>
    <row r="29" spans="1:13" ht="15" customHeight="1">
      <c r="A29" s="311" t="s">
        <v>34</v>
      </c>
      <c r="B29" s="312"/>
      <c r="C29" s="313"/>
      <c r="D29" s="53" t="s">
        <v>11</v>
      </c>
      <c r="E29" s="74"/>
      <c r="F29" s="60"/>
      <c r="G29" s="62">
        <v>863</v>
      </c>
      <c r="H29" s="62">
        <f t="shared" si="0"/>
        <v>0</v>
      </c>
      <c r="I29" s="57"/>
      <c r="J29" s="58"/>
      <c r="K29" s="67"/>
      <c r="L29" s="19"/>
      <c r="M29" s="3"/>
    </row>
    <row r="30" spans="1:13" ht="15" customHeight="1">
      <c r="A30" s="75"/>
      <c r="B30" s="76"/>
      <c r="C30" s="76"/>
      <c r="D30" s="76"/>
      <c r="E30" s="77"/>
      <c r="F30" s="77"/>
      <c r="G30" s="78" t="s">
        <v>35</v>
      </c>
      <c r="H30" s="79">
        <f>SUM(H23:H29)</f>
        <v>0</v>
      </c>
      <c r="I30" s="80"/>
      <c r="J30" s="81"/>
      <c r="K30" s="82"/>
      <c r="L30" s="19"/>
      <c r="M30" s="3"/>
    </row>
    <row r="31" spans="1:13" ht="16.899999999999999" customHeight="1">
      <c r="A31" s="83"/>
      <c r="B31" s="84"/>
      <c r="C31" s="84"/>
      <c r="D31" s="84"/>
      <c r="E31" s="85"/>
      <c r="F31" s="86"/>
      <c r="G31" s="86"/>
      <c r="H31" s="87"/>
      <c r="I31" s="86"/>
      <c r="J31" s="88" t="s">
        <v>36</v>
      </c>
      <c r="K31" s="89" t="s">
        <v>37</v>
      </c>
      <c r="L31" s="19"/>
      <c r="M31" s="3"/>
    </row>
    <row r="32" spans="1:13" ht="15" customHeight="1">
      <c r="A32" s="83"/>
      <c r="B32" s="84"/>
      <c r="C32" s="84"/>
      <c r="D32" s="84"/>
      <c r="E32" s="86"/>
      <c r="F32" s="86"/>
      <c r="G32" s="86"/>
      <c r="H32" s="90" t="s">
        <v>38</v>
      </c>
      <c r="I32" s="91" t="s">
        <v>21</v>
      </c>
      <c r="J32" s="92">
        <f>H30*0.2</f>
        <v>0</v>
      </c>
      <c r="K32" s="93">
        <f>H30*1.2</f>
        <v>0</v>
      </c>
      <c r="L32" s="19"/>
      <c r="M32" s="3"/>
    </row>
    <row r="33" spans="1:13" ht="15" customHeight="1">
      <c r="A33" s="21"/>
      <c r="B33" s="22"/>
      <c r="C33" s="22"/>
      <c r="D33" s="22"/>
      <c r="E33" s="22"/>
      <c r="F33" s="37"/>
      <c r="G33" s="94"/>
      <c r="H33" s="94"/>
      <c r="I33" s="95"/>
      <c r="J33" s="96"/>
      <c r="K33" s="97"/>
      <c r="L33" s="19"/>
      <c r="M33" s="3"/>
    </row>
    <row r="34" spans="1:13" ht="15" customHeight="1">
      <c r="A34" s="98"/>
      <c r="B34" s="15"/>
      <c r="C34" s="15"/>
      <c r="D34" s="15"/>
      <c r="E34" s="15"/>
      <c r="F34" s="17"/>
      <c r="G34" s="99"/>
      <c r="H34" s="100"/>
      <c r="I34" s="101"/>
      <c r="J34" s="102"/>
      <c r="K34" s="103"/>
      <c r="L34" s="19"/>
      <c r="M34" s="3"/>
    </row>
    <row r="35" spans="1:13" ht="15.4" customHeight="1">
      <c r="A35" s="104" t="s">
        <v>39</v>
      </c>
      <c r="B35" s="105"/>
      <c r="C35" s="105"/>
      <c r="D35" s="105"/>
      <c r="E35" s="105"/>
      <c r="F35" s="105"/>
      <c r="G35" s="106"/>
      <c r="H35" s="106"/>
      <c r="I35" s="107"/>
      <c r="J35" s="106"/>
      <c r="K35" s="108"/>
      <c r="L35" s="1"/>
      <c r="M35" s="1"/>
    </row>
    <row r="36" spans="1:13" ht="15" customHeight="1">
      <c r="A36" s="104" t="s">
        <v>40</v>
      </c>
      <c r="B36" s="105"/>
      <c r="C36" s="105"/>
      <c r="D36" s="105"/>
      <c r="E36" s="105"/>
      <c r="F36" s="105"/>
      <c r="G36" s="109"/>
      <c r="H36" s="109"/>
      <c r="I36" s="110"/>
      <c r="J36" s="110"/>
      <c r="K36" s="111"/>
      <c r="L36" s="1"/>
      <c r="M36" s="1"/>
    </row>
    <row r="37" spans="1:13" ht="13.7" customHeight="1">
      <c r="A37" s="299" t="s">
        <v>41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</row>
    <row r="38" spans="1:13" ht="13.7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</row>
    <row r="39" spans="1:13" ht="15" customHeight="1">
      <c r="A39" s="3"/>
      <c r="B39" s="3"/>
      <c r="C39" s="3"/>
      <c r="D39" s="3"/>
      <c r="E39" s="3"/>
      <c r="F39" s="2"/>
      <c r="G39" s="3"/>
      <c r="H39" s="2"/>
      <c r="I39" s="3"/>
      <c r="J39" s="2"/>
      <c r="K39" s="2"/>
      <c r="L39" s="3"/>
      <c r="M39" s="3"/>
    </row>
    <row r="40" spans="1:13" ht="15" customHeight="1">
      <c r="A40" s="113"/>
      <c r="B40" s="113"/>
      <c r="C40" s="1"/>
      <c r="D40" s="1"/>
      <c r="E40" s="1"/>
      <c r="F40" s="1"/>
      <c r="G40" s="114" t="s">
        <v>42</v>
      </c>
      <c r="H40" s="115"/>
      <c r="I40" s="115"/>
      <c r="J40" s="2"/>
      <c r="K40" s="2"/>
      <c r="L40" s="3"/>
      <c r="M40" s="3"/>
    </row>
    <row r="41" spans="1:13" ht="15" customHeight="1">
      <c r="A41" s="301" t="s">
        <v>43</v>
      </c>
      <c r="B41" s="302"/>
      <c r="C41" s="302"/>
      <c r="D41" s="10"/>
      <c r="E41" s="10"/>
      <c r="F41" s="1"/>
      <c r="G41" s="114" t="s">
        <v>44</v>
      </c>
      <c r="H41" s="115"/>
      <c r="I41" s="115"/>
      <c r="J41" s="2"/>
      <c r="K41" s="2"/>
      <c r="L41" s="3"/>
      <c r="M41" s="3"/>
    </row>
  </sheetData>
  <mergeCells count="7">
    <mergeCell ref="A4:K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2" priority="1" stopIfTrue="1" operator="lessThan">
      <formula>0</formula>
    </cfRule>
  </conditionalFormatting>
  <pageMargins left="0.7" right="0.7" top="0.75" bottom="0.75" header="0.3" footer="0.3"/>
  <pageSetup scale="78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workbookViewId="0">
      <selection activeCell="D20" sqref="D20"/>
    </sheetView>
  </sheetViews>
  <sheetFormatPr defaultColWidth="8.7109375" defaultRowHeight="14.45" customHeight="1"/>
  <cols>
    <col min="1" max="1" width="20" style="117" customWidth="1"/>
    <col min="2" max="2" width="10.7109375" style="117" customWidth="1"/>
    <col min="3" max="3" width="16.7109375" style="117" customWidth="1"/>
    <col min="4" max="5" width="10.7109375" style="117" customWidth="1"/>
    <col min="6" max="6" width="12.28515625" style="117" customWidth="1"/>
    <col min="7" max="7" width="10.7109375" style="117" customWidth="1"/>
    <col min="8" max="8" width="13.7109375" style="117" customWidth="1"/>
    <col min="9" max="9" width="10.7109375" style="117" customWidth="1"/>
    <col min="10" max="11" width="13.42578125" style="117" customWidth="1"/>
    <col min="12" max="256" width="8.85546875" style="117" customWidth="1"/>
  </cols>
  <sheetData>
    <row r="1" spans="1:13" ht="15" customHeight="1">
      <c r="A1" s="278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</row>
    <row r="2" spans="1:13" ht="1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</row>
    <row r="3" spans="1:13" ht="15" customHeight="1">
      <c r="A3" s="4" t="s">
        <v>1</v>
      </c>
      <c r="B3" s="5"/>
      <c r="C3" s="1"/>
      <c r="D3" s="1"/>
      <c r="E3" s="1"/>
      <c r="F3" s="1"/>
      <c r="G3" s="1"/>
      <c r="H3" s="1"/>
      <c r="I3" s="1"/>
      <c r="J3" s="1"/>
      <c r="K3" s="2"/>
      <c r="L3" s="3"/>
      <c r="M3" s="3"/>
    </row>
    <row r="4" spans="1:13" ht="30.75" customHeight="1">
      <c r="A4" s="280" t="s">
        <v>78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3"/>
      <c r="M4" s="3"/>
    </row>
    <row r="5" spans="1:13" ht="15" customHeight="1">
      <c r="A5" s="6" t="s">
        <v>2</v>
      </c>
      <c r="B5" s="7"/>
      <c r="C5" s="1"/>
      <c r="D5" s="1"/>
      <c r="E5" s="1"/>
      <c r="F5" s="1"/>
      <c r="G5" s="1"/>
      <c r="H5" s="1"/>
      <c r="I5" s="1"/>
      <c r="J5" s="1"/>
      <c r="K5" s="2"/>
      <c r="L5" s="3"/>
      <c r="M5" s="3"/>
    </row>
    <row r="6" spans="1:13" ht="15" customHeight="1">
      <c r="A6" s="3"/>
      <c r="B6" s="1"/>
      <c r="C6" s="1"/>
      <c r="D6" s="1"/>
      <c r="E6" s="1"/>
      <c r="F6" s="1"/>
      <c r="G6" s="1"/>
      <c r="H6" s="1"/>
      <c r="I6" s="1"/>
      <c r="J6" s="1"/>
      <c r="K6" s="2"/>
      <c r="L6" s="3"/>
      <c r="M6" s="3"/>
    </row>
    <row r="7" spans="1:13" ht="15" customHeight="1">
      <c r="A7" s="8" t="s">
        <v>3</v>
      </c>
      <c r="B7" s="1"/>
      <c r="C7" s="1"/>
      <c r="D7" s="1"/>
      <c r="E7" s="1"/>
      <c r="F7" s="1"/>
      <c r="G7" s="1"/>
      <c r="H7" s="1"/>
      <c r="I7" s="1"/>
      <c r="J7" s="1"/>
      <c r="K7" s="2"/>
      <c r="L7" s="3"/>
      <c r="M7" s="3"/>
    </row>
    <row r="8" spans="1:13" ht="15" customHeight="1">
      <c r="A8" s="8" t="s">
        <v>4</v>
      </c>
      <c r="B8" s="1"/>
      <c r="C8" s="1"/>
      <c r="D8" s="1"/>
      <c r="E8" s="1"/>
      <c r="F8" s="1"/>
      <c r="G8" s="1"/>
      <c r="H8" s="1"/>
      <c r="I8" s="1"/>
      <c r="J8" s="1"/>
      <c r="K8" s="2"/>
      <c r="L8" s="3"/>
      <c r="M8" s="3"/>
    </row>
    <row r="9" spans="1:13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2"/>
      <c r="L9" s="3"/>
      <c r="M9" s="3"/>
    </row>
    <row r="10" spans="1:13" ht="15" customHeight="1">
      <c r="A10" s="4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2"/>
      <c r="L10" s="3"/>
      <c r="M10" s="3"/>
    </row>
    <row r="11" spans="1:13" ht="15" customHeight="1">
      <c r="A11" s="9" t="s">
        <v>48</v>
      </c>
      <c r="B11" s="3"/>
      <c r="C11" s="10"/>
      <c r="D11" s="3"/>
      <c r="E11" s="10"/>
      <c r="F11" s="3"/>
      <c r="G11" s="3"/>
      <c r="H11" s="3"/>
      <c r="I11" s="3"/>
      <c r="J11" s="3"/>
      <c r="K11" s="2"/>
      <c r="L11" s="3"/>
      <c r="M11" s="3"/>
    </row>
    <row r="12" spans="1:13" ht="16.149999999999999" customHeight="1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3"/>
      <c r="M12" s="3"/>
    </row>
    <row r="13" spans="1:13" ht="15.4" customHeight="1">
      <c r="A13" s="13" t="s">
        <v>7</v>
      </c>
      <c r="B13" s="14"/>
      <c r="C13" s="15"/>
      <c r="D13" s="16" t="s">
        <v>49</v>
      </c>
      <c r="E13" s="15"/>
      <c r="F13" s="17"/>
      <c r="G13" s="15"/>
      <c r="H13" s="17"/>
      <c r="I13" s="15"/>
      <c r="J13" s="17"/>
      <c r="K13" s="18"/>
      <c r="L13" s="19"/>
      <c r="M13" s="3"/>
    </row>
    <row r="14" spans="1:13" ht="15" customHeight="1">
      <c r="A14" s="9" t="s">
        <v>48</v>
      </c>
      <c r="B14" s="3"/>
      <c r="C14" s="3"/>
      <c r="D14" s="4" t="s">
        <v>50</v>
      </c>
      <c r="E14" s="3"/>
      <c r="F14" s="2"/>
      <c r="G14" s="3"/>
      <c r="H14" s="3"/>
      <c r="I14" s="3"/>
      <c r="J14" s="3"/>
      <c r="K14" s="20"/>
      <c r="L14" s="19"/>
      <c r="M14" s="3"/>
    </row>
    <row r="15" spans="1:13" ht="15" customHeight="1">
      <c r="A15" s="21"/>
      <c r="B15" s="22"/>
      <c r="C15" s="3"/>
      <c r="D15" s="3"/>
      <c r="E15" s="3"/>
      <c r="F15" s="2"/>
      <c r="G15" s="3"/>
      <c r="H15" s="23"/>
      <c r="I15" s="24"/>
      <c r="J15" s="2"/>
      <c r="K15" s="25"/>
      <c r="L15" s="19"/>
      <c r="M15" s="3"/>
    </row>
    <row r="16" spans="1:13" ht="15.4" customHeight="1">
      <c r="A16" s="26" t="s">
        <v>10</v>
      </c>
      <c r="B16" s="27">
        <v>1548</v>
      </c>
      <c r="C16" s="28" t="s">
        <v>11</v>
      </c>
      <c r="D16" s="3"/>
      <c r="E16" s="3"/>
      <c r="F16" s="2"/>
      <c r="G16" s="3"/>
      <c r="H16" s="23"/>
      <c r="I16" s="24"/>
      <c r="J16" s="2"/>
      <c r="K16" s="29"/>
      <c r="L16" s="19"/>
      <c r="M16" s="3"/>
    </row>
    <row r="17" spans="1:256" ht="15" customHeight="1">
      <c r="A17" s="30" t="s">
        <v>12</v>
      </c>
      <c r="B17" s="31">
        <v>6</v>
      </c>
      <c r="C17" s="28" t="s">
        <v>11</v>
      </c>
      <c r="D17" s="3"/>
      <c r="E17" s="3"/>
      <c r="F17" s="2"/>
      <c r="G17" s="3"/>
      <c r="H17" s="2"/>
      <c r="I17" s="3"/>
      <c r="J17" s="32"/>
      <c r="K17" s="25"/>
      <c r="L17" s="19"/>
      <c r="M17" s="3"/>
    </row>
    <row r="18" spans="1:256" ht="15" customHeight="1">
      <c r="A18" s="30" t="s">
        <v>13</v>
      </c>
      <c r="B18" s="31">
        <f>B16*B17</f>
        <v>9288</v>
      </c>
      <c r="C18" s="28" t="s">
        <v>14</v>
      </c>
      <c r="D18" s="3"/>
      <c r="E18" s="3"/>
      <c r="F18" s="2"/>
      <c r="G18" s="3"/>
      <c r="H18" s="2"/>
      <c r="I18" s="3"/>
      <c r="J18" s="32"/>
      <c r="K18" s="25"/>
      <c r="L18" s="19"/>
      <c r="M18" s="3"/>
    </row>
    <row r="19" spans="1:256" ht="15" customHeight="1">
      <c r="A19" s="33" t="s">
        <v>15</v>
      </c>
      <c r="B19" s="34">
        <v>0</v>
      </c>
      <c r="C19" s="28" t="s">
        <v>14</v>
      </c>
      <c r="D19" s="3"/>
      <c r="E19" s="3"/>
      <c r="F19" s="2"/>
      <c r="G19" s="3"/>
      <c r="H19" s="2"/>
      <c r="I19" s="3"/>
      <c r="J19" s="32"/>
      <c r="K19" s="25"/>
      <c r="L19" s="19"/>
      <c r="M19" s="3"/>
    </row>
    <row r="20" spans="1:256" ht="15" customHeight="1">
      <c r="A20" s="35"/>
      <c r="B20" s="36"/>
      <c r="C20" s="3"/>
      <c r="D20" s="3"/>
      <c r="E20" s="3"/>
      <c r="F20" s="37"/>
      <c r="G20" s="3"/>
      <c r="H20" s="37"/>
      <c r="I20" s="3"/>
      <c r="J20" s="32"/>
      <c r="K20" s="25"/>
      <c r="L20" s="19"/>
      <c r="M20" s="3"/>
    </row>
    <row r="21" spans="1:256" ht="15" customHeight="1">
      <c r="A21" s="183"/>
      <c r="B21" s="200"/>
      <c r="C21" s="184"/>
      <c r="D21" s="184"/>
      <c r="E21" s="201"/>
      <c r="F21" s="202" t="s">
        <v>16</v>
      </c>
      <c r="G21" s="203"/>
      <c r="H21" s="204" t="s">
        <v>17</v>
      </c>
      <c r="I21" s="19"/>
      <c r="J21" s="2"/>
      <c r="K21" s="25"/>
      <c r="L21" s="19"/>
      <c r="M21" s="3"/>
    </row>
    <row r="22" spans="1:256" ht="15" customHeight="1">
      <c r="A22" s="205" t="s">
        <v>18</v>
      </c>
      <c r="B22" s="206"/>
      <c r="C22" s="207"/>
      <c r="D22" s="208" t="s">
        <v>19</v>
      </c>
      <c r="E22" s="209" t="s">
        <v>20</v>
      </c>
      <c r="F22" s="209" t="s">
        <v>21</v>
      </c>
      <c r="G22" s="209" t="s">
        <v>22</v>
      </c>
      <c r="H22" s="210" t="s">
        <v>21</v>
      </c>
      <c r="I22" s="49"/>
      <c r="J22" s="50"/>
      <c r="K22" s="25"/>
      <c r="L22" s="19"/>
      <c r="M22" s="3"/>
    </row>
    <row r="23" spans="1:256" ht="15.4" customHeight="1">
      <c r="A23" s="213" t="s">
        <v>23</v>
      </c>
      <c r="B23" s="214"/>
      <c r="C23" s="214"/>
      <c r="D23" s="215" t="s">
        <v>11</v>
      </c>
      <c r="E23" s="216" t="s">
        <v>24</v>
      </c>
      <c r="F23" s="217"/>
      <c r="G23" s="218">
        <f>B17*2</f>
        <v>12</v>
      </c>
      <c r="H23" s="218">
        <f t="shared" ref="H23:H31" si="0">F23*G23</f>
        <v>0</v>
      </c>
      <c r="I23" s="57"/>
      <c r="J23" s="58"/>
      <c r="K23" s="25"/>
      <c r="L23" s="19"/>
      <c r="M23" s="3"/>
    </row>
    <row r="24" spans="1:256" ht="16.149999999999999" customHeight="1">
      <c r="A24" s="285" t="s">
        <v>25</v>
      </c>
      <c r="B24" s="286"/>
      <c r="C24" s="286"/>
      <c r="D24" s="215" t="s">
        <v>79</v>
      </c>
      <c r="E24" s="220"/>
      <c r="F24" s="221"/>
      <c r="G24" s="222">
        <f>G23</f>
        <v>12</v>
      </c>
      <c r="H24" s="223">
        <f t="shared" si="0"/>
        <v>0</v>
      </c>
      <c r="I24" s="57"/>
      <c r="J24" s="58"/>
      <c r="K24" s="25"/>
      <c r="L24" s="19"/>
      <c r="M24" s="3"/>
    </row>
    <row r="25" spans="1:256" ht="16.149999999999999" customHeight="1">
      <c r="A25" s="227" t="s">
        <v>27</v>
      </c>
      <c r="B25" s="228"/>
      <c r="C25" s="229"/>
      <c r="D25" s="215" t="s">
        <v>79</v>
      </c>
      <c r="E25" s="230" t="s">
        <v>80</v>
      </c>
      <c r="F25" s="221"/>
      <c r="G25" s="223">
        <f>B18+B19</f>
        <v>9288</v>
      </c>
      <c r="H25" s="223">
        <f t="shared" si="0"/>
        <v>0</v>
      </c>
      <c r="I25" s="57"/>
      <c r="J25" s="58"/>
      <c r="K25" s="67"/>
      <c r="L25" s="19"/>
      <c r="M25" s="3"/>
    </row>
    <row r="26" spans="1:256" ht="16.149999999999999" customHeight="1">
      <c r="A26" s="227" t="s">
        <v>74</v>
      </c>
      <c r="B26" s="228"/>
      <c r="C26" s="229"/>
      <c r="D26" s="215" t="s">
        <v>79</v>
      </c>
      <c r="E26" s="230" t="s">
        <v>73</v>
      </c>
      <c r="F26" s="221"/>
      <c r="G26" s="223">
        <f>B18</f>
        <v>9288</v>
      </c>
      <c r="H26" s="223">
        <f t="shared" si="0"/>
        <v>0</v>
      </c>
      <c r="I26" s="57"/>
      <c r="J26" s="58"/>
      <c r="K26" s="67"/>
      <c r="L26" s="19"/>
      <c r="M26" s="3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  <c r="IG26" s="119"/>
      <c r="IH26" s="119"/>
      <c r="II26" s="119"/>
      <c r="IJ26" s="119"/>
      <c r="IK26" s="119"/>
      <c r="IL26" s="119"/>
      <c r="IM26" s="119"/>
      <c r="IN26" s="119"/>
      <c r="IO26" s="119"/>
      <c r="IP26" s="119"/>
      <c r="IQ26" s="119"/>
      <c r="IR26" s="119"/>
      <c r="IS26" s="119"/>
      <c r="IT26" s="119"/>
      <c r="IU26" s="119"/>
      <c r="IV26" s="119"/>
    </row>
    <row r="27" spans="1:256" ht="25.15" customHeight="1">
      <c r="A27" s="287" t="s">
        <v>29</v>
      </c>
      <c r="B27" s="288"/>
      <c r="C27" s="289"/>
      <c r="D27" s="232" t="s">
        <v>79</v>
      </c>
      <c r="E27" s="233" t="s">
        <v>24</v>
      </c>
      <c r="F27" s="234"/>
      <c r="G27" s="235">
        <v>12</v>
      </c>
      <c r="H27" s="223">
        <f t="shared" si="0"/>
        <v>0</v>
      </c>
      <c r="I27" s="57"/>
      <c r="J27" s="72"/>
      <c r="K27" s="67"/>
      <c r="L27" s="19"/>
      <c r="M27" s="3"/>
    </row>
    <row r="28" spans="1:256" ht="16.149999999999999" customHeight="1">
      <c r="A28" s="314" t="s">
        <v>81</v>
      </c>
      <c r="B28" s="315"/>
      <c r="C28" s="316"/>
      <c r="D28" s="237" t="s">
        <v>82</v>
      </c>
      <c r="E28" s="230" t="s">
        <v>24</v>
      </c>
      <c r="F28" s="221"/>
      <c r="G28" s="223">
        <f>B18+B19</f>
        <v>9288</v>
      </c>
      <c r="H28" s="223">
        <f t="shared" si="0"/>
        <v>0</v>
      </c>
      <c r="I28" s="57"/>
      <c r="J28" s="58"/>
      <c r="K28" s="67"/>
      <c r="L28" s="19"/>
      <c r="M28" s="3"/>
    </row>
    <row r="29" spans="1:256" ht="16.149999999999999" customHeight="1">
      <c r="A29" s="314" t="s">
        <v>75</v>
      </c>
      <c r="B29" s="315"/>
      <c r="C29" s="316"/>
      <c r="D29" s="237" t="s">
        <v>82</v>
      </c>
      <c r="E29" s="230" t="s">
        <v>24</v>
      </c>
      <c r="F29" s="221"/>
      <c r="G29" s="223">
        <f>B18+B19</f>
        <v>9288</v>
      </c>
      <c r="H29" s="223">
        <f t="shared" si="0"/>
        <v>0</v>
      </c>
      <c r="I29" s="57"/>
      <c r="J29" s="58"/>
      <c r="K29" s="67"/>
      <c r="L29" s="19"/>
      <c r="M29" s="3"/>
    </row>
    <row r="30" spans="1:256" ht="39" customHeight="1">
      <c r="A30" s="296" t="s">
        <v>32</v>
      </c>
      <c r="B30" s="297"/>
      <c r="C30" s="298"/>
      <c r="D30" s="237" t="s">
        <v>82</v>
      </c>
      <c r="E30" s="230" t="s">
        <v>33</v>
      </c>
      <c r="F30" s="221"/>
      <c r="G30" s="223">
        <v>9288</v>
      </c>
      <c r="H30" s="223">
        <f t="shared" si="0"/>
        <v>0</v>
      </c>
      <c r="I30" s="57"/>
      <c r="J30" s="58"/>
      <c r="K30" s="67"/>
      <c r="L30" s="19"/>
      <c r="M30" s="3"/>
    </row>
    <row r="31" spans="1:256" ht="15" customHeight="1">
      <c r="A31" s="293" t="s">
        <v>34</v>
      </c>
      <c r="B31" s="294"/>
      <c r="C31" s="295"/>
      <c r="D31" s="215" t="s">
        <v>11</v>
      </c>
      <c r="E31" s="239"/>
      <c r="F31" s="221"/>
      <c r="G31" s="223">
        <f>B16+4*B17</f>
        <v>1572</v>
      </c>
      <c r="H31" s="223">
        <f t="shared" si="0"/>
        <v>0</v>
      </c>
      <c r="I31" s="57"/>
      <c r="J31" s="58"/>
      <c r="K31" s="67"/>
      <c r="L31" s="19"/>
      <c r="M31" s="3"/>
    </row>
    <row r="32" spans="1:256" ht="15" customHeight="1">
      <c r="A32" s="240"/>
      <c r="B32" s="241"/>
      <c r="C32" s="241"/>
      <c r="D32" s="241"/>
      <c r="E32" s="242"/>
      <c r="F32" s="242"/>
      <c r="G32" s="243" t="s">
        <v>35</v>
      </c>
      <c r="H32" s="244">
        <f>SUM(H23:H31)</f>
        <v>0</v>
      </c>
      <c r="I32" s="80"/>
      <c r="J32" s="81"/>
      <c r="K32" s="82"/>
      <c r="L32" s="19"/>
      <c r="M32" s="3"/>
    </row>
    <row r="33" spans="1:13" ht="16.899999999999999" customHeight="1">
      <c r="A33" s="83"/>
      <c r="B33" s="84"/>
      <c r="C33" s="84"/>
      <c r="D33" s="84"/>
      <c r="E33" s="85"/>
      <c r="F33" s="86"/>
      <c r="G33" s="86"/>
      <c r="H33" s="87"/>
      <c r="I33" s="86"/>
      <c r="J33" s="88" t="s">
        <v>36</v>
      </c>
      <c r="K33" s="89" t="s">
        <v>37</v>
      </c>
      <c r="L33" s="19"/>
      <c r="M33" s="3"/>
    </row>
    <row r="34" spans="1:13" ht="15" customHeight="1">
      <c r="A34" s="83"/>
      <c r="B34" s="84"/>
      <c r="C34" s="84"/>
      <c r="D34" s="84"/>
      <c r="E34" s="86"/>
      <c r="F34" s="86"/>
      <c r="G34" s="86"/>
      <c r="H34" s="90" t="s">
        <v>38</v>
      </c>
      <c r="I34" s="91" t="s">
        <v>21</v>
      </c>
      <c r="J34" s="92">
        <f>H32*0.2</f>
        <v>0</v>
      </c>
      <c r="K34" s="93">
        <f>H32*1.2</f>
        <v>0</v>
      </c>
      <c r="L34" s="19"/>
      <c r="M34" s="3"/>
    </row>
    <row r="35" spans="1:13" ht="15" customHeight="1">
      <c r="A35" s="21"/>
      <c r="B35" s="22"/>
      <c r="C35" s="22"/>
      <c r="D35" s="22"/>
      <c r="E35" s="22"/>
      <c r="F35" s="37"/>
      <c r="G35" s="94"/>
      <c r="H35" s="94"/>
      <c r="I35" s="95"/>
      <c r="J35" s="96"/>
      <c r="K35" s="97"/>
      <c r="L35" s="19"/>
      <c r="M35" s="3"/>
    </row>
    <row r="36" spans="1:13" ht="15" customHeight="1">
      <c r="A36" s="98"/>
      <c r="B36" s="15"/>
      <c r="C36" s="15"/>
      <c r="D36" s="15"/>
      <c r="E36" s="15"/>
      <c r="F36" s="17"/>
      <c r="G36" s="99"/>
      <c r="H36" s="100"/>
      <c r="I36" s="101"/>
      <c r="J36" s="102"/>
      <c r="K36" s="103"/>
      <c r="L36" s="19"/>
      <c r="M36" s="3"/>
    </row>
    <row r="37" spans="1:13" ht="15.4" customHeight="1">
      <c r="A37" s="104" t="s">
        <v>39</v>
      </c>
      <c r="B37" s="105"/>
      <c r="C37" s="105"/>
      <c r="D37" s="105"/>
      <c r="E37" s="105"/>
      <c r="F37" s="105"/>
      <c r="G37" s="106"/>
      <c r="H37" s="106"/>
      <c r="I37" s="107"/>
      <c r="J37" s="106"/>
      <c r="K37" s="108"/>
      <c r="L37" s="1"/>
      <c r="M37" s="1"/>
    </row>
    <row r="38" spans="1:13" ht="15" customHeight="1">
      <c r="A38" s="104" t="s">
        <v>40</v>
      </c>
      <c r="B38" s="105"/>
      <c r="C38" s="105"/>
      <c r="D38" s="105"/>
      <c r="E38" s="105"/>
      <c r="F38" s="105"/>
      <c r="G38" s="109"/>
      <c r="H38" s="109"/>
      <c r="I38" s="110"/>
      <c r="J38" s="110"/>
      <c r="K38" s="111"/>
      <c r="L38" s="1"/>
      <c r="M38" s="1"/>
    </row>
    <row r="39" spans="1:13" ht="13.7" customHeight="1">
      <c r="A39" s="299" t="s">
        <v>41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</row>
    <row r="40" spans="1:13" ht="13.7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</row>
    <row r="41" spans="1:13" ht="15" customHeight="1">
      <c r="A41" s="3"/>
      <c r="B41" s="3"/>
      <c r="C41" s="3"/>
      <c r="D41" s="3"/>
      <c r="E41" s="3"/>
      <c r="F41" s="2"/>
      <c r="G41" s="3"/>
      <c r="H41" s="2"/>
      <c r="I41" s="3"/>
      <c r="J41" s="2"/>
      <c r="K41" s="2"/>
      <c r="L41" s="3"/>
      <c r="M41" s="3"/>
    </row>
    <row r="42" spans="1:13" ht="15" customHeight="1">
      <c r="A42" s="113"/>
      <c r="B42" s="113"/>
      <c r="C42" s="1"/>
      <c r="D42" s="1"/>
      <c r="E42" s="1"/>
      <c r="F42" s="1"/>
      <c r="G42" s="114" t="s">
        <v>42</v>
      </c>
      <c r="H42" s="115"/>
      <c r="I42" s="115"/>
      <c r="J42" s="2"/>
      <c r="K42" s="2"/>
      <c r="L42" s="3"/>
      <c r="M42" s="3"/>
    </row>
    <row r="43" spans="1:13" ht="15" customHeight="1">
      <c r="A43" s="301" t="s">
        <v>43</v>
      </c>
      <c r="B43" s="302"/>
      <c r="C43" s="302"/>
      <c r="D43" s="10"/>
      <c r="E43" s="10"/>
      <c r="F43" s="1"/>
      <c r="G43" s="114" t="s">
        <v>44</v>
      </c>
      <c r="H43" s="115"/>
      <c r="I43" s="115"/>
      <c r="J43" s="2"/>
      <c r="K43" s="2"/>
      <c r="L43" s="3"/>
      <c r="M43" s="3"/>
    </row>
  </sheetData>
  <mergeCells count="9">
    <mergeCell ref="A4:K4"/>
    <mergeCell ref="A39:M39"/>
    <mergeCell ref="A43:C43"/>
    <mergeCell ref="A24:C24"/>
    <mergeCell ref="A27:C27"/>
    <mergeCell ref="A29:C29"/>
    <mergeCell ref="A31:C31"/>
    <mergeCell ref="A30:C30"/>
    <mergeCell ref="A28:C28"/>
  </mergeCells>
  <conditionalFormatting sqref="G24 J27">
    <cfRule type="cellIs" dxfId="1" priority="1" stopIfTrue="1" operator="lessThan">
      <formula>0</formula>
    </cfRule>
  </conditionalFormatting>
  <pageMargins left="0.7" right="0.7" top="0.75" bottom="0.75" header="0.3" footer="0.3"/>
  <pageSetup scale="78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C18" sqref="C18"/>
    </sheetView>
  </sheetViews>
  <sheetFormatPr defaultColWidth="8.7109375" defaultRowHeight="14.45" customHeight="1"/>
  <cols>
    <col min="1" max="1" width="20" style="118" customWidth="1"/>
    <col min="2" max="2" width="10.7109375" style="118" customWidth="1"/>
    <col min="3" max="3" width="16.7109375" style="118" customWidth="1"/>
    <col min="4" max="5" width="10.7109375" style="118" customWidth="1"/>
    <col min="6" max="6" width="12.28515625" style="118" customWidth="1"/>
    <col min="7" max="7" width="10.7109375" style="118" customWidth="1"/>
    <col min="8" max="8" width="13.7109375" style="118" customWidth="1"/>
    <col min="9" max="9" width="10.7109375" style="118" customWidth="1"/>
    <col min="10" max="11" width="13.42578125" style="118" customWidth="1"/>
    <col min="12" max="256" width="8.85546875" style="118" customWidth="1"/>
  </cols>
  <sheetData>
    <row r="1" spans="1:13" ht="15" customHeight="1">
      <c r="A1" s="278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</row>
    <row r="2" spans="1:13" ht="1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</row>
    <row r="3" spans="1:13" ht="15" customHeight="1">
      <c r="A3" s="4" t="s">
        <v>1</v>
      </c>
      <c r="B3" s="5"/>
      <c r="C3" s="1"/>
      <c r="D3" s="1"/>
      <c r="E3" s="1"/>
      <c r="F3" s="1"/>
      <c r="G3" s="1"/>
      <c r="H3" s="1"/>
      <c r="I3" s="1"/>
      <c r="J3" s="1"/>
      <c r="K3" s="2"/>
      <c r="L3" s="3"/>
      <c r="M3" s="3"/>
    </row>
    <row r="4" spans="1:13" ht="27.75" customHeight="1">
      <c r="A4" s="280" t="s">
        <v>78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3"/>
      <c r="M4" s="3"/>
    </row>
    <row r="5" spans="1:13" ht="15" customHeight="1">
      <c r="A5" s="6" t="s">
        <v>2</v>
      </c>
      <c r="B5" s="7"/>
      <c r="C5" s="1"/>
      <c r="D5" s="1"/>
      <c r="E5" s="1"/>
      <c r="F5" s="1"/>
      <c r="G5" s="1"/>
      <c r="H5" s="1"/>
      <c r="I5" s="1"/>
      <c r="J5" s="1"/>
      <c r="K5" s="2"/>
      <c r="L5" s="3"/>
      <c r="M5" s="3"/>
    </row>
    <row r="6" spans="1:13" ht="15" customHeight="1">
      <c r="A6" s="3"/>
      <c r="B6" s="1"/>
      <c r="C6" s="1"/>
      <c r="D6" s="1"/>
      <c r="E6" s="1"/>
      <c r="F6" s="1"/>
      <c r="G6" s="1"/>
      <c r="H6" s="1"/>
      <c r="I6" s="1"/>
      <c r="J6" s="1"/>
      <c r="K6" s="2"/>
      <c r="L6" s="3"/>
      <c r="M6" s="3"/>
    </row>
    <row r="7" spans="1:13" ht="15" customHeight="1">
      <c r="A7" s="8" t="s">
        <v>3</v>
      </c>
      <c r="B7" s="1"/>
      <c r="C7" s="1"/>
      <c r="D7" s="1"/>
      <c r="E7" s="1"/>
      <c r="F7" s="1"/>
      <c r="G7" s="1"/>
      <c r="H7" s="1"/>
      <c r="I7" s="1"/>
      <c r="J7" s="1"/>
      <c r="K7" s="2"/>
      <c r="L7" s="3"/>
      <c r="M7" s="3"/>
    </row>
    <row r="8" spans="1:13" ht="15" customHeight="1">
      <c r="A8" s="8" t="s">
        <v>4</v>
      </c>
      <c r="B8" s="1"/>
      <c r="C8" s="1"/>
      <c r="D8" s="1"/>
      <c r="E8" s="1"/>
      <c r="F8" s="1"/>
      <c r="G8" s="1"/>
      <c r="H8" s="1"/>
      <c r="I8" s="1"/>
      <c r="J8" s="1"/>
      <c r="K8" s="2"/>
      <c r="L8" s="3"/>
      <c r="M8" s="3"/>
    </row>
    <row r="9" spans="1:13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2"/>
      <c r="L9" s="3"/>
      <c r="M9" s="3"/>
    </row>
    <row r="10" spans="1:13" ht="15" customHeight="1">
      <c r="A10" s="4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2"/>
      <c r="L10" s="3"/>
      <c r="M10" s="3"/>
    </row>
    <row r="11" spans="1:13" ht="15" customHeight="1">
      <c r="A11" s="9" t="s">
        <v>51</v>
      </c>
      <c r="B11" s="3"/>
      <c r="C11" s="10"/>
      <c r="D11" s="3"/>
      <c r="E11" s="10"/>
      <c r="F11" s="3"/>
      <c r="G11" s="3"/>
      <c r="H11" s="3"/>
      <c r="I11" s="3"/>
      <c r="J11" s="3"/>
      <c r="K11" s="2"/>
      <c r="L11" s="3"/>
      <c r="M11" s="3"/>
    </row>
    <row r="12" spans="1:13" ht="16.149999999999999" customHeight="1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3"/>
      <c r="M12" s="3"/>
    </row>
    <row r="13" spans="1:13" ht="15.4" customHeight="1">
      <c r="A13" s="13" t="s">
        <v>7</v>
      </c>
      <c r="B13" s="14"/>
      <c r="C13" s="15"/>
      <c r="D13" s="16" t="s">
        <v>52</v>
      </c>
      <c r="E13" s="15"/>
      <c r="F13" s="17"/>
      <c r="G13" s="15"/>
      <c r="H13" s="17"/>
      <c r="I13" s="15"/>
      <c r="J13" s="17"/>
      <c r="K13" s="18"/>
      <c r="L13" s="19"/>
      <c r="M13" s="3"/>
    </row>
    <row r="14" spans="1:13" ht="15" customHeight="1">
      <c r="A14" s="9" t="s">
        <v>51</v>
      </c>
      <c r="B14" s="3"/>
      <c r="C14" s="3"/>
      <c r="D14" s="4" t="s">
        <v>53</v>
      </c>
      <c r="E14" s="3"/>
      <c r="F14" s="2"/>
      <c r="G14" s="3"/>
      <c r="H14" s="3"/>
      <c r="I14" s="3"/>
      <c r="J14" s="3"/>
      <c r="K14" s="20"/>
      <c r="L14" s="19"/>
      <c r="M14" s="3"/>
    </row>
    <row r="15" spans="1:13" ht="15" customHeight="1">
      <c r="A15" s="21"/>
      <c r="B15" s="22"/>
      <c r="C15" s="3"/>
      <c r="D15" s="3"/>
      <c r="E15" s="3"/>
      <c r="F15" s="2"/>
      <c r="G15" s="3"/>
      <c r="H15" s="23"/>
      <c r="I15" s="24"/>
      <c r="J15" s="2"/>
      <c r="K15" s="25"/>
      <c r="L15" s="19"/>
      <c r="M15" s="3"/>
    </row>
    <row r="16" spans="1:13" ht="15.4" customHeight="1">
      <c r="A16" s="26" t="s">
        <v>10</v>
      </c>
      <c r="B16" s="27">
        <v>1680</v>
      </c>
      <c r="C16" s="28" t="s">
        <v>11</v>
      </c>
      <c r="D16" s="3"/>
      <c r="E16" s="3"/>
      <c r="F16" s="2"/>
      <c r="G16" s="3"/>
      <c r="H16" s="23"/>
      <c r="I16" s="24"/>
      <c r="J16" s="2"/>
      <c r="K16" s="29"/>
      <c r="L16" s="19"/>
      <c r="M16" s="3"/>
    </row>
    <row r="17" spans="1:13" ht="15" customHeight="1">
      <c r="A17" s="30" t="s">
        <v>12</v>
      </c>
      <c r="B17" s="31">
        <v>5.8</v>
      </c>
      <c r="C17" s="28" t="s">
        <v>11</v>
      </c>
      <c r="D17" s="3"/>
      <c r="E17" s="3"/>
      <c r="F17" s="2"/>
      <c r="G17" s="3"/>
      <c r="H17" s="2"/>
      <c r="I17" s="3"/>
      <c r="J17" s="32"/>
      <c r="K17" s="25"/>
      <c r="L17" s="19"/>
      <c r="M17" s="3"/>
    </row>
    <row r="18" spans="1:13" ht="15" customHeight="1">
      <c r="A18" s="30" t="s">
        <v>13</v>
      </c>
      <c r="B18" s="31">
        <f>B16*B17</f>
        <v>9744</v>
      </c>
      <c r="C18" s="28" t="s">
        <v>14</v>
      </c>
      <c r="D18" s="3"/>
      <c r="E18" s="3"/>
      <c r="F18" s="2"/>
      <c r="G18" s="3"/>
      <c r="H18" s="2"/>
      <c r="I18" s="3"/>
      <c r="J18" s="32"/>
      <c r="K18" s="25"/>
      <c r="L18" s="19"/>
      <c r="M18" s="3"/>
    </row>
    <row r="19" spans="1:13" ht="15" customHeight="1">
      <c r="A19" s="33" t="s">
        <v>15</v>
      </c>
      <c r="B19" s="34">
        <v>300</v>
      </c>
      <c r="C19" s="28" t="s">
        <v>14</v>
      </c>
      <c r="D19" s="3"/>
      <c r="E19" s="3"/>
      <c r="F19" s="2"/>
      <c r="G19" s="3"/>
      <c r="H19" s="2"/>
      <c r="I19" s="3"/>
      <c r="J19" s="32"/>
      <c r="K19" s="25"/>
      <c r="L19" s="19"/>
      <c r="M19" s="3"/>
    </row>
    <row r="20" spans="1:13" ht="15" customHeight="1">
      <c r="A20" s="35"/>
      <c r="B20" s="36"/>
      <c r="C20" s="3"/>
      <c r="D20" s="3"/>
      <c r="E20" s="3"/>
      <c r="F20" s="37"/>
      <c r="G20" s="3"/>
      <c r="H20" s="37"/>
      <c r="I20" s="3"/>
      <c r="J20" s="32"/>
      <c r="K20" s="25"/>
      <c r="L20" s="19"/>
      <c r="M20" s="3"/>
    </row>
    <row r="21" spans="1:13" ht="15" customHeight="1">
      <c r="A21" s="183"/>
      <c r="B21" s="200"/>
      <c r="C21" s="184"/>
      <c r="D21" s="184"/>
      <c r="E21" s="201"/>
      <c r="F21" s="202" t="s">
        <v>16</v>
      </c>
      <c r="G21" s="203"/>
      <c r="H21" s="204" t="s">
        <v>17</v>
      </c>
      <c r="I21" s="19"/>
      <c r="J21" s="2"/>
      <c r="K21" s="25"/>
      <c r="L21" s="19"/>
      <c r="M21" s="3"/>
    </row>
    <row r="22" spans="1:13" ht="15" customHeight="1">
      <c r="A22" s="205" t="s">
        <v>18</v>
      </c>
      <c r="B22" s="206"/>
      <c r="C22" s="207"/>
      <c r="D22" s="208" t="s">
        <v>19</v>
      </c>
      <c r="E22" s="209" t="s">
        <v>20</v>
      </c>
      <c r="F22" s="209" t="s">
        <v>21</v>
      </c>
      <c r="G22" s="209" t="s">
        <v>22</v>
      </c>
      <c r="H22" s="210" t="s">
        <v>21</v>
      </c>
      <c r="I22" s="49"/>
      <c r="J22" s="50"/>
      <c r="K22" s="25"/>
      <c r="L22" s="19"/>
      <c r="M22" s="3"/>
    </row>
    <row r="23" spans="1:13" ht="15.4" customHeight="1">
      <c r="A23" s="213" t="s">
        <v>23</v>
      </c>
      <c r="B23" s="214"/>
      <c r="C23" s="214"/>
      <c r="D23" s="215" t="s">
        <v>11</v>
      </c>
      <c r="E23" s="216" t="s">
        <v>24</v>
      </c>
      <c r="F23" s="217"/>
      <c r="G23" s="218">
        <v>11.6</v>
      </c>
      <c r="H23" s="218">
        <f t="shared" ref="H23:H29" si="0">F23*G23</f>
        <v>0</v>
      </c>
      <c r="I23" s="57"/>
      <c r="J23" s="58"/>
      <c r="K23" s="25"/>
      <c r="L23" s="19"/>
      <c r="M23" s="3"/>
    </row>
    <row r="24" spans="1:13" ht="16.149999999999999" customHeight="1">
      <c r="A24" s="285" t="s">
        <v>25</v>
      </c>
      <c r="B24" s="286"/>
      <c r="C24" s="286"/>
      <c r="D24" s="215" t="s">
        <v>79</v>
      </c>
      <c r="E24" s="220"/>
      <c r="F24" s="221"/>
      <c r="G24" s="222">
        <v>9744</v>
      </c>
      <c r="H24" s="223">
        <f t="shared" si="0"/>
        <v>0</v>
      </c>
      <c r="I24" s="57"/>
      <c r="J24" s="58"/>
      <c r="K24" s="25"/>
      <c r="L24" s="19"/>
      <c r="M24" s="3"/>
    </row>
    <row r="25" spans="1:13" ht="16.149999999999999" customHeight="1">
      <c r="A25" s="227" t="s">
        <v>27</v>
      </c>
      <c r="B25" s="228"/>
      <c r="C25" s="229"/>
      <c r="D25" s="215" t="s">
        <v>79</v>
      </c>
      <c r="E25" s="230" t="s">
        <v>83</v>
      </c>
      <c r="F25" s="221"/>
      <c r="G25" s="223">
        <v>9744</v>
      </c>
      <c r="H25" s="223">
        <f t="shared" si="0"/>
        <v>0</v>
      </c>
      <c r="I25" s="57"/>
      <c r="J25" s="58"/>
      <c r="K25" s="67"/>
      <c r="L25" s="19"/>
      <c r="M25" s="3"/>
    </row>
    <row r="26" spans="1:13" ht="32.25" customHeight="1">
      <c r="A26" s="287" t="s">
        <v>29</v>
      </c>
      <c r="B26" s="288"/>
      <c r="C26" s="289"/>
      <c r="D26" s="232" t="s">
        <v>79</v>
      </c>
      <c r="E26" s="233" t="s">
        <v>24</v>
      </c>
      <c r="F26" s="234"/>
      <c r="G26" s="235">
        <v>300</v>
      </c>
      <c r="H26" s="223">
        <f t="shared" si="0"/>
        <v>0</v>
      </c>
      <c r="I26" s="57"/>
      <c r="J26" s="72"/>
      <c r="K26" s="67"/>
      <c r="L26" s="19"/>
      <c r="M26" s="3"/>
    </row>
    <row r="27" spans="1:13" ht="16.149999999999999" customHeight="1">
      <c r="A27" s="227" t="s">
        <v>81</v>
      </c>
      <c r="B27" s="228"/>
      <c r="C27" s="229"/>
      <c r="D27" s="237" t="s">
        <v>82</v>
      </c>
      <c r="E27" s="230" t="s">
        <v>24</v>
      </c>
      <c r="F27" s="221"/>
      <c r="G27" s="223">
        <v>9744</v>
      </c>
      <c r="H27" s="223">
        <f t="shared" si="0"/>
        <v>0</v>
      </c>
      <c r="I27" s="57"/>
      <c r="J27" s="58"/>
      <c r="K27" s="67"/>
      <c r="L27" s="19"/>
      <c r="M27" s="3"/>
    </row>
    <row r="28" spans="1:13" ht="16.149999999999999" customHeight="1">
      <c r="A28" s="290" t="s">
        <v>31</v>
      </c>
      <c r="B28" s="291"/>
      <c r="C28" s="292"/>
      <c r="D28" s="237" t="s">
        <v>82</v>
      </c>
      <c r="E28" s="230" t="s">
        <v>24</v>
      </c>
      <c r="F28" s="221"/>
      <c r="G28" s="223">
        <v>4872</v>
      </c>
      <c r="H28" s="223">
        <f t="shared" si="0"/>
        <v>0</v>
      </c>
      <c r="I28" s="57"/>
      <c r="J28" s="58"/>
      <c r="K28" s="67"/>
      <c r="L28" s="19"/>
      <c r="M28" s="3"/>
    </row>
    <row r="29" spans="1:13" ht="15" customHeight="1">
      <c r="A29" s="293" t="s">
        <v>34</v>
      </c>
      <c r="B29" s="294"/>
      <c r="C29" s="295"/>
      <c r="D29" s="215" t="s">
        <v>11</v>
      </c>
      <c r="E29" s="239"/>
      <c r="F29" s="221"/>
      <c r="G29" s="223">
        <v>1692</v>
      </c>
      <c r="H29" s="223">
        <f t="shared" si="0"/>
        <v>0</v>
      </c>
      <c r="I29" s="57"/>
      <c r="J29" s="58"/>
      <c r="K29" s="67"/>
      <c r="L29" s="19"/>
      <c r="M29" s="3"/>
    </row>
    <row r="30" spans="1:13" ht="15" customHeight="1">
      <c r="A30" s="240"/>
      <c r="B30" s="241"/>
      <c r="C30" s="241"/>
      <c r="D30" s="241"/>
      <c r="E30" s="242"/>
      <c r="F30" s="242"/>
      <c r="G30" s="243" t="s">
        <v>35</v>
      </c>
      <c r="H30" s="244">
        <f>SUM(H23:H29)</f>
        <v>0</v>
      </c>
      <c r="I30" s="80"/>
      <c r="J30" s="81"/>
      <c r="K30" s="82"/>
      <c r="L30" s="19"/>
      <c r="M30" s="3"/>
    </row>
    <row r="31" spans="1:13" ht="16.899999999999999" customHeight="1">
      <c r="A31" s="83"/>
      <c r="B31" s="84"/>
      <c r="C31" s="84"/>
      <c r="D31" s="84"/>
      <c r="E31" s="85"/>
      <c r="F31" s="86"/>
      <c r="G31" s="86"/>
      <c r="H31" s="87"/>
      <c r="I31" s="86"/>
      <c r="J31" s="88" t="s">
        <v>36</v>
      </c>
      <c r="K31" s="89" t="s">
        <v>37</v>
      </c>
      <c r="L31" s="19"/>
      <c r="M31" s="3"/>
    </row>
    <row r="32" spans="1:13" ht="15" customHeight="1">
      <c r="A32" s="83"/>
      <c r="B32" s="84"/>
      <c r="C32" s="84"/>
      <c r="D32" s="84"/>
      <c r="E32" s="86"/>
      <c r="F32" s="86"/>
      <c r="G32" s="86"/>
      <c r="H32" s="90" t="s">
        <v>38</v>
      </c>
      <c r="I32" s="91" t="s">
        <v>21</v>
      </c>
      <c r="J32" s="92">
        <f>H30*0.2</f>
        <v>0</v>
      </c>
      <c r="K32" s="93">
        <f>H30*1.2</f>
        <v>0</v>
      </c>
      <c r="L32" s="19"/>
      <c r="M32" s="3"/>
    </row>
    <row r="33" spans="1:13" ht="15" customHeight="1">
      <c r="A33" s="21"/>
      <c r="B33" s="22"/>
      <c r="C33" s="22"/>
      <c r="D33" s="22"/>
      <c r="E33" s="22"/>
      <c r="F33" s="37"/>
      <c r="G33" s="94"/>
      <c r="H33" s="94"/>
      <c r="I33" s="95"/>
      <c r="J33" s="96"/>
      <c r="K33" s="97"/>
      <c r="L33" s="19"/>
      <c r="M33" s="3"/>
    </row>
    <row r="34" spans="1:13" ht="15" customHeight="1">
      <c r="A34" s="98"/>
      <c r="B34" s="15"/>
      <c r="C34" s="15"/>
      <c r="D34" s="15"/>
      <c r="E34" s="15"/>
      <c r="F34" s="17"/>
      <c r="G34" s="99"/>
      <c r="H34" s="100"/>
      <c r="I34" s="101"/>
      <c r="J34" s="102"/>
      <c r="K34" s="103"/>
      <c r="L34" s="19"/>
      <c r="M34" s="3"/>
    </row>
    <row r="35" spans="1:13" ht="15.4" customHeight="1">
      <c r="A35" s="104" t="s">
        <v>39</v>
      </c>
      <c r="B35" s="105"/>
      <c r="C35" s="105"/>
      <c r="D35" s="105"/>
      <c r="E35" s="105"/>
      <c r="F35" s="105"/>
      <c r="G35" s="106"/>
      <c r="H35" s="106"/>
      <c r="I35" s="107"/>
      <c r="J35" s="106"/>
      <c r="K35" s="108"/>
      <c r="L35" s="1"/>
      <c r="M35" s="1"/>
    </row>
    <row r="36" spans="1:13" ht="15" customHeight="1">
      <c r="A36" s="104" t="s">
        <v>40</v>
      </c>
      <c r="B36" s="105"/>
      <c r="C36" s="105"/>
      <c r="D36" s="105"/>
      <c r="E36" s="105"/>
      <c r="F36" s="105"/>
      <c r="G36" s="109"/>
      <c r="H36" s="109"/>
      <c r="I36" s="110"/>
      <c r="J36" s="110"/>
      <c r="K36" s="111"/>
      <c r="L36" s="1"/>
      <c r="M36" s="1"/>
    </row>
    <row r="37" spans="1:13" ht="13.7" customHeight="1">
      <c r="A37" s="299" t="s">
        <v>41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</row>
    <row r="38" spans="1:13" ht="13.7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</row>
    <row r="39" spans="1:13" ht="15" customHeight="1">
      <c r="A39" s="3"/>
      <c r="B39" s="3"/>
      <c r="C39" s="3"/>
      <c r="D39" s="3"/>
      <c r="E39" s="3"/>
      <c r="F39" s="2"/>
      <c r="G39" s="3"/>
      <c r="H39" s="2"/>
      <c r="I39" s="3"/>
      <c r="J39" s="2"/>
      <c r="K39" s="2"/>
      <c r="L39" s="3"/>
      <c r="M39" s="3"/>
    </row>
    <row r="40" spans="1:13" ht="15" customHeight="1">
      <c r="A40" s="113"/>
      <c r="B40" s="113"/>
      <c r="C40" s="1"/>
      <c r="D40" s="1"/>
      <c r="E40" s="1"/>
      <c r="F40" s="1"/>
      <c r="G40" s="114" t="s">
        <v>42</v>
      </c>
      <c r="H40" s="115"/>
      <c r="I40" s="115"/>
      <c r="J40" s="2"/>
      <c r="K40" s="2"/>
      <c r="L40" s="3"/>
      <c r="M40" s="3"/>
    </row>
    <row r="41" spans="1:13" ht="15" customHeight="1">
      <c r="A41" s="301" t="s">
        <v>43</v>
      </c>
      <c r="B41" s="302"/>
      <c r="C41" s="302"/>
      <c r="D41" s="10"/>
      <c r="E41" s="10"/>
      <c r="F41" s="1"/>
      <c r="G41" s="114" t="s">
        <v>44</v>
      </c>
      <c r="H41" s="115"/>
      <c r="I41" s="115"/>
      <c r="J41" s="2"/>
      <c r="K41" s="2"/>
      <c r="L41" s="3"/>
      <c r="M41" s="3"/>
    </row>
  </sheetData>
  <mergeCells count="7">
    <mergeCell ref="A4:K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0" priority="1" stopIfTrue="1" operator="lessThan">
      <formula>0</formula>
    </cfRule>
  </conditionalFormatting>
  <pageMargins left="0.7" right="0.7" top="0.75" bottom="0.75" header="0.3" footer="0.3"/>
  <pageSetup scale="78" orientation="landscape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"/>
  <sheetViews>
    <sheetView showGridLines="0" tabSelected="1" workbookViewId="0">
      <selection activeCell="E14" sqref="E14"/>
    </sheetView>
  </sheetViews>
  <sheetFormatPr defaultColWidth="8.7109375" defaultRowHeight="14.45" customHeight="1"/>
  <cols>
    <col min="1" max="1" width="3.7109375" style="121" customWidth="1"/>
    <col min="2" max="2" width="4.28515625" style="121" customWidth="1"/>
    <col min="3" max="3" width="11.28515625" style="121" customWidth="1"/>
    <col min="4" max="4" width="7.42578125" style="121" customWidth="1"/>
    <col min="5" max="5" width="31.42578125" style="121" customWidth="1"/>
    <col min="6" max="8" width="11.28515625" style="121" customWidth="1"/>
    <col min="9" max="9" width="14.28515625" style="121" customWidth="1"/>
    <col min="10" max="10" width="15.28515625" style="121" customWidth="1"/>
    <col min="11" max="11" width="14.28515625" style="121" customWidth="1"/>
    <col min="12" max="256" width="8.85546875" style="121" customWidth="1"/>
    <col min="257" max="16384" width="8.7109375" style="122"/>
  </cols>
  <sheetData>
    <row r="1" spans="1:11" ht="15" customHeight="1">
      <c r="A1" s="319" t="s">
        <v>0</v>
      </c>
      <c r="B1" s="319"/>
      <c r="C1" s="319"/>
      <c r="D1" s="279"/>
      <c r="E1" s="279"/>
      <c r="F1" s="279"/>
      <c r="G1" s="279"/>
      <c r="H1" s="279"/>
      <c r="I1" s="279"/>
      <c r="J1" s="279"/>
      <c r="K1" s="279"/>
    </row>
    <row r="2" spans="1:11" ht="30" customHeight="1">
      <c r="A2" s="280" t="s">
        <v>78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1" ht="15" customHeight="1">
      <c r="A3" s="120"/>
      <c r="B3" s="317"/>
      <c r="C3" s="317"/>
      <c r="D3" s="317"/>
      <c r="E3" s="317"/>
      <c r="F3" s="317"/>
      <c r="G3" s="317"/>
      <c r="H3" s="318"/>
      <c r="I3" s="318"/>
      <c r="J3" s="123"/>
      <c r="K3" s="120"/>
    </row>
    <row r="4" spans="1:11" ht="32.450000000000003" customHeight="1">
      <c r="A4" s="124"/>
      <c r="B4" s="125" t="s">
        <v>54</v>
      </c>
      <c r="C4" s="126" t="s">
        <v>55</v>
      </c>
      <c r="D4" s="126" t="s">
        <v>56</v>
      </c>
      <c r="E4" s="126" t="s">
        <v>57</v>
      </c>
      <c r="F4" s="127" t="s">
        <v>58</v>
      </c>
      <c r="G4" s="127" t="s">
        <v>59</v>
      </c>
      <c r="H4" s="128" t="s">
        <v>60</v>
      </c>
      <c r="I4" s="129" t="s">
        <v>61</v>
      </c>
      <c r="J4" s="130" t="s">
        <v>62</v>
      </c>
      <c r="K4" s="131"/>
    </row>
    <row r="5" spans="1:11" ht="15.4" customHeight="1">
      <c r="A5" s="124"/>
      <c r="B5" s="132">
        <v>5</v>
      </c>
      <c r="C5" s="133" t="s">
        <v>63</v>
      </c>
      <c r="D5" s="133" t="s">
        <v>64</v>
      </c>
      <c r="E5" s="134" t="s">
        <v>65</v>
      </c>
      <c r="F5" s="135">
        <v>0</v>
      </c>
      <c r="G5" s="135">
        <v>4.133</v>
      </c>
      <c r="H5" s="136">
        <v>1.6679999999999999</v>
      </c>
      <c r="I5" s="137">
        <f>'2448'!H34</f>
        <v>0</v>
      </c>
      <c r="J5" s="138">
        <f>I5*1.2</f>
        <v>0</v>
      </c>
      <c r="K5" s="131"/>
    </row>
    <row r="6" spans="1:11" ht="15" customHeight="1">
      <c r="A6" s="124"/>
      <c r="B6" s="132">
        <v>6</v>
      </c>
      <c r="C6" s="139" t="s">
        <v>66</v>
      </c>
      <c r="D6" s="139" t="s">
        <v>64</v>
      </c>
      <c r="E6" s="140" t="s">
        <v>67</v>
      </c>
      <c r="F6" s="141">
        <v>1.55</v>
      </c>
      <c r="G6" s="135">
        <v>2.3959999999999999</v>
      </c>
      <c r="H6" s="141">
        <v>0.84599999999999997</v>
      </c>
      <c r="I6" s="137">
        <f>'2449'!H30</f>
        <v>0</v>
      </c>
      <c r="J6" s="142">
        <f>I6*1.2</f>
        <v>0</v>
      </c>
      <c r="K6" s="131"/>
    </row>
    <row r="7" spans="1:11" ht="15" customHeight="1">
      <c r="A7" s="124"/>
      <c r="B7" s="132">
        <v>7</v>
      </c>
      <c r="C7" s="139" t="s">
        <v>68</v>
      </c>
      <c r="D7" s="139" t="s">
        <v>64</v>
      </c>
      <c r="E7" s="140" t="s">
        <v>69</v>
      </c>
      <c r="F7" s="135">
        <v>7.7320000000000002</v>
      </c>
      <c r="G7" s="135">
        <v>9.2799999999999994</v>
      </c>
      <c r="H7" s="141">
        <v>1.548</v>
      </c>
      <c r="I7" s="137">
        <f>'2450'!H32</f>
        <v>0</v>
      </c>
      <c r="J7" s="142">
        <f>I7*1.2</f>
        <v>0</v>
      </c>
      <c r="K7" s="131"/>
    </row>
    <row r="8" spans="1:11" ht="15" customHeight="1">
      <c r="A8" s="124"/>
      <c r="B8" s="143">
        <v>8</v>
      </c>
      <c r="C8" s="144" t="s">
        <v>70</v>
      </c>
      <c r="D8" s="144" t="s">
        <v>64</v>
      </c>
      <c r="E8" s="145" t="s">
        <v>71</v>
      </c>
      <c r="F8" s="146"/>
      <c r="G8" s="146"/>
      <c r="H8" s="147">
        <v>1.68</v>
      </c>
      <c r="I8" s="148">
        <f>'2440'!H30</f>
        <v>0</v>
      </c>
      <c r="J8" s="149">
        <f>I8*1.2</f>
        <v>0</v>
      </c>
      <c r="K8" s="150"/>
    </row>
    <row r="9" spans="1:11" ht="15" customHeight="1">
      <c r="A9" s="124"/>
      <c r="B9" s="151"/>
      <c r="C9" s="152" t="s">
        <v>72</v>
      </c>
      <c r="D9" s="153"/>
      <c r="E9" s="153"/>
      <c r="F9" s="153"/>
      <c r="G9" s="153"/>
      <c r="H9" s="154">
        <f>SUM(H5:H8)</f>
        <v>5.7419999999999991</v>
      </c>
      <c r="I9" s="155">
        <f>SUM(I5:I8)</f>
        <v>0</v>
      </c>
      <c r="J9" s="156">
        <f>SUM(J5:J8)</f>
        <v>0</v>
      </c>
      <c r="K9" s="157"/>
    </row>
    <row r="10" spans="1:11" ht="15.4" customHeight="1">
      <c r="A10" s="120"/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</sheetData>
  <mergeCells count="3">
    <mergeCell ref="B3:I3"/>
    <mergeCell ref="A1:C1"/>
    <mergeCell ref="A2:K2"/>
  </mergeCells>
  <pageMargins left="0.7" right="0.7" top="0.75" bottom="0.75" header="0.3" footer="0.3"/>
  <pageSetup scale="96" orientation="landscape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2448</vt:lpstr>
      <vt:lpstr>2449</vt:lpstr>
      <vt:lpstr>2450</vt:lpstr>
      <vt:lpstr>2440</vt:lpstr>
      <vt:lpstr>ZV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dcterms:created xsi:type="dcterms:W3CDTF">2019-05-03T12:54:08Z</dcterms:created>
  <dcterms:modified xsi:type="dcterms:W3CDTF">2019-05-27T07:47:32Z</dcterms:modified>
</cp:coreProperties>
</file>