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mdanis\Documents\06_VO_UBBSK\DNS_asfalty\vyzva_2\priloha_c_1_vykazy_vymer\"/>
    </mc:Choice>
  </mc:AlternateContent>
  <bookViews>
    <workbookView xWindow="0" yWindow="0" windowWidth="23040" windowHeight="8505"/>
  </bookViews>
  <sheets>
    <sheet name="2583" sheetId="1" r:id="rId1"/>
    <sheet name="2606" sheetId="2" r:id="rId2"/>
    <sheet name="2608" sheetId="3" r:id="rId3"/>
    <sheet name="2566" sheetId="4" r:id="rId4"/>
    <sheet name="VK " sheetId="5" r:id="rId5"/>
  </sheets>
  <calcPr calcId="162913"/>
</workbook>
</file>

<file path=xl/calcChain.xml><?xml version="1.0" encoding="utf-8"?>
<calcChain xmlns="http://schemas.openxmlformats.org/spreadsheetml/2006/main">
  <c r="H26" i="1" l="1"/>
  <c r="H26" i="2"/>
  <c r="H26" i="3"/>
  <c r="H26" i="4"/>
  <c r="G28" i="4" l="1"/>
  <c r="H9" i="5" l="1"/>
  <c r="H28" i="4"/>
  <c r="G27" i="4"/>
  <c r="H27" i="4" s="1"/>
  <c r="G25" i="4"/>
  <c r="H25" i="4" s="1"/>
  <c r="H24" i="4"/>
  <c r="G24" i="4"/>
  <c r="B17" i="4"/>
  <c r="G29" i="4" s="1"/>
  <c r="H29" i="4" s="1"/>
  <c r="G28" i="3"/>
  <c r="H28" i="3" s="1"/>
  <c r="G27" i="3"/>
  <c r="H27" i="3" s="1"/>
  <c r="G24" i="3"/>
  <c r="H24" i="3" s="1"/>
  <c r="H23" i="3"/>
  <c r="B18" i="3"/>
  <c r="G25" i="3" s="1"/>
  <c r="H25" i="3" s="1"/>
  <c r="G29" i="2"/>
  <c r="H29" i="2" s="1"/>
  <c r="G28" i="2"/>
  <c r="H28" i="2" s="1"/>
  <c r="G27" i="2"/>
  <c r="H27" i="2" s="1"/>
  <c r="G25" i="2"/>
  <c r="H25" i="2" s="1"/>
  <c r="G24" i="2"/>
  <c r="H24" i="2" s="1"/>
  <c r="H23" i="2"/>
  <c r="G29" i="1"/>
  <c r="H29" i="1" s="1"/>
  <c r="H23" i="1"/>
  <c r="B18" i="1"/>
  <c r="G24" i="1" s="1"/>
  <c r="H24" i="1" s="1"/>
  <c r="G27" i="1" l="1"/>
  <c r="H27" i="1" s="1"/>
  <c r="H29" i="3"/>
  <c r="H30" i="2"/>
  <c r="G23" i="4"/>
  <c r="H23" i="4" s="1"/>
  <c r="H30" i="4" s="1"/>
  <c r="G28" i="1"/>
  <c r="H28" i="1" s="1"/>
  <c r="G25" i="1"/>
  <c r="H25" i="1" s="1"/>
  <c r="H30" i="1" s="1"/>
  <c r="I5" i="5" l="1"/>
  <c r="K32" i="1"/>
  <c r="J32" i="1"/>
  <c r="I8" i="5"/>
  <c r="J8" i="5" s="1"/>
  <c r="J32" i="4"/>
  <c r="K32" i="4"/>
  <c r="I6" i="5"/>
  <c r="J6" i="5" s="1"/>
  <c r="J32" i="2"/>
  <c r="K32" i="2"/>
  <c r="K31" i="3"/>
  <c r="I7" i="5"/>
  <c r="J7" i="5" s="1"/>
  <c r="J31" i="3"/>
  <c r="I9" i="5" l="1"/>
  <c r="J5" i="5"/>
  <c r="J9" i="5" s="1"/>
</calcChain>
</file>

<file path=xl/sharedStrings.xml><?xml version="1.0" encoding="utf-8"?>
<sst xmlns="http://schemas.openxmlformats.org/spreadsheetml/2006/main" count="258" uniqueCount="76">
  <si>
    <t>Zákazka na uskutočnenie stavebných prác:</t>
  </si>
  <si>
    <t>Výkaz výmer</t>
  </si>
  <si>
    <t>Uchádzač:</t>
  </si>
  <si>
    <t>Adresa sídla uchádzača:</t>
  </si>
  <si>
    <t>Názov stavby</t>
  </si>
  <si>
    <t>III/2583</t>
  </si>
  <si>
    <t>Dolné Plachtince - Horné Plachtince</t>
  </si>
  <si>
    <t>Číslo cesty/ Názov stavby</t>
  </si>
  <si>
    <t>staničenie v km: 0,000 - 4,697</t>
  </si>
  <si>
    <t>vybraté úseky v ckm: 0</t>
  </si>
  <si>
    <t>dĺžka úseku</t>
  </si>
  <si>
    <t>m</t>
  </si>
  <si>
    <t>šírka voz.m</t>
  </si>
  <si>
    <t>plocha úseku</t>
  </si>
  <si>
    <r>
      <rPr>
        <sz val="11"/>
        <color indexed="8"/>
        <rFont val="Calibri"/>
        <family val="2"/>
        <charset val="238"/>
      </rPr>
      <t>m</t>
    </r>
    <r>
      <rPr>
        <vertAlign val="superscript"/>
        <sz val="11"/>
        <color indexed="8"/>
        <rFont val="Calibri"/>
        <family val="2"/>
        <charset val="238"/>
      </rPr>
      <t>2</t>
    </r>
  </si>
  <si>
    <t>korekcie</t>
  </si>
  <si>
    <t>križovatky, SAD, vjazdy</t>
  </si>
  <si>
    <t>jednotk.cena</t>
  </si>
  <si>
    <t>spolu bez DPH</t>
  </si>
  <si>
    <t>pol.</t>
  </si>
  <si>
    <t>m.j.</t>
  </si>
  <si>
    <t>špecif.</t>
  </si>
  <si>
    <t>€</t>
  </si>
  <si>
    <t>výmera</t>
  </si>
  <si>
    <t xml:space="preserve">zapílenie asfaltu na hr. 50 mm začiatku a konca úseku </t>
  </si>
  <si>
    <t>50 mm</t>
  </si>
  <si>
    <t>čistenie vozovky-zametanie</t>
  </si>
  <si>
    <r>
      <rPr>
        <sz val="11"/>
        <color indexed="8"/>
        <rFont val="Calibri"/>
        <family val="2"/>
        <charset val="238"/>
      </rPr>
      <t>m</t>
    </r>
    <r>
      <rPr>
        <vertAlign val="superscript"/>
        <sz val="10"/>
        <color indexed="8"/>
        <rFont val="Arial"/>
        <family val="2"/>
        <charset val="238"/>
      </rPr>
      <t>2</t>
    </r>
  </si>
  <si>
    <t xml:space="preserve">Postrek spojovací </t>
  </si>
  <si>
    <r>
      <rPr>
        <sz val="10"/>
        <color indexed="8"/>
        <rFont val="Arial CE"/>
      </rPr>
      <t>0,7 kg/m</t>
    </r>
    <r>
      <rPr>
        <vertAlign val="superscript"/>
        <sz val="10"/>
        <color indexed="8"/>
        <rFont val="Arial CE"/>
      </rPr>
      <t>2</t>
    </r>
  </si>
  <si>
    <t>frézovanie s naložením a odvozom do 10 km                    (začiatky a konce ) + most</t>
  </si>
  <si>
    <r>
      <rPr>
        <sz val="11"/>
        <color indexed="8"/>
        <rFont val="Calibri"/>
        <family val="2"/>
        <charset val="238"/>
      </rPr>
      <t>AC</t>
    </r>
    <r>
      <rPr>
        <sz val="9"/>
        <color indexed="8"/>
        <rFont val="Arial"/>
        <family val="2"/>
        <charset val="238"/>
      </rPr>
      <t>o</t>
    </r>
    <r>
      <rPr>
        <sz val="11"/>
        <color indexed="8"/>
        <rFont val="Calibri"/>
        <family val="2"/>
        <charset val="238"/>
      </rPr>
      <t xml:space="preserve"> 11-II s dovozom rozprestrením a zhutnením</t>
    </r>
  </si>
  <si>
    <t>asfaltová zálievka pracovných spojov</t>
  </si>
  <si>
    <t>spolu</t>
  </si>
  <si>
    <t>DPH 20%</t>
  </si>
  <si>
    <t>Spolu s DPH</t>
  </si>
  <si>
    <t>CELKOM:</t>
  </si>
  <si>
    <t>*pri pokládke všetky spoje opatriť asfaltovou zálievkou!</t>
  </si>
  <si>
    <t>*do ceny zahrnúť všetky VRN (dočasné DZ, zriadenie uzávierky, územné a prevádzkové vplyvy a pod.)</t>
  </si>
  <si>
    <t>*objednávateľ poskytne zhotoviteľovi ku dňu odovzdania staveniska ohlásenie stavebných úprav, určenie dočasného DZ a povolenie čiastočnej uzávierky cesty</t>
  </si>
  <si>
    <t>......................................................................................</t>
  </si>
  <si>
    <t xml:space="preserve">V                                   dňa          </t>
  </si>
  <si>
    <t>podpis uchádzača alebo osoby oprávnenej konať za uchádzača</t>
  </si>
  <si>
    <t>III/2606</t>
  </si>
  <si>
    <t xml:space="preserve">Lesenice - Trebušovce </t>
  </si>
  <si>
    <t>staničenie v km:                 2,435 - 6,545</t>
  </si>
  <si>
    <t xml:space="preserve">vybraté úseky v ckm:  </t>
  </si>
  <si>
    <t>frézovanie s naložením a odvozom do 10 km                    (začiatky a konce )+ most</t>
  </si>
  <si>
    <t>III/2608</t>
  </si>
  <si>
    <t xml:space="preserve">Slovenské Ďarmoty </t>
  </si>
  <si>
    <t>staničenie v km: 0,270 - 0,325</t>
  </si>
  <si>
    <t>vybraté úseky v  ckm:</t>
  </si>
  <si>
    <t xml:space="preserve">frézovanie s naložením a odvozom do 10 km                     </t>
  </si>
  <si>
    <t>III/2566</t>
  </si>
  <si>
    <t>Hrušov - Vinica</t>
  </si>
  <si>
    <t>staničenie v km: 19,900 - 21,965</t>
  </si>
  <si>
    <t xml:space="preserve">vybraté úseky v ckm : </t>
  </si>
  <si>
    <t>p.č.</t>
  </si>
  <si>
    <t>cesta</t>
  </si>
  <si>
    <t>okres</t>
  </si>
  <si>
    <t>Miestopis</t>
  </si>
  <si>
    <t>staničenie od</t>
  </si>
  <si>
    <t>staničenie do</t>
  </si>
  <si>
    <t>dĺžka opravy v km</t>
  </si>
  <si>
    <t>Náklady  v € bez DPH</t>
  </si>
  <si>
    <t>Náklady  v € s DPH</t>
  </si>
  <si>
    <t>VK</t>
  </si>
  <si>
    <t>Dolné Plachtince-H. Plachtince</t>
  </si>
  <si>
    <t>Lesenice - Trebušovce</t>
  </si>
  <si>
    <t xml:space="preserve">Slovenské Ďarmoty  </t>
  </si>
  <si>
    <t>Spolu</t>
  </si>
  <si>
    <r>
      <t>AC</t>
    </r>
    <r>
      <rPr>
        <sz val="9"/>
        <color indexed="8"/>
        <rFont val="Arial"/>
        <family val="2"/>
        <charset val="238"/>
      </rPr>
      <t>o</t>
    </r>
    <r>
      <rPr>
        <sz val="11"/>
        <color indexed="8"/>
        <rFont val="Calibri"/>
        <family val="2"/>
        <charset val="238"/>
      </rPr>
      <t xml:space="preserve"> 11-II s dovozom rozprestrením a zhutnením</t>
    </r>
  </si>
  <si>
    <t>ACL 16-II s dovozom rozprestrením a zhutnením</t>
  </si>
  <si>
    <t>ACL 16-II  s dovozom rozprestrením a zhutnením</t>
  </si>
  <si>
    <t>Príloha č.1</t>
  </si>
  <si>
    <t>Asfaltovanie cestných komunikácií vo vlastníctve Banskobystrického samosprávneho kraja a súvisiace práce – vybrané úseky ciest v okresoch Veľký Krtíš, Krupina a Banská Štiavnica.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</si>
</sst>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0"/>
    <numFmt numFmtId="165" formatCode="#,##0.00;#,##0.00"/>
    <numFmt numFmtId="166" formatCode="0.000"/>
    <numFmt numFmtId="167" formatCode="&quot; &quot;* #,##0.00&quot;   &quot;;&quot;-&quot;* #,##0.00&quot;   &quot;;&quot; &quot;* &quot;-&quot;??&quot;   &quot;"/>
  </numFmts>
  <fonts count="24" x14ac:knownFonts="1">
    <font>
      <sz val="11"/>
      <color indexed="8"/>
      <name val="Calibri"/>
    </font>
    <font>
      <b/>
      <sz val="10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b/>
      <sz val="11"/>
      <color indexed="8"/>
      <name val="Calibri"/>
      <family val="2"/>
      <charset val="238"/>
    </font>
    <font>
      <i/>
      <sz val="10"/>
      <color indexed="8"/>
      <name val="Arial"/>
      <family val="2"/>
      <charset val="238"/>
    </font>
    <font>
      <b/>
      <sz val="12"/>
      <color indexed="8"/>
      <name val="Arial"/>
      <family val="2"/>
      <charset val="238"/>
    </font>
    <font>
      <sz val="9"/>
      <color indexed="8"/>
      <name val="Arial"/>
      <family val="2"/>
      <charset val="238"/>
    </font>
    <font>
      <vertAlign val="superscript"/>
      <sz val="11"/>
      <color indexed="8"/>
      <name val="Calibri"/>
      <family val="2"/>
      <charset val="238"/>
    </font>
    <font>
      <sz val="10"/>
      <color indexed="8"/>
      <name val="Arial CE"/>
    </font>
    <font>
      <sz val="10"/>
      <color indexed="11"/>
      <name val="Arial CE"/>
    </font>
    <font>
      <vertAlign val="superscript"/>
      <sz val="10"/>
      <color indexed="8"/>
      <name val="Arial"/>
      <family val="2"/>
      <charset val="238"/>
    </font>
    <font>
      <vertAlign val="superscript"/>
      <sz val="10"/>
      <color indexed="8"/>
      <name val="Arial CE"/>
    </font>
    <font>
      <b/>
      <sz val="10"/>
      <color indexed="12"/>
      <name val="Arial"/>
      <family val="2"/>
      <charset val="238"/>
    </font>
    <font>
      <b/>
      <sz val="10"/>
      <color indexed="8"/>
      <name val="Arial CE"/>
    </font>
    <font>
      <sz val="10"/>
      <color indexed="12"/>
      <name val="Arial CE"/>
    </font>
    <font>
      <b/>
      <sz val="10"/>
      <color indexed="11"/>
      <name val="Arial"/>
      <family val="2"/>
      <charset val="238"/>
    </font>
    <font>
      <b/>
      <sz val="11"/>
      <color indexed="8"/>
      <name val="Arial"/>
      <family val="2"/>
      <charset val="238"/>
    </font>
    <font>
      <b/>
      <sz val="11"/>
      <color indexed="12"/>
      <name val="Arial"/>
      <family val="2"/>
      <charset val="238"/>
    </font>
    <font>
      <b/>
      <sz val="10"/>
      <color indexed="12"/>
      <name val="Arial CE"/>
    </font>
    <font>
      <sz val="11"/>
      <color indexed="11"/>
      <name val="Calibri"/>
      <family val="2"/>
      <charset val="238"/>
    </font>
    <font>
      <b/>
      <sz val="9"/>
      <color indexed="8"/>
      <name val="Calibri"/>
      <family val="2"/>
      <charset val="238"/>
    </font>
    <font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auto="1"/>
      </patternFill>
    </fill>
    <fill>
      <patternFill patternType="solid">
        <fgColor indexed="13"/>
        <bgColor auto="1"/>
      </patternFill>
    </fill>
    <fill>
      <patternFill patternType="solid">
        <fgColor theme="0"/>
        <bgColor indexed="64"/>
      </patternFill>
    </fill>
  </fills>
  <borders count="51">
    <border>
      <left/>
      <right/>
      <top/>
      <bottom/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 style="medium">
        <color indexed="8"/>
      </bottom>
      <diagonal/>
    </border>
    <border>
      <left style="medium">
        <color indexed="8"/>
      </left>
      <right style="thin">
        <color indexed="10"/>
      </right>
      <top style="medium">
        <color indexed="8"/>
      </top>
      <bottom style="thin">
        <color indexed="10"/>
      </bottom>
      <diagonal/>
    </border>
    <border>
      <left style="thin">
        <color indexed="10"/>
      </left>
      <right style="thin">
        <color indexed="10"/>
      </right>
      <top style="medium">
        <color indexed="8"/>
      </top>
      <bottom style="thin">
        <color indexed="10"/>
      </bottom>
      <diagonal/>
    </border>
    <border>
      <left style="thin">
        <color indexed="10"/>
      </left>
      <right style="medium">
        <color indexed="8"/>
      </right>
      <top style="medium">
        <color indexed="8"/>
      </top>
      <bottom style="thin">
        <color indexed="10"/>
      </bottom>
      <diagonal/>
    </border>
    <border>
      <left style="medium">
        <color indexed="8"/>
      </left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thin">
        <color indexed="10"/>
      </left>
      <right style="medium">
        <color indexed="8"/>
      </right>
      <top style="thin">
        <color indexed="10"/>
      </top>
      <bottom style="thin">
        <color indexed="10"/>
      </bottom>
      <diagonal/>
    </border>
    <border>
      <left style="medium">
        <color indexed="8"/>
      </left>
      <right style="thin">
        <color indexed="10"/>
      </right>
      <top style="thin">
        <color indexed="10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10"/>
      </left>
      <right style="medium">
        <color indexed="8"/>
      </right>
      <top style="thin">
        <color indexed="10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10"/>
      </top>
      <bottom style="medium">
        <color indexed="8"/>
      </bottom>
      <diagonal/>
    </border>
    <border>
      <left style="medium">
        <color indexed="8"/>
      </left>
      <right style="thin">
        <color indexed="10"/>
      </right>
      <top style="medium">
        <color indexed="8"/>
      </top>
      <bottom style="thin">
        <color indexed="8"/>
      </bottom>
      <diagonal/>
    </border>
    <border>
      <left style="thin">
        <color indexed="10"/>
      </left>
      <right style="thin">
        <color indexed="10"/>
      </right>
      <top style="medium">
        <color indexed="8"/>
      </top>
      <bottom style="thin">
        <color indexed="8"/>
      </bottom>
      <diagonal/>
    </border>
    <border>
      <left style="thin">
        <color indexed="10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medium">
        <color indexed="8"/>
      </left>
      <right style="thin">
        <color indexed="10"/>
      </right>
      <top style="thin">
        <color indexed="8"/>
      </top>
      <bottom style="thin">
        <color indexed="8"/>
      </bottom>
      <diagonal/>
    </border>
    <border>
      <left style="thin">
        <color indexed="10"/>
      </left>
      <right style="thin">
        <color indexed="10"/>
      </right>
      <top style="thin">
        <color indexed="8"/>
      </top>
      <bottom style="thin">
        <color indexed="8"/>
      </bottom>
      <diagonal/>
    </border>
    <border>
      <left style="thin">
        <color indexed="10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10"/>
      </right>
      <top style="thin">
        <color indexed="8"/>
      </top>
      <bottom style="thin">
        <color indexed="10"/>
      </bottom>
      <diagonal/>
    </border>
    <border>
      <left style="thin">
        <color indexed="10"/>
      </left>
      <right style="thin">
        <color indexed="10"/>
      </right>
      <top style="thin">
        <color indexed="8"/>
      </top>
      <bottom style="thin">
        <color indexed="10"/>
      </bottom>
      <diagonal/>
    </border>
    <border>
      <left style="thin">
        <color indexed="10"/>
      </left>
      <right style="medium">
        <color indexed="8"/>
      </right>
      <top style="thin">
        <color indexed="8"/>
      </top>
      <bottom style="thin">
        <color indexed="10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10"/>
      </left>
      <right style="thin">
        <color indexed="10"/>
      </right>
      <top style="medium">
        <color indexed="8"/>
      </top>
      <bottom style="medium">
        <color indexed="8"/>
      </bottom>
      <diagonal/>
    </border>
    <border>
      <left style="thin">
        <color indexed="10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/>
      <top/>
      <bottom/>
      <diagonal/>
    </border>
    <border>
      <left/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thin">
        <color indexed="10"/>
      </left>
      <right style="thin">
        <color indexed="10"/>
      </right>
      <top/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10"/>
      </right>
      <top style="thin">
        <color indexed="10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/>
      <top/>
      <bottom/>
      <diagonal/>
    </border>
    <border>
      <left style="medium">
        <color indexed="8"/>
      </left>
      <right style="thin">
        <color indexed="10"/>
      </right>
      <top/>
      <bottom style="thin">
        <color indexed="10"/>
      </bottom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indexed="8"/>
      </left>
      <right style="thin">
        <color indexed="10"/>
      </right>
      <top style="medium">
        <color indexed="8"/>
      </top>
      <bottom style="medium">
        <color indexed="64"/>
      </bottom>
      <diagonal/>
    </border>
    <border>
      <left style="thin">
        <color indexed="10"/>
      </left>
      <right style="thin">
        <color indexed="10"/>
      </right>
      <top style="medium">
        <color indexed="8"/>
      </top>
      <bottom style="medium">
        <color indexed="64"/>
      </bottom>
      <diagonal/>
    </border>
    <border>
      <left style="thin">
        <color indexed="10"/>
      </left>
      <right style="thin">
        <color indexed="8"/>
      </right>
      <top style="medium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64"/>
      </bottom>
      <diagonal/>
    </border>
  </borders>
  <cellStyleXfs count="2">
    <xf numFmtId="0" fontId="0" fillId="0" borderId="0" applyNumberFormat="0" applyFill="0" applyBorder="0" applyProtection="0"/>
    <xf numFmtId="0" fontId="22" fillId="0" borderId="36"/>
  </cellStyleXfs>
  <cellXfs count="201">
    <xf numFmtId="0" fontId="0" fillId="0" borderId="0" xfId="0" applyFont="1" applyAlignment="1"/>
    <xf numFmtId="0" fontId="0" fillId="0" borderId="0" xfId="0" applyNumberFormat="1" applyFont="1" applyAlignment="1"/>
    <xf numFmtId="49" fontId="1" fillId="2" borderId="1" xfId="0" applyNumberFormat="1" applyFont="1" applyFill="1" applyBorder="1" applyAlignment="1"/>
    <xf numFmtId="0" fontId="2" fillId="2" borderId="1" xfId="0" applyFont="1" applyFill="1" applyBorder="1" applyAlignment="1"/>
    <xf numFmtId="4" fontId="0" fillId="2" borderId="1" xfId="0" applyNumberFormat="1" applyFont="1" applyFill="1" applyBorder="1" applyAlignment="1"/>
    <xf numFmtId="0" fontId="0" fillId="2" borderId="1" xfId="0" applyFont="1" applyFill="1" applyBorder="1" applyAlignment="1"/>
    <xf numFmtId="49" fontId="0" fillId="2" borderId="1" xfId="0" applyNumberFormat="1" applyFont="1" applyFill="1" applyBorder="1" applyAlignment="1"/>
    <xf numFmtId="49" fontId="3" fillId="2" borderId="1" xfId="0" applyNumberFormat="1" applyFont="1" applyFill="1" applyBorder="1" applyAlignment="1"/>
    <xf numFmtId="0" fontId="1" fillId="2" borderId="1" xfId="0" applyFont="1" applyFill="1" applyBorder="1" applyAlignment="1"/>
    <xf numFmtId="49" fontId="4" fillId="2" borderId="1" xfId="0" applyNumberFormat="1" applyFont="1" applyFill="1" applyBorder="1" applyAlignment="1"/>
    <xf numFmtId="49" fontId="2" fillId="2" borderId="1" xfId="0" applyNumberFormat="1" applyFont="1" applyFill="1" applyBorder="1" applyAlignment="1"/>
    <xf numFmtId="0" fontId="5" fillId="2" borderId="2" xfId="0" applyFont="1" applyFill="1" applyBorder="1" applyAlignment="1"/>
    <xf numFmtId="4" fontId="5" fillId="2" borderId="2" xfId="0" applyNumberFormat="1" applyFont="1" applyFill="1" applyBorder="1" applyAlignment="1"/>
    <xf numFmtId="49" fontId="1" fillId="2" borderId="3" xfId="0" applyNumberFormat="1" applyFont="1" applyFill="1" applyBorder="1" applyAlignment="1"/>
    <xf numFmtId="0" fontId="1" fillId="2" borderId="4" xfId="0" applyFont="1" applyFill="1" applyBorder="1" applyAlignment="1"/>
    <xf numFmtId="0" fontId="0" fillId="2" borderId="4" xfId="0" applyFont="1" applyFill="1" applyBorder="1" applyAlignment="1"/>
    <xf numFmtId="49" fontId="0" fillId="2" borderId="4" xfId="0" applyNumberFormat="1" applyFont="1" applyFill="1" applyBorder="1" applyAlignment="1"/>
    <xf numFmtId="4" fontId="0" fillId="2" borderId="4" xfId="0" applyNumberFormat="1" applyFont="1" applyFill="1" applyBorder="1" applyAlignment="1"/>
    <xf numFmtId="4" fontId="0" fillId="2" borderId="5" xfId="0" applyNumberFormat="1" applyFont="1" applyFill="1" applyBorder="1" applyAlignment="1"/>
    <xf numFmtId="0" fontId="0" fillId="2" borderId="6" xfId="0" applyFont="1" applyFill="1" applyBorder="1" applyAlignment="1"/>
    <xf numFmtId="49" fontId="1" fillId="2" borderId="6" xfId="0" applyNumberFormat="1" applyFont="1" applyFill="1" applyBorder="1" applyAlignment="1"/>
    <xf numFmtId="0" fontId="0" fillId="2" borderId="7" xfId="0" applyFont="1" applyFill="1" applyBorder="1" applyAlignment="1"/>
    <xf numFmtId="0" fontId="0" fillId="2" borderId="8" xfId="0" applyFont="1" applyFill="1" applyBorder="1" applyAlignment="1"/>
    <xf numFmtId="0" fontId="0" fillId="2" borderId="2" xfId="0" applyFont="1" applyFill="1" applyBorder="1" applyAlignment="1"/>
    <xf numFmtId="4" fontId="6" fillId="2" borderId="1" xfId="0" applyNumberFormat="1" applyFont="1" applyFill="1" applyBorder="1" applyAlignment="1"/>
    <xf numFmtId="0" fontId="6" fillId="2" borderId="1" xfId="0" applyFont="1" applyFill="1" applyBorder="1" applyAlignment="1"/>
    <xf numFmtId="4" fontId="0" fillId="2" borderId="7" xfId="0" applyNumberFormat="1" applyFont="1" applyFill="1" applyBorder="1" applyAlignment="1"/>
    <xf numFmtId="49" fontId="0" fillId="2" borderId="9" xfId="0" applyNumberFormat="1" applyFont="1" applyFill="1" applyBorder="1" applyAlignment="1"/>
    <xf numFmtId="2" fontId="0" fillId="2" borderId="10" xfId="0" applyNumberFormat="1" applyFont="1" applyFill="1" applyBorder="1" applyAlignment="1"/>
    <xf numFmtId="49" fontId="0" fillId="2" borderId="6" xfId="0" applyNumberFormat="1" applyFont="1" applyFill="1" applyBorder="1" applyAlignment="1"/>
    <xf numFmtId="4" fontId="6" fillId="2" borderId="7" xfId="0" applyNumberFormat="1" applyFont="1" applyFill="1" applyBorder="1" applyAlignment="1"/>
    <xf numFmtId="49" fontId="0" fillId="2" borderId="11" xfId="0" applyNumberFormat="1" applyFont="1" applyFill="1" applyBorder="1" applyAlignment="1"/>
    <xf numFmtId="2" fontId="0" fillId="2" borderId="12" xfId="0" applyNumberFormat="1" applyFont="1" applyFill="1" applyBorder="1" applyAlignment="1"/>
    <xf numFmtId="4" fontId="0" fillId="2" borderId="1" xfId="0" applyNumberFormat="1" applyFont="1" applyFill="1" applyBorder="1" applyAlignment="1">
      <alignment horizontal="center"/>
    </xf>
    <xf numFmtId="49" fontId="0" fillId="2" borderId="13" xfId="0" applyNumberFormat="1" applyFont="1" applyFill="1" applyBorder="1" applyAlignment="1"/>
    <xf numFmtId="2" fontId="0" fillId="2" borderId="14" xfId="0" applyNumberFormat="1" applyFont="1" applyFill="1" applyBorder="1" applyAlignment="1"/>
    <xf numFmtId="0" fontId="0" fillId="2" borderId="3" xfId="0" applyFont="1" applyFill="1" applyBorder="1" applyAlignment="1"/>
    <xf numFmtId="2" fontId="0" fillId="2" borderId="4" xfId="0" applyNumberFormat="1" applyFont="1" applyFill="1" applyBorder="1" applyAlignment="1"/>
    <xf numFmtId="4" fontId="0" fillId="2" borderId="2" xfId="0" applyNumberFormat="1" applyFont="1" applyFill="1" applyBorder="1" applyAlignment="1"/>
    <xf numFmtId="2" fontId="0" fillId="2" borderId="2" xfId="0" applyNumberFormat="1" applyFont="1" applyFill="1" applyBorder="1" applyAlignment="1"/>
    <xf numFmtId="0" fontId="0" fillId="2" borderId="15" xfId="0" applyFont="1" applyFill="1" applyBorder="1" applyAlignment="1"/>
    <xf numFmtId="49" fontId="0" fillId="2" borderId="16" xfId="0" applyNumberFormat="1" applyFont="1" applyFill="1" applyBorder="1" applyAlignment="1">
      <alignment horizontal="center"/>
    </xf>
    <xf numFmtId="0" fontId="0" fillId="2" borderId="17" xfId="0" applyFont="1" applyFill="1" applyBorder="1" applyAlignment="1"/>
    <xf numFmtId="49" fontId="0" fillId="2" borderId="16" xfId="0" applyNumberFormat="1" applyFont="1" applyFill="1" applyBorder="1" applyAlignment="1"/>
    <xf numFmtId="49" fontId="0" fillId="2" borderId="18" xfId="0" applyNumberFormat="1" applyFont="1" applyFill="1" applyBorder="1" applyAlignment="1">
      <alignment horizontal="center"/>
    </xf>
    <xf numFmtId="0" fontId="0" fillId="2" borderId="19" xfId="0" applyFont="1" applyFill="1" applyBorder="1" applyAlignment="1">
      <alignment horizontal="center"/>
    </xf>
    <xf numFmtId="0" fontId="0" fillId="2" borderId="20" xfId="0" applyFont="1" applyFill="1" applyBorder="1" applyAlignment="1">
      <alignment horizontal="center"/>
    </xf>
    <xf numFmtId="49" fontId="0" fillId="2" borderId="21" xfId="0" applyNumberFormat="1" applyFont="1" applyFill="1" applyBorder="1" applyAlignment="1">
      <alignment horizontal="center"/>
    </xf>
    <xf numFmtId="49" fontId="0" fillId="2" borderId="22" xfId="0" applyNumberFormat="1" applyFont="1" applyFill="1" applyBorder="1" applyAlignment="1">
      <alignment horizontal="center"/>
    </xf>
    <xf numFmtId="49" fontId="0" fillId="2" borderId="23" xfId="0" applyNumberFormat="1" applyFont="1" applyFill="1" applyBorder="1" applyAlignment="1">
      <alignment horizontal="center"/>
    </xf>
    <xf numFmtId="0" fontId="8" fillId="2" borderId="6" xfId="0" applyFont="1" applyFill="1" applyBorder="1" applyAlignment="1"/>
    <xf numFmtId="4" fontId="9" fillId="2" borderId="1" xfId="0" applyNumberFormat="1" applyFont="1" applyFill="1" applyBorder="1" applyAlignment="1"/>
    <xf numFmtId="49" fontId="0" fillId="2" borderId="11" xfId="0" applyNumberFormat="1" applyFont="1" applyFill="1" applyBorder="1" applyAlignment="1">
      <alignment horizontal="left"/>
    </xf>
    <xf numFmtId="0" fontId="2" fillId="2" borderId="24" xfId="0" applyFont="1" applyFill="1" applyBorder="1" applyAlignment="1">
      <alignment horizontal="left"/>
    </xf>
    <xf numFmtId="49" fontId="0" fillId="2" borderId="24" xfId="0" applyNumberFormat="1" applyFont="1" applyFill="1" applyBorder="1" applyAlignment="1"/>
    <xf numFmtId="49" fontId="8" fillId="2" borderId="21" xfId="0" applyNumberFormat="1" applyFont="1" applyFill="1" applyBorder="1" applyAlignment="1"/>
    <xf numFmtId="164" fontId="8" fillId="2" borderId="21" xfId="0" applyNumberFormat="1" applyFont="1" applyFill="1" applyBorder="1" applyAlignment="1"/>
    <xf numFmtId="4" fontId="8" fillId="2" borderId="21" xfId="0" applyNumberFormat="1" applyFont="1" applyFill="1" applyBorder="1" applyAlignment="1"/>
    <xf numFmtId="0" fontId="8" fillId="2" borderId="25" xfId="0" applyFont="1" applyFill="1" applyBorder="1" applyAlignment="1"/>
    <xf numFmtId="4" fontId="8" fillId="2" borderId="1" xfId="0" applyNumberFormat="1" applyFont="1" applyFill="1" applyBorder="1" applyAlignment="1"/>
    <xf numFmtId="0" fontId="0" fillId="2" borderId="24" xfId="0" applyFont="1" applyFill="1" applyBorder="1" applyAlignment="1">
      <alignment horizontal="center"/>
    </xf>
    <xf numFmtId="164" fontId="8" fillId="2" borderId="24" xfId="0" applyNumberFormat="1" applyFont="1" applyFill="1" applyBorder="1" applyAlignment="1"/>
    <xf numFmtId="165" fontId="0" fillId="2" borderId="24" xfId="0" applyNumberFormat="1" applyFont="1" applyFill="1" applyBorder="1" applyAlignment="1">
      <alignment horizontal="right"/>
    </xf>
    <xf numFmtId="4" fontId="8" fillId="2" borderId="24" xfId="0" applyNumberFormat="1" applyFont="1" applyFill="1" applyBorder="1" applyAlignment="1"/>
    <xf numFmtId="49" fontId="0" fillId="2" borderId="26" xfId="0" applyNumberFormat="1" applyFont="1" applyFill="1" applyBorder="1" applyAlignment="1"/>
    <xf numFmtId="0" fontId="0" fillId="2" borderId="27" xfId="0" applyFont="1" applyFill="1" applyBorder="1" applyAlignment="1"/>
    <xf numFmtId="0" fontId="0" fillId="2" borderId="28" xfId="0" applyFont="1" applyFill="1" applyBorder="1" applyAlignment="1"/>
    <xf numFmtId="49" fontId="8" fillId="2" borderId="24" xfId="0" applyNumberFormat="1" applyFont="1" applyFill="1" applyBorder="1" applyAlignment="1"/>
    <xf numFmtId="4" fontId="8" fillId="2" borderId="7" xfId="0" applyNumberFormat="1" applyFont="1" applyFill="1" applyBorder="1" applyAlignment="1"/>
    <xf numFmtId="49" fontId="0" fillId="2" borderId="24" xfId="0" applyNumberFormat="1" applyFont="1" applyFill="1" applyBorder="1" applyAlignment="1">
      <alignment vertical="center"/>
    </xf>
    <xf numFmtId="49" fontId="8" fillId="2" borderId="24" xfId="0" applyNumberFormat="1" applyFont="1" applyFill="1" applyBorder="1" applyAlignment="1">
      <alignment vertical="center"/>
    </xf>
    <xf numFmtId="164" fontId="8" fillId="2" borderId="24" xfId="0" applyNumberFormat="1" applyFont="1" applyFill="1" applyBorder="1" applyAlignment="1">
      <alignment vertical="center"/>
    </xf>
    <xf numFmtId="4" fontId="8" fillId="2" borderId="24" xfId="0" applyNumberFormat="1" applyFont="1" applyFill="1" applyBorder="1" applyAlignment="1">
      <alignment vertical="center"/>
    </xf>
    <xf numFmtId="165" fontId="0" fillId="2" borderId="1" xfId="0" applyNumberFormat="1" applyFont="1" applyFill="1" applyBorder="1" applyAlignment="1">
      <alignment horizontal="right"/>
    </xf>
    <xf numFmtId="49" fontId="10" fillId="2" borderId="24" xfId="0" applyNumberFormat="1" applyFont="1" applyFill="1" applyBorder="1" applyAlignment="1"/>
    <xf numFmtId="0" fontId="8" fillId="2" borderId="24" xfId="0" applyFont="1" applyFill="1" applyBorder="1" applyAlignment="1"/>
    <xf numFmtId="4" fontId="12" fillId="2" borderId="30" xfId="0" applyNumberFormat="1" applyFont="1" applyFill="1" applyBorder="1" applyAlignment="1"/>
    <xf numFmtId="4" fontId="12" fillId="2" borderId="31" xfId="0" applyNumberFormat="1" applyFont="1" applyFill="1" applyBorder="1" applyAlignment="1"/>
    <xf numFmtId="4" fontId="13" fillId="2" borderId="31" xfId="0" applyNumberFormat="1" applyFont="1" applyFill="1" applyBorder="1" applyAlignment="1"/>
    <xf numFmtId="49" fontId="13" fillId="2" borderId="32" xfId="0" applyNumberFormat="1" applyFont="1" applyFill="1" applyBorder="1" applyAlignment="1"/>
    <xf numFmtId="4" fontId="13" fillId="2" borderId="33" xfId="0" applyNumberFormat="1" applyFont="1" applyFill="1" applyBorder="1" applyAlignment="1"/>
    <xf numFmtId="4" fontId="13" fillId="2" borderId="6" xfId="0" applyNumberFormat="1" applyFont="1" applyFill="1" applyBorder="1" applyAlignment="1"/>
    <xf numFmtId="4" fontId="6" fillId="2" borderId="1" xfId="0" applyNumberFormat="1" applyFont="1" applyFill="1" applyBorder="1" applyAlignment="1">
      <alignment horizontal="center"/>
    </xf>
    <xf numFmtId="4" fontId="13" fillId="2" borderId="7" xfId="0" applyNumberFormat="1" applyFont="1" applyFill="1" applyBorder="1" applyAlignment="1"/>
    <xf numFmtId="4" fontId="12" fillId="2" borderId="6" xfId="0" applyNumberFormat="1" applyFont="1" applyFill="1" applyBorder="1" applyAlignment="1"/>
    <xf numFmtId="4" fontId="12" fillId="2" borderId="1" xfId="0" applyNumberFormat="1" applyFont="1" applyFill="1" applyBorder="1" applyAlignment="1"/>
    <xf numFmtId="0" fontId="10" fillId="2" borderId="1" xfId="0" applyFont="1" applyFill="1" applyBorder="1" applyAlignment="1"/>
    <xf numFmtId="4" fontId="13" fillId="2" borderId="1" xfId="0" applyNumberFormat="1" applyFont="1" applyFill="1" applyBorder="1" applyAlignment="1"/>
    <xf numFmtId="4" fontId="13" fillId="2" borderId="4" xfId="0" applyNumberFormat="1" applyFont="1" applyFill="1" applyBorder="1" applyAlignment="1"/>
    <xf numFmtId="49" fontId="6" fillId="2" borderId="2" xfId="0" applyNumberFormat="1" applyFont="1" applyFill="1" applyBorder="1" applyAlignment="1">
      <alignment horizontal="center"/>
    </xf>
    <xf numFmtId="49" fontId="6" fillId="2" borderId="15" xfId="0" applyNumberFormat="1" applyFont="1" applyFill="1" applyBorder="1" applyAlignment="1">
      <alignment horizontal="center"/>
    </xf>
    <xf numFmtId="49" fontId="13" fillId="2" borderId="1" xfId="0" applyNumberFormat="1" applyFont="1" applyFill="1" applyBorder="1" applyAlignment="1"/>
    <xf numFmtId="49" fontId="1" fillId="2" borderId="7" xfId="0" applyNumberFormat="1" applyFont="1" applyFill="1" applyBorder="1" applyAlignment="1">
      <alignment horizontal="right"/>
    </xf>
    <xf numFmtId="4" fontId="13" fillId="2" borderId="16" xfId="0" applyNumberFormat="1" applyFont="1" applyFill="1" applyBorder="1" applyAlignment="1"/>
    <xf numFmtId="4" fontId="13" fillId="3" borderId="16" xfId="0" applyNumberFormat="1" applyFont="1" applyFill="1" applyBorder="1" applyAlignment="1"/>
    <xf numFmtId="4" fontId="14" fillId="2" borderId="2" xfId="0" applyNumberFormat="1" applyFont="1" applyFill="1" applyBorder="1" applyAlignment="1"/>
    <xf numFmtId="0" fontId="14" fillId="2" borderId="2" xfId="0" applyFont="1" applyFill="1" applyBorder="1" applyAlignment="1"/>
    <xf numFmtId="10" fontId="14" fillId="2" borderId="34" xfId="0" applyNumberFormat="1" applyFont="1" applyFill="1" applyBorder="1" applyAlignment="1"/>
    <xf numFmtId="4" fontId="14" fillId="2" borderId="35" xfId="0" applyNumberFormat="1" applyFont="1" applyFill="1" applyBorder="1" applyAlignment="1"/>
    <xf numFmtId="0" fontId="15" fillId="2" borderId="4" xfId="0" applyFont="1" applyFill="1" applyBorder="1" applyAlignment="1"/>
    <xf numFmtId="0" fontId="16" fillId="2" borderId="4" xfId="0" applyFont="1" applyFill="1" applyBorder="1" applyAlignment="1"/>
    <xf numFmtId="4" fontId="17" fillId="2" borderId="4" xfId="0" applyNumberFormat="1" applyFont="1" applyFill="1" applyBorder="1" applyAlignment="1"/>
    <xf numFmtId="0" fontId="17" fillId="2" borderId="4" xfId="0" applyFont="1" applyFill="1" applyBorder="1" applyAlignment="1"/>
    <xf numFmtId="4" fontId="17" fillId="2" borderId="5" xfId="0" applyNumberFormat="1" applyFont="1" applyFill="1" applyBorder="1" applyAlignment="1"/>
    <xf numFmtId="4" fontId="0" fillId="2" borderId="16" xfId="0" applyNumberFormat="1" applyFont="1" applyFill="1" applyBorder="1" applyAlignment="1"/>
    <xf numFmtId="49" fontId="1" fillId="2" borderId="1" xfId="0" applyNumberFormat="1" applyFont="1" applyFill="1" applyBorder="1" applyAlignment="1">
      <alignment vertical="center"/>
    </xf>
    <xf numFmtId="0" fontId="2" fillId="2" borderId="1" xfId="0" applyFont="1" applyFill="1" applyBorder="1" applyAlignment="1">
      <alignment vertical="center"/>
    </xf>
    <xf numFmtId="4" fontId="8" fillId="2" borderId="1" xfId="0" applyNumberFormat="1" applyFont="1" applyFill="1" applyBorder="1" applyAlignment="1">
      <alignment vertical="center"/>
    </xf>
    <xf numFmtId="0" fontId="8" fillId="2" borderId="1" xfId="0" applyFont="1" applyFill="1" applyBorder="1" applyAlignment="1">
      <alignment vertical="center"/>
    </xf>
    <xf numFmtId="4" fontId="8" fillId="2" borderId="4" xfId="0" applyNumberFormat="1" applyFont="1" applyFill="1" applyBorder="1" applyAlignment="1">
      <alignment vertical="center"/>
    </xf>
    <xf numFmtId="0" fontId="16" fillId="2" borderId="1" xfId="0" applyFont="1" applyFill="1" applyBorder="1" applyAlignment="1">
      <alignment vertical="center"/>
    </xf>
    <xf numFmtId="4" fontId="13" fillId="2" borderId="1" xfId="0" applyNumberFormat="1" applyFont="1" applyFill="1" applyBorder="1" applyAlignment="1">
      <alignment vertical="center"/>
    </xf>
    <xf numFmtId="4" fontId="18" fillId="2" borderId="1" xfId="0" applyNumberFormat="1" applyFont="1" applyFill="1" applyBorder="1" applyAlignment="1">
      <alignment vertical="center"/>
    </xf>
    <xf numFmtId="0" fontId="1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/>
    </xf>
    <xf numFmtId="49" fontId="2" fillId="2" borderId="1" xfId="0" applyNumberFormat="1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0" fillId="0" borderId="0" xfId="0" applyNumberFormat="1" applyFont="1" applyAlignment="1"/>
    <xf numFmtId="0" fontId="0" fillId="0" borderId="0" xfId="0" applyNumberFormat="1" applyFont="1" applyAlignment="1"/>
    <xf numFmtId="0" fontId="19" fillId="2" borderId="4" xfId="0" applyFont="1" applyFill="1" applyBorder="1" applyAlignment="1"/>
    <xf numFmtId="4" fontId="19" fillId="2" borderId="4" xfId="0" applyNumberFormat="1" applyFont="1" applyFill="1" applyBorder="1" applyAlignment="1"/>
    <xf numFmtId="0" fontId="0" fillId="0" borderId="0" xfId="0" applyNumberFormat="1" applyFont="1" applyAlignment="1"/>
    <xf numFmtId="0" fontId="0" fillId="2" borderId="6" xfId="0" applyFont="1" applyFill="1" applyBorder="1" applyAlignment="1">
      <alignment vertical="center"/>
    </xf>
    <xf numFmtId="0" fontId="0" fillId="0" borderId="0" xfId="0" applyNumberFormat="1" applyFont="1" applyAlignment="1"/>
    <xf numFmtId="0" fontId="3" fillId="2" borderId="1" xfId="0" applyFont="1" applyFill="1" applyBorder="1" applyAlignment="1"/>
    <xf numFmtId="49" fontId="3" fillId="2" borderId="39" xfId="0" applyNumberFormat="1" applyFont="1" applyFill="1" applyBorder="1" applyAlignment="1">
      <alignment horizontal="center" vertical="center"/>
    </xf>
    <xf numFmtId="49" fontId="3" fillId="2" borderId="22" xfId="0" applyNumberFormat="1" applyFont="1" applyFill="1" applyBorder="1" applyAlignment="1">
      <alignment horizontal="center" vertical="center"/>
    </xf>
    <xf numFmtId="49" fontId="20" fillId="2" borderId="22" xfId="0" applyNumberFormat="1" applyFont="1" applyFill="1" applyBorder="1" applyAlignment="1">
      <alignment horizontal="center" vertical="center"/>
    </xf>
    <xf numFmtId="49" fontId="20" fillId="2" borderId="22" xfId="0" applyNumberFormat="1" applyFont="1" applyFill="1" applyBorder="1" applyAlignment="1">
      <alignment horizontal="center" vertical="center" wrapText="1"/>
    </xf>
    <xf numFmtId="49" fontId="20" fillId="2" borderId="23" xfId="0" applyNumberFormat="1" applyFont="1" applyFill="1" applyBorder="1" applyAlignment="1">
      <alignment horizontal="center" vertical="center" wrapText="1"/>
    </xf>
    <xf numFmtId="49" fontId="20" fillId="2" borderId="16" xfId="0" applyNumberFormat="1" applyFont="1" applyFill="1" applyBorder="1" applyAlignment="1">
      <alignment horizontal="center" vertical="center" wrapText="1"/>
    </xf>
    <xf numFmtId="0" fontId="0" fillId="2" borderId="6" xfId="0" applyFont="1" applyFill="1" applyBorder="1" applyAlignment="1">
      <alignment horizontal="left"/>
    </xf>
    <xf numFmtId="0" fontId="0" fillId="2" borderId="1" xfId="0" applyFont="1" applyFill="1" applyBorder="1" applyAlignment="1">
      <alignment horizontal="center" wrapText="1"/>
    </xf>
    <xf numFmtId="0" fontId="0" fillId="2" borderId="9" xfId="0" applyNumberFormat="1" applyFont="1" applyFill="1" applyBorder="1" applyAlignment="1">
      <alignment horizontal="center"/>
    </xf>
    <xf numFmtId="49" fontId="0" fillId="2" borderId="21" xfId="0" applyNumberFormat="1" applyFont="1" applyFill="1" applyBorder="1" applyAlignment="1"/>
    <xf numFmtId="166" fontId="0" fillId="2" borderId="21" xfId="0" applyNumberFormat="1" applyFont="1" applyFill="1" applyBorder="1" applyAlignment="1">
      <alignment horizontal="center"/>
    </xf>
    <xf numFmtId="167" fontId="0" fillId="2" borderId="10" xfId="0" applyNumberFormat="1" applyFont="1" applyFill="1" applyBorder="1" applyAlignment="1">
      <alignment horizontal="center"/>
    </xf>
    <xf numFmtId="167" fontId="0" fillId="2" borderId="40" xfId="0" applyNumberFormat="1" applyFont="1" applyFill="1" applyBorder="1" applyAlignment="1"/>
    <xf numFmtId="0" fontId="0" fillId="2" borderId="1" xfId="0" applyFont="1" applyFill="1" applyBorder="1" applyAlignment="1">
      <alignment horizontal="right"/>
    </xf>
    <xf numFmtId="167" fontId="0" fillId="2" borderId="1" xfId="0" applyNumberFormat="1" applyFont="1" applyFill="1" applyBorder="1" applyAlignment="1">
      <alignment horizontal="center"/>
    </xf>
    <xf numFmtId="0" fontId="0" fillId="2" borderId="11" xfId="0" applyNumberFormat="1" applyFont="1" applyFill="1" applyBorder="1" applyAlignment="1">
      <alignment horizontal="center"/>
    </xf>
    <xf numFmtId="49" fontId="0" fillId="2" borderId="24" xfId="0" applyNumberFormat="1" applyFont="1" applyFill="1" applyBorder="1" applyAlignment="1">
      <alignment horizontal="center"/>
    </xf>
    <xf numFmtId="166" fontId="0" fillId="2" borderId="24" xfId="0" applyNumberFormat="1" applyFont="1" applyFill="1" applyBorder="1" applyAlignment="1">
      <alignment horizontal="center"/>
    </xf>
    <xf numFmtId="166" fontId="0" fillId="2" borderId="24" xfId="0" applyNumberFormat="1" applyFont="1" applyFill="1" applyBorder="1" applyAlignment="1">
      <alignment horizontal="center" vertical="center"/>
    </xf>
    <xf numFmtId="167" fontId="0" fillId="2" borderId="12" xfId="0" applyNumberFormat="1" applyFont="1" applyFill="1" applyBorder="1" applyAlignment="1">
      <alignment vertical="center"/>
    </xf>
    <xf numFmtId="167" fontId="0" fillId="2" borderId="29" xfId="0" applyNumberFormat="1" applyFont="1" applyFill="1" applyBorder="1" applyAlignment="1"/>
    <xf numFmtId="4" fontId="0" fillId="2" borderId="12" xfId="0" applyNumberFormat="1" applyFont="1" applyFill="1" applyBorder="1" applyAlignment="1">
      <alignment horizontal="center" vertical="center"/>
    </xf>
    <xf numFmtId="0" fontId="0" fillId="2" borderId="13" xfId="0" applyNumberFormat="1" applyFont="1" applyFill="1" applyBorder="1" applyAlignment="1">
      <alignment horizontal="center"/>
    </xf>
    <xf numFmtId="49" fontId="0" fillId="2" borderId="42" xfId="0" applyNumberFormat="1" applyFont="1" applyFill="1" applyBorder="1" applyAlignment="1">
      <alignment horizontal="center"/>
    </xf>
    <xf numFmtId="49" fontId="0" fillId="2" borderId="42" xfId="0" applyNumberFormat="1" applyFont="1" applyFill="1" applyBorder="1" applyAlignment="1"/>
    <xf numFmtId="166" fontId="0" fillId="2" borderId="42" xfId="0" applyNumberFormat="1" applyFont="1" applyFill="1" applyBorder="1" applyAlignment="1">
      <alignment horizontal="center"/>
    </xf>
    <xf numFmtId="166" fontId="0" fillId="2" borderId="42" xfId="0" applyNumberFormat="1" applyFont="1" applyFill="1" applyBorder="1" applyAlignment="1">
      <alignment horizontal="center" vertical="center"/>
    </xf>
    <xf numFmtId="4" fontId="0" fillId="2" borderId="14" xfId="0" applyNumberFormat="1" applyFont="1" applyFill="1" applyBorder="1" applyAlignment="1">
      <alignment horizontal="center" vertical="center"/>
    </xf>
    <xf numFmtId="167" fontId="0" fillId="2" borderId="33" xfId="0" applyNumberFormat="1" applyFont="1" applyFill="1" applyBorder="1" applyAlignment="1"/>
    <xf numFmtId="0" fontId="0" fillId="2" borderId="37" xfId="0" applyFont="1" applyFill="1" applyBorder="1" applyAlignment="1"/>
    <xf numFmtId="0" fontId="3" fillId="2" borderId="39" xfId="0" applyFont="1" applyFill="1" applyBorder="1" applyAlignment="1">
      <alignment horizontal="center"/>
    </xf>
    <xf numFmtId="49" fontId="3" fillId="2" borderId="22" xfId="0" applyNumberFormat="1" applyFont="1" applyFill="1" applyBorder="1" applyAlignment="1">
      <alignment horizontal="center"/>
    </xf>
    <xf numFmtId="0" fontId="3" fillId="2" borderId="22" xfId="0" applyFont="1" applyFill="1" applyBorder="1" applyAlignment="1">
      <alignment horizontal="center"/>
    </xf>
    <xf numFmtId="166" fontId="3" fillId="2" borderId="22" xfId="0" applyNumberFormat="1" applyFont="1" applyFill="1" applyBorder="1" applyAlignment="1">
      <alignment horizontal="center"/>
    </xf>
    <xf numFmtId="167" fontId="3" fillId="2" borderId="23" xfId="0" applyNumberFormat="1" applyFont="1" applyFill="1" applyBorder="1" applyAlignment="1">
      <alignment horizontal="center"/>
    </xf>
    <xf numFmtId="167" fontId="3" fillId="2" borderId="16" xfId="0" applyNumberFormat="1" applyFont="1" applyFill="1" applyBorder="1" applyAlignment="1"/>
    <xf numFmtId="167" fontId="0" fillId="2" borderId="1" xfId="0" applyNumberFormat="1" applyFont="1" applyFill="1" applyBorder="1" applyAlignment="1"/>
    <xf numFmtId="49" fontId="0" fillId="2" borderId="45" xfId="0" applyNumberFormat="1" applyFont="1" applyFill="1" applyBorder="1" applyAlignment="1">
      <alignment horizontal="left"/>
    </xf>
    <xf numFmtId="0" fontId="2" fillId="2" borderId="46" xfId="0" applyFont="1" applyFill="1" applyBorder="1" applyAlignment="1">
      <alignment horizontal="left"/>
    </xf>
    <xf numFmtId="49" fontId="0" fillId="2" borderId="46" xfId="0" applyNumberFormat="1" applyFont="1" applyFill="1" applyBorder="1" applyAlignment="1"/>
    <xf numFmtId="49" fontId="0" fillId="2" borderId="47" xfId="0" applyNumberFormat="1" applyFont="1" applyFill="1" applyBorder="1" applyAlignment="1">
      <alignment horizontal="center"/>
    </xf>
    <xf numFmtId="0" fontId="0" fillId="2" borderId="48" xfId="0" applyFont="1" applyFill="1" applyBorder="1" applyAlignment="1">
      <alignment horizontal="center"/>
    </xf>
    <xf numFmtId="0" fontId="0" fillId="2" borderId="49" xfId="0" applyFont="1" applyFill="1" applyBorder="1" applyAlignment="1">
      <alignment horizontal="center"/>
    </xf>
    <xf numFmtId="49" fontId="0" fillId="2" borderId="50" xfId="0" applyNumberFormat="1" applyFont="1" applyFill="1" applyBorder="1" applyAlignment="1">
      <alignment horizontal="center"/>
    </xf>
    <xf numFmtId="49" fontId="0" fillId="4" borderId="21" xfId="0" applyNumberFormat="1" applyFont="1" applyFill="1" applyBorder="1" applyAlignment="1">
      <alignment horizontal="center"/>
    </xf>
    <xf numFmtId="49" fontId="0" fillId="4" borderId="24" xfId="0" applyNumberFormat="1" applyFont="1" applyFill="1" applyBorder="1" applyAlignment="1">
      <alignment horizontal="center"/>
    </xf>
    <xf numFmtId="49" fontId="0" fillId="4" borderId="42" xfId="0" applyNumberFormat="1" applyFont="1" applyFill="1" applyBorder="1" applyAlignment="1">
      <alignment horizontal="center"/>
    </xf>
    <xf numFmtId="0" fontId="0" fillId="4" borderId="6" xfId="0" applyFont="1" applyFill="1" applyBorder="1" applyAlignment="1">
      <alignment horizontal="left"/>
    </xf>
    <xf numFmtId="0" fontId="0" fillId="4" borderId="6" xfId="0" applyFont="1" applyFill="1" applyBorder="1" applyAlignment="1">
      <alignment vertical="center"/>
    </xf>
    <xf numFmtId="0" fontId="0" fillId="4" borderId="41" xfId="0" applyFont="1" applyFill="1" applyBorder="1" applyAlignment="1">
      <alignment vertical="center"/>
    </xf>
    <xf numFmtId="49" fontId="0" fillId="4" borderId="43" xfId="0" applyNumberFormat="1" applyFont="1" applyFill="1" applyBorder="1" applyAlignment="1">
      <alignment horizontal="left" vertical="center"/>
    </xf>
    <xf numFmtId="167" fontId="0" fillId="4" borderId="44" xfId="0" applyNumberFormat="1" applyFont="1" applyFill="1" applyBorder="1" applyAlignment="1"/>
    <xf numFmtId="0" fontId="0" fillId="4" borderId="1" xfId="0" applyFont="1" applyFill="1" applyBorder="1" applyAlignment="1"/>
    <xf numFmtId="49" fontId="1" fillId="2" borderId="1" xfId="0" applyNumberFormat="1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wrapText="1"/>
    </xf>
    <xf numFmtId="49" fontId="2" fillId="2" borderId="1" xfId="0" applyNumberFormat="1" applyFont="1" applyFill="1" applyBorder="1" applyAlignment="1">
      <alignment horizontal="left"/>
    </xf>
    <xf numFmtId="0" fontId="2" fillId="2" borderId="1" xfId="0" applyFont="1" applyFill="1" applyBorder="1" applyAlignment="1">
      <alignment horizontal="left"/>
    </xf>
    <xf numFmtId="49" fontId="2" fillId="2" borderId="11" xfId="0" applyNumberFormat="1" applyFont="1" applyFill="1" applyBorder="1" applyAlignment="1"/>
    <xf numFmtId="0" fontId="0" fillId="2" borderId="24" xfId="0" applyFont="1" applyFill="1" applyBorder="1" applyAlignment="1"/>
    <xf numFmtId="49" fontId="0" fillId="2" borderId="26" xfId="0" applyNumberFormat="1" applyFont="1" applyFill="1" applyBorder="1" applyAlignment="1">
      <alignment vertical="center" wrapText="1"/>
    </xf>
    <xf numFmtId="0" fontId="0" fillId="2" borderId="27" xfId="0" applyFont="1" applyFill="1" applyBorder="1" applyAlignment="1">
      <alignment vertical="center" wrapText="1"/>
    </xf>
    <xf numFmtId="0" fontId="0" fillId="2" borderId="28" xfId="0" applyFont="1" applyFill="1" applyBorder="1" applyAlignment="1">
      <alignment vertical="center" wrapText="1"/>
    </xf>
    <xf numFmtId="49" fontId="0" fillId="2" borderId="29" xfId="0" applyNumberFormat="1" applyFont="1" applyFill="1" applyBorder="1" applyAlignment="1">
      <alignment horizontal="left"/>
    </xf>
    <xf numFmtId="0" fontId="0" fillId="2" borderId="29" xfId="0" applyFont="1" applyFill="1" applyBorder="1" applyAlignment="1">
      <alignment horizontal="left"/>
    </xf>
    <xf numFmtId="0" fontId="0" fillId="2" borderId="11" xfId="0" applyFont="1" applyFill="1" applyBorder="1" applyAlignment="1">
      <alignment horizontal="left"/>
    </xf>
    <xf numFmtId="49" fontId="0" fillId="2" borderId="26" xfId="0" applyNumberFormat="1" applyFont="1" applyFill="1" applyBorder="1" applyAlignment="1">
      <alignment horizontal="left"/>
    </xf>
    <xf numFmtId="0" fontId="0" fillId="2" borderId="27" xfId="0" applyFont="1" applyFill="1" applyBorder="1" applyAlignment="1">
      <alignment horizontal="left"/>
    </xf>
    <xf numFmtId="0" fontId="0" fillId="2" borderId="28" xfId="0" applyFont="1" applyFill="1" applyBorder="1" applyAlignment="1">
      <alignment horizontal="left"/>
    </xf>
    <xf numFmtId="0" fontId="0" fillId="2" borderId="38" xfId="0" applyFont="1" applyFill="1" applyBorder="1" applyAlignment="1">
      <alignment horizontal="center"/>
    </xf>
    <xf numFmtId="0" fontId="0" fillId="2" borderId="2" xfId="0" applyFont="1" applyFill="1" applyBorder="1" applyAlignment="1">
      <alignment horizontal="center"/>
    </xf>
    <xf numFmtId="0" fontId="23" fillId="0" borderId="36" xfId="1" applyFont="1"/>
    <xf numFmtId="0" fontId="0" fillId="0" borderId="0" xfId="0"/>
    <xf numFmtId="0" fontId="0" fillId="4" borderId="0" xfId="0" applyFill="1"/>
    <xf numFmtId="0" fontId="22" fillId="0" borderId="36" xfId="1" applyAlignment="1">
      <alignment horizontal="left" wrapText="1"/>
    </xf>
    <xf numFmtId="0" fontId="22" fillId="0" borderId="36" xfId="1"/>
    <xf numFmtId="0" fontId="0" fillId="0" borderId="36" xfId="1" applyFont="1"/>
  </cellXfs>
  <cellStyles count="2">
    <cellStyle name="Normálna" xfId="0" builtinId="0"/>
    <cellStyle name="normálne_30 mil  17 01 2012 (2)" xfId="1"/>
  </cellStyles>
  <dxfs count="4"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</dxfs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FFFFFF"/>
      <rgbColor rgb="FFAAAAAA"/>
      <rgbColor rgb="FFFF0000"/>
      <rgbColor rgb="FF006411"/>
      <rgbColor rgb="FFFFFF99"/>
      <rgbColor rgb="FFFFFF00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ív Office">
  <a:themeElements>
    <a:clrScheme name="Motív Office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000FF"/>
      </a:hlink>
      <a:folHlink>
        <a:srgbClr val="FF00FF"/>
      </a:folHlink>
    </a:clrScheme>
    <a:fontScheme name="Motív Office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Motív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25400" cap="flat">
          <a:solidFill>
            <a:schemeClr val="accent1"/>
          </a:solidFill>
          <a:prstDash val="solid"/>
          <a:round/>
        </a:ln>
        <a:effectLst/>
        <a:sp3d/>
      </a:spPr>
      <a:bodyPr rot="0" spcFirstLastPara="1" vertOverflow="overflow" horzOverflow="overflow" vert="horz" wrap="square" lIns="45718" tIns="45718" rIns="45718" bIns="45718" numCol="1" spcCol="38100" rtlCol="0" anchor="ctr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 Neue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25400" cap="flat">
          <a:solidFill>
            <a:schemeClr val="accent1"/>
          </a:solidFill>
          <a:prstDash val="solid"/>
          <a:round/>
        </a:ln>
        <a:effectLst/>
        <a:sp3d/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45718" tIns="45718" rIns="45718" bIns="45718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 Neue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41"/>
  <sheetViews>
    <sheetView showGridLines="0" tabSelected="1" workbookViewId="0">
      <selection activeCell="A9" sqref="A9"/>
    </sheetView>
  </sheetViews>
  <sheetFormatPr defaultColWidth="8.7109375" defaultRowHeight="14.45" customHeight="1" x14ac:dyDescent="0.25"/>
  <cols>
    <col min="1" max="1" width="20" style="1" customWidth="1"/>
    <col min="2" max="2" width="10.7109375" style="1" customWidth="1"/>
    <col min="3" max="3" width="16.7109375" style="1" customWidth="1"/>
    <col min="4" max="5" width="10.7109375" style="1" customWidth="1"/>
    <col min="6" max="6" width="12.28515625" style="1" customWidth="1"/>
    <col min="7" max="7" width="10.7109375" style="1" customWidth="1"/>
    <col min="8" max="8" width="13.7109375" style="1" customWidth="1"/>
    <col min="9" max="9" width="10.7109375" style="1" customWidth="1"/>
    <col min="10" max="11" width="13.42578125" style="1" customWidth="1"/>
    <col min="12" max="256" width="8.85546875" style="1" customWidth="1"/>
  </cols>
  <sheetData>
    <row r="1" spans="1:13" ht="15" customHeight="1" x14ac:dyDescent="0.25">
      <c r="A1" s="195" t="s">
        <v>74</v>
      </c>
      <c r="B1" s="199"/>
      <c r="C1" s="199"/>
      <c r="D1" s="199"/>
      <c r="E1" s="199"/>
      <c r="F1" s="199"/>
      <c r="G1" s="199"/>
      <c r="H1" s="199"/>
      <c r="I1" s="3"/>
      <c r="J1" s="3"/>
      <c r="K1" s="4"/>
      <c r="L1" s="5"/>
      <c r="M1" s="5"/>
    </row>
    <row r="2" spans="1:13" ht="15" customHeight="1" x14ac:dyDescent="0.25">
      <c r="A2" s="200"/>
      <c r="B2" s="199"/>
      <c r="C2" s="199"/>
      <c r="D2" s="199"/>
      <c r="E2" s="199"/>
      <c r="F2" s="199"/>
      <c r="G2" s="199"/>
      <c r="H2" s="199"/>
      <c r="I2" s="3"/>
      <c r="J2" s="3"/>
      <c r="K2" s="4"/>
      <c r="L2" s="5"/>
      <c r="M2" s="5"/>
    </row>
    <row r="3" spans="1:13" ht="15" customHeight="1" x14ac:dyDescent="0.25">
      <c r="A3" s="200" t="s">
        <v>0</v>
      </c>
      <c r="B3" s="199"/>
      <c r="C3" s="199"/>
      <c r="D3" s="199"/>
      <c r="E3" s="199"/>
      <c r="F3" s="199"/>
      <c r="G3" s="199"/>
      <c r="H3" s="199"/>
      <c r="I3" s="3"/>
      <c r="J3" s="3"/>
      <c r="K3" s="4"/>
      <c r="L3" s="5"/>
      <c r="M3" s="5"/>
    </row>
    <row r="4" spans="1:13" ht="30" customHeight="1" x14ac:dyDescent="0.25">
      <c r="A4" s="198" t="s">
        <v>75</v>
      </c>
      <c r="B4" s="198"/>
      <c r="C4" s="198"/>
      <c r="D4" s="198"/>
      <c r="E4" s="198"/>
      <c r="F4" s="198"/>
      <c r="G4" s="198"/>
      <c r="H4" s="198"/>
      <c r="I4" s="3"/>
      <c r="J4" s="3"/>
      <c r="K4" s="4"/>
      <c r="L4" s="5"/>
      <c r="M4" s="5"/>
    </row>
    <row r="5" spans="1:13" ht="15" customHeight="1" x14ac:dyDescent="0.25">
      <c r="A5" s="9" t="s">
        <v>1</v>
      </c>
      <c r="B5" s="3"/>
      <c r="C5" s="3"/>
      <c r="D5" s="3"/>
      <c r="E5" s="3"/>
      <c r="F5" s="3"/>
      <c r="G5" s="3"/>
      <c r="H5" s="3"/>
      <c r="I5" s="3"/>
      <c r="J5" s="3"/>
      <c r="K5" s="4"/>
      <c r="L5" s="5"/>
      <c r="M5" s="5"/>
    </row>
    <row r="6" spans="1:13" ht="15" customHeight="1" x14ac:dyDescent="0.25">
      <c r="A6" s="5"/>
      <c r="B6" s="3"/>
      <c r="C6" s="3"/>
      <c r="D6" s="3"/>
      <c r="E6" s="3"/>
      <c r="F6" s="3"/>
      <c r="G6" s="3"/>
      <c r="H6" s="3"/>
      <c r="I6" s="3"/>
      <c r="J6" s="3"/>
      <c r="K6" s="4"/>
      <c r="L6" s="5"/>
      <c r="M6" s="5"/>
    </row>
    <row r="7" spans="1:13" ht="15" customHeight="1" x14ac:dyDescent="0.25">
      <c r="A7" s="10" t="s">
        <v>2</v>
      </c>
      <c r="B7" s="3"/>
      <c r="C7" s="3"/>
      <c r="D7" s="3"/>
      <c r="E7" s="3"/>
      <c r="F7" s="3"/>
      <c r="G7" s="3"/>
      <c r="H7" s="3"/>
      <c r="I7" s="3"/>
      <c r="J7" s="3"/>
      <c r="K7" s="4"/>
      <c r="L7" s="5"/>
      <c r="M7" s="5"/>
    </row>
    <row r="8" spans="1:13" ht="15" customHeight="1" x14ac:dyDescent="0.25">
      <c r="A8" s="10" t="s">
        <v>3</v>
      </c>
      <c r="B8" s="3"/>
      <c r="C8" s="3"/>
      <c r="D8" s="3"/>
      <c r="E8" s="3"/>
      <c r="F8" s="3"/>
      <c r="G8" s="3"/>
      <c r="H8" s="3"/>
      <c r="I8" s="3"/>
      <c r="J8" s="3"/>
      <c r="K8" s="4"/>
      <c r="L8" s="5"/>
      <c r="M8" s="5"/>
    </row>
    <row r="9" spans="1:13" ht="15" customHeight="1" x14ac:dyDescent="0.25">
      <c r="A9" s="3"/>
      <c r="B9" s="3"/>
      <c r="C9" s="3"/>
      <c r="D9" s="3"/>
      <c r="E9" s="3"/>
      <c r="F9" s="3"/>
      <c r="G9" s="3"/>
      <c r="H9" s="3"/>
      <c r="I9" s="3"/>
      <c r="J9" s="3"/>
      <c r="K9" s="4"/>
      <c r="L9" s="5"/>
      <c r="M9" s="5"/>
    </row>
    <row r="10" spans="1:13" ht="15" customHeight="1" x14ac:dyDescent="0.25">
      <c r="A10" s="6" t="s">
        <v>4</v>
      </c>
      <c r="B10" s="5"/>
      <c r="C10" s="5"/>
      <c r="D10" s="5"/>
      <c r="E10" s="5"/>
      <c r="F10" s="5"/>
      <c r="G10" s="5"/>
      <c r="H10" s="5"/>
      <c r="I10" s="5"/>
      <c r="J10" s="5"/>
      <c r="K10" s="4"/>
      <c r="L10" s="5"/>
      <c r="M10" s="5"/>
    </row>
    <row r="11" spans="1:13" ht="15" customHeight="1" x14ac:dyDescent="0.25">
      <c r="A11" s="2" t="s">
        <v>5</v>
      </c>
      <c r="B11" s="7" t="s">
        <v>6</v>
      </c>
      <c r="C11" s="5"/>
      <c r="D11" s="5"/>
      <c r="E11" s="8"/>
      <c r="F11" s="5"/>
      <c r="G11" s="5"/>
      <c r="H11" s="5"/>
      <c r="I11" s="5"/>
      <c r="J11" s="5"/>
      <c r="K11" s="4"/>
      <c r="L11" s="5"/>
      <c r="M11" s="5"/>
    </row>
    <row r="12" spans="1:13" ht="16.149999999999999" customHeight="1" x14ac:dyDescent="0.25">
      <c r="A12" s="11"/>
      <c r="B12" s="11"/>
      <c r="C12" s="11"/>
      <c r="D12" s="11"/>
      <c r="E12" s="11"/>
      <c r="F12" s="12"/>
      <c r="G12" s="11"/>
      <c r="H12" s="12"/>
      <c r="I12" s="11"/>
      <c r="J12" s="12"/>
      <c r="K12" s="12"/>
      <c r="L12" s="5"/>
      <c r="M12" s="5"/>
    </row>
    <row r="13" spans="1:13" ht="15.4" customHeight="1" x14ac:dyDescent="0.25">
      <c r="A13" s="13" t="s">
        <v>7</v>
      </c>
      <c r="B13" s="14"/>
      <c r="C13" s="15"/>
      <c r="D13" s="16" t="s">
        <v>8</v>
      </c>
      <c r="E13" s="15"/>
      <c r="F13" s="17"/>
      <c r="G13" s="15"/>
      <c r="H13" s="17"/>
      <c r="I13" s="15"/>
      <c r="J13" s="17"/>
      <c r="K13" s="18"/>
      <c r="L13" s="19"/>
      <c r="M13" s="5"/>
    </row>
    <row r="14" spans="1:13" ht="15" customHeight="1" x14ac:dyDescent="0.25">
      <c r="A14" s="20" t="s">
        <v>5</v>
      </c>
      <c r="B14" s="5"/>
      <c r="C14" s="5"/>
      <c r="D14" s="6" t="s">
        <v>9</v>
      </c>
      <c r="E14" s="5"/>
      <c r="F14" s="4"/>
      <c r="G14" s="5"/>
      <c r="H14" s="5"/>
      <c r="I14" s="5"/>
      <c r="J14" s="5"/>
      <c r="K14" s="21"/>
      <c r="L14" s="19"/>
      <c r="M14" s="5"/>
    </row>
    <row r="15" spans="1:13" ht="15" customHeight="1" x14ac:dyDescent="0.25">
      <c r="A15" s="22"/>
      <c r="B15" s="23"/>
      <c r="C15" s="5"/>
      <c r="D15" s="5"/>
      <c r="E15" s="5"/>
      <c r="F15" s="4"/>
      <c r="G15" s="5"/>
      <c r="H15" s="24"/>
      <c r="I15" s="25"/>
      <c r="J15" s="4"/>
      <c r="K15" s="26"/>
      <c r="L15" s="19"/>
      <c r="M15" s="5"/>
    </row>
    <row r="16" spans="1:13" ht="15.4" customHeight="1" x14ac:dyDescent="0.25">
      <c r="A16" s="27" t="s">
        <v>10</v>
      </c>
      <c r="B16" s="28">
        <v>4697</v>
      </c>
      <c r="C16" s="29" t="s">
        <v>11</v>
      </c>
      <c r="D16" s="5"/>
      <c r="E16" s="5"/>
      <c r="F16" s="4"/>
      <c r="G16" s="5"/>
      <c r="H16" s="24"/>
      <c r="I16" s="25"/>
      <c r="J16" s="4"/>
      <c r="K16" s="30"/>
      <c r="L16" s="19"/>
      <c r="M16" s="5"/>
    </row>
    <row r="17" spans="1:13" ht="15" customHeight="1" x14ac:dyDescent="0.25">
      <c r="A17" s="31" t="s">
        <v>12</v>
      </c>
      <c r="B17" s="32">
        <v>6.16</v>
      </c>
      <c r="C17" s="29" t="s">
        <v>11</v>
      </c>
      <c r="D17" s="5"/>
      <c r="E17" s="5"/>
      <c r="F17" s="4"/>
      <c r="G17" s="5"/>
      <c r="H17" s="4"/>
      <c r="I17" s="5"/>
      <c r="J17" s="33"/>
      <c r="K17" s="26"/>
      <c r="L17" s="19"/>
      <c r="M17" s="5"/>
    </row>
    <row r="18" spans="1:13" ht="16.149999999999999" customHeight="1" x14ac:dyDescent="0.25">
      <c r="A18" s="31" t="s">
        <v>13</v>
      </c>
      <c r="B18" s="32">
        <f>B16*B17</f>
        <v>28933.52</v>
      </c>
      <c r="C18" s="29" t="s">
        <v>14</v>
      </c>
      <c r="D18" s="5"/>
      <c r="E18" s="5"/>
      <c r="F18" s="4"/>
      <c r="G18" s="5"/>
      <c r="H18" s="4"/>
      <c r="I18" s="5"/>
      <c r="J18" s="33"/>
      <c r="K18" s="26"/>
      <c r="L18" s="19"/>
      <c r="M18" s="5"/>
    </row>
    <row r="19" spans="1:13" ht="16.899999999999999" customHeight="1" x14ac:dyDescent="0.25">
      <c r="A19" s="34" t="s">
        <v>15</v>
      </c>
      <c r="B19" s="35">
        <v>218.5</v>
      </c>
      <c r="C19" s="29" t="s">
        <v>14</v>
      </c>
      <c r="D19" s="6" t="s">
        <v>16</v>
      </c>
      <c r="E19" s="5"/>
      <c r="F19" s="4"/>
      <c r="G19" s="5"/>
      <c r="H19" s="4"/>
      <c r="I19" s="5"/>
      <c r="J19" s="33"/>
      <c r="K19" s="26"/>
      <c r="L19" s="19"/>
      <c r="M19" s="5"/>
    </row>
    <row r="20" spans="1:13" ht="15" customHeight="1" x14ac:dyDescent="0.25">
      <c r="A20" s="36"/>
      <c r="B20" s="37"/>
      <c r="C20" s="5"/>
      <c r="D20" s="5"/>
      <c r="E20" s="5"/>
      <c r="F20" s="38"/>
      <c r="G20" s="5"/>
      <c r="H20" s="38"/>
      <c r="I20" s="5"/>
      <c r="J20" s="33"/>
      <c r="K20" s="26"/>
      <c r="L20" s="19"/>
      <c r="M20" s="5"/>
    </row>
    <row r="21" spans="1:13" ht="15" customHeight="1" x14ac:dyDescent="0.25">
      <c r="A21" s="22"/>
      <c r="B21" s="39"/>
      <c r="C21" s="23"/>
      <c r="D21" s="23"/>
      <c r="E21" s="40"/>
      <c r="F21" s="41" t="s">
        <v>17</v>
      </c>
      <c r="G21" s="42"/>
      <c r="H21" s="43" t="s">
        <v>18</v>
      </c>
      <c r="I21" s="19"/>
      <c r="J21" s="4"/>
      <c r="K21" s="26"/>
      <c r="L21" s="19"/>
      <c r="M21" s="5"/>
    </row>
    <row r="22" spans="1:13" ht="15" customHeight="1" x14ac:dyDescent="0.25">
      <c r="A22" s="44" t="s">
        <v>19</v>
      </c>
      <c r="B22" s="45"/>
      <c r="C22" s="46"/>
      <c r="D22" s="47" t="s">
        <v>20</v>
      </c>
      <c r="E22" s="48" t="s">
        <v>21</v>
      </c>
      <c r="F22" s="48" t="s">
        <v>22</v>
      </c>
      <c r="G22" s="48" t="s">
        <v>23</v>
      </c>
      <c r="H22" s="49" t="s">
        <v>22</v>
      </c>
      <c r="I22" s="50"/>
      <c r="J22" s="51"/>
      <c r="K22" s="26"/>
      <c r="L22" s="19"/>
      <c r="M22" s="5"/>
    </row>
    <row r="23" spans="1:13" ht="15.4" customHeight="1" x14ac:dyDescent="0.25">
      <c r="A23" s="52" t="s">
        <v>24</v>
      </c>
      <c r="B23" s="53"/>
      <c r="C23" s="53"/>
      <c r="D23" s="54" t="s">
        <v>11</v>
      </c>
      <c r="E23" s="55" t="s">
        <v>25</v>
      </c>
      <c r="F23" s="56"/>
      <c r="G23" s="57">
        <v>18</v>
      </c>
      <c r="H23" s="57">
        <f>F23*G23</f>
        <v>0</v>
      </c>
      <c r="I23" s="58"/>
      <c r="J23" s="59"/>
      <c r="K23" s="26"/>
      <c r="L23" s="19"/>
      <c r="M23" s="5"/>
    </row>
    <row r="24" spans="1:13" ht="16.149999999999999" customHeight="1" x14ac:dyDescent="0.25">
      <c r="A24" s="182" t="s">
        <v>26</v>
      </c>
      <c r="B24" s="183"/>
      <c r="C24" s="183"/>
      <c r="D24" s="54" t="s">
        <v>27</v>
      </c>
      <c r="E24" s="60"/>
      <c r="F24" s="61"/>
      <c r="G24" s="62">
        <f>B18+B19</f>
        <v>29152.02</v>
      </c>
      <c r="H24" s="63">
        <f>F24*G24</f>
        <v>0</v>
      </c>
      <c r="I24" s="58"/>
      <c r="J24" s="59"/>
      <c r="K24" s="26"/>
      <c r="L24" s="19"/>
      <c r="M24" s="5"/>
    </row>
    <row r="25" spans="1:13" ht="16.149999999999999" customHeight="1" x14ac:dyDescent="0.25">
      <c r="A25" s="64" t="s">
        <v>28</v>
      </c>
      <c r="B25" s="65"/>
      <c r="C25" s="66"/>
      <c r="D25" s="54" t="s">
        <v>27</v>
      </c>
      <c r="E25" s="67" t="s">
        <v>29</v>
      </c>
      <c r="F25" s="61"/>
      <c r="G25" s="63">
        <f>B18+B19</f>
        <v>29152.02</v>
      </c>
      <c r="H25" s="63">
        <f>F25*G25</f>
        <v>0</v>
      </c>
      <c r="I25" s="58"/>
      <c r="J25" s="59"/>
      <c r="K25" s="68"/>
      <c r="L25" s="19"/>
      <c r="M25" s="5"/>
    </row>
    <row r="26" spans="1:13" ht="35.25" customHeight="1" x14ac:dyDescent="0.25">
      <c r="A26" s="184" t="s">
        <v>30</v>
      </c>
      <c r="B26" s="185"/>
      <c r="C26" s="186"/>
      <c r="D26" s="69" t="s">
        <v>27</v>
      </c>
      <c r="E26" s="70" t="s">
        <v>25</v>
      </c>
      <c r="F26" s="71"/>
      <c r="G26" s="72">
        <v>1098</v>
      </c>
      <c r="H26" s="63">
        <f>F26*G26</f>
        <v>0</v>
      </c>
      <c r="I26" s="58"/>
      <c r="J26" s="73"/>
      <c r="K26" s="68"/>
      <c r="L26" s="19"/>
      <c r="M26" s="5"/>
    </row>
    <row r="27" spans="1:13" ht="16.149999999999999" customHeight="1" x14ac:dyDescent="0.25">
      <c r="A27" s="64" t="s">
        <v>71</v>
      </c>
      <c r="B27" s="65"/>
      <c r="C27" s="66"/>
      <c r="D27" s="74" t="s">
        <v>27</v>
      </c>
      <c r="E27" s="67" t="s">
        <v>25</v>
      </c>
      <c r="F27" s="61"/>
      <c r="G27" s="63">
        <f>B18+B19</f>
        <v>29152.02</v>
      </c>
      <c r="H27" s="63">
        <f>F27*G27</f>
        <v>0</v>
      </c>
      <c r="I27" s="58"/>
      <c r="J27" s="59"/>
      <c r="K27" s="68"/>
      <c r="L27" s="19"/>
      <c r="M27" s="5"/>
    </row>
    <row r="28" spans="1:13" ht="16.149999999999999" customHeight="1" x14ac:dyDescent="0.25">
      <c r="A28" s="187" t="s">
        <v>73</v>
      </c>
      <c r="B28" s="188"/>
      <c r="C28" s="189"/>
      <c r="D28" s="74" t="s">
        <v>27</v>
      </c>
      <c r="E28" s="67" t="s">
        <v>25</v>
      </c>
      <c r="F28" s="61"/>
      <c r="G28" s="63">
        <f>B18+B19</f>
        <v>29152.02</v>
      </c>
      <c r="H28" s="63">
        <f>F28*G28</f>
        <v>0</v>
      </c>
      <c r="I28" s="58"/>
      <c r="J28" s="59"/>
      <c r="K28" s="68"/>
      <c r="L28" s="19"/>
      <c r="M28" s="5"/>
    </row>
    <row r="29" spans="1:13" ht="15" customHeight="1" x14ac:dyDescent="0.25">
      <c r="A29" s="190" t="s">
        <v>32</v>
      </c>
      <c r="B29" s="191"/>
      <c r="C29" s="192"/>
      <c r="D29" s="54" t="s">
        <v>11</v>
      </c>
      <c r="E29" s="75"/>
      <c r="F29" s="61"/>
      <c r="G29" s="63">
        <f>B16+4*B17</f>
        <v>4721.6400000000003</v>
      </c>
      <c r="H29" s="63">
        <f>F29*G29</f>
        <v>0</v>
      </c>
      <c r="I29" s="58"/>
      <c r="J29" s="59"/>
      <c r="K29" s="68"/>
      <c r="L29" s="19"/>
      <c r="M29" s="5"/>
    </row>
    <row r="30" spans="1:13" ht="15" customHeight="1" x14ac:dyDescent="0.25">
      <c r="A30" s="76"/>
      <c r="B30" s="77"/>
      <c r="C30" s="77"/>
      <c r="D30" s="77"/>
      <c r="E30" s="78"/>
      <c r="F30" s="78"/>
      <c r="G30" s="79" t="s">
        <v>33</v>
      </c>
      <c r="H30" s="80">
        <f>SUM(H23:H29)</f>
        <v>0</v>
      </c>
      <c r="I30" s="81"/>
      <c r="J30" s="82"/>
      <c r="K30" s="83"/>
      <c r="L30" s="19"/>
      <c r="M30" s="5"/>
    </row>
    <row r="31" spans="1:13" ht="16.899999999999999" customHeight="1" x14ac:dyDescent="0.25">
      <c r="A31" s="84"/>
      <c r="B31" s="85"/>
      <c r="C31" s="85"/>
      <c r="D31" s="85"/>
      <c r="E31" s="86"/>
      <c r="F31" s="87"/>
      <c r="G31" s="87"/>
      <c r="H31" s="88"/>
      <c r="I31" s="87"/>
      <c r="J31" s="89" t="s">
        <v>34</v>
      </c>
      <c r="K31" s="90" t="s">
        <v>35</v>
      </c>
      <c r="L31" s="19"/>
      <c r="M31" s="5"/>
    </row>
    <row r="32" spans="1:13" ht="15" customHeight="1" x14ac:dyDescent="0.25">
      <c r="A32" s="84"/>
      <c r="B32" s="85"/>
      <c r="C32" s="85"/>
      <c r="D32" s="85"/>
      <c r="E32" s="87"/>
      <c r="F32" s="87"/>
      <c r="G32" s="87"/>
      <c r="H32" s="91" t="s">
        <v>36</v>
      </c>
      <c r="I32" s="92" t="s">
        <v>22</v>
      </c>
      <c r="J32" s="93">
        <f>H30*0.2</f>
        <v>0</v>
      </c>
      <c r="K32" s="94">
        <f>H30*1.2</f>
        <v>0</v>
      </c>
      <c r="L32" s="19"/>
      <c r="M32" s="5"/>
    </row>
    <row r="33" spans="1:13" ht="15" customHeight="1" x14ac:dyDescent="0.25">
      <c r="A33" s="22"/>
      <c r="B33" s="23"/>
      <c r="C33" s="23"/>
      <c r="D33" s="23"/>
      <c r="E33" s="23"/>
      <c r="F33" s="38"/>
      <c r="G33" s="95"/>
      <c r="H33" s="95"/>
      <c r="I33" s="96"/>
      <c r="J33" s="97"/>
      <c r="K33" s="98"/>
      <c r="L33" s="19"/>
      <c r="M33" s="5"/>
    </row>
    <row r="34" spans="1:13" ht="15" customHeight="1" x14ac:dyDescent="0.25">
      <c r="A34" s="99"/>
      <c r="B34" s="15"/>
      <c r="C34" s="15"/>
      <c r="D34" s="15"/>
      <c r="E34" s="15"/>
      <c r="F34" s="17"/>
      <c r="G34" s="100"/>
      <c r="H34" s="101"/>
      <c r="I34" s="102"/>
      <c r="J34" s="103"/>
      <c r="K34" s="104"/>
      <c r="L34" s="19"/>
      <c r="M34" s="5"/>
    </row>
    <row r="35" spans="1:13" ht="15.4" customHeight="1" x14ac:dyDescent="0.25">
      <c r="A35" s="105" t="s">
        <v>37</v>
      </c>
      <c r="B35" s="106"/>
      <c r="C35" s="106"/>
      <c r="D35" s="106"/>
      <c r="E35" s="106"/>
      <c r="F35" s="106"/>
      <c r="G35" s="107"/>
      <c r="H35" s="107"/>
      <c r="I35" s="108"/>
      <c r="J35" s="107"/>
      <c r="K35" s="109"/>
      <c r="L35" s="3"/>
      <c r="M35" s="3"/>
    </row>
    <row r="36" spans="1:13" ht="15" customHeight="1" x14ac:dyDescent="0.25">
      <c r="A36" s="105" t="s">
        <v>38</v>
      </c>
      <c r="B36" s="106"/>
      <c r="C36" s="106"/>
      <c r="D36" s="106"/>
      <c r="E36" s="106"/>
      <c r="F36" s="106"/>
      <c r="G36" s="110"/>
      <c r="H36" s="110"/>
      <c r="I36" s="111"/>
      <c r="J36" s="111"/>
      <c r="K36" s="112"/>
      <c r="L36" s="3"/>
      <c r="M36" s="3"/>
    </row>
    <row r="37" spans="1:13" ht="13.7" customHeight="1" x14ac:dyDescent="0.25">
      <c r="A37" s="178" t="s">
        <v>39</v>
      </c>
      <c r="B37" s="179"/>
      <c r="C37" s="179"/>
      <c r="D37" s="179"/>
      <c r="E37" s="179"/>
      <c r="F37" s="179"/>
      <c r="G37" s="179"/>
      <c r="H37" s="179"/>
      <c r="I37" s="179"/>
      <c r="J37" s="179"/>
      <c r="K37" s="179"/>
      <c r="L37" s="179"/>
      <c r="M37" s="179"/>
    </row>
    <row r="38" spans="1:13" ht="13.7" customHeight="1" x14ac:dyDescent="0.25">
      <c r="A38" s="113"/>
      <c r="B38" s="113"/>
      <c r="C38" s="113"/>
      <c r="D38" s="113"/>
      <c r="E38" s="113"/>
      <c r="F38" s="113"/>
      <c r="G38" s="113"/>
      <c r="H38" s="113"/>
      <c r="I38" s="113"/>
      <c r="J38" s="113"/>
      <c r="K38" s="113"/>
      <c r="L38" s="113"/>
      <c r="M38" s="113"/>
    </row>
    <row r="39" spans="1:13" ht="15" customHeight="1" x14ac:dyDescent="0.25">
      <c r="A39" s="5"/>
      <c r="B39" s="5"/>
      <c r="C39" s="5"/>
      <c r="D39" s="5"/>
      <c r="E39" s="5"/>
      <c r="F39" s="4"/>
      <c r="G39" s="5"/>
      <c r="H39" s="4"/>
      <c r="I39" s="5"/>
      <c r="J39" s="4"/>
      <c r="K39" s="4"/>
      <c r="L39" s="5"/>
      <c r="M39" s="5"/>
    </row>
    <row r="40" spans="1:13" ht="15" customHeight="1" x14ac:dyDescent="0.25">
      <c r="A40" s="114"/>
      <c r="B40" s="114"/>
      <c r="C40" s="3"/>
      <c r="D40" s="3"/>
      <c r="E40" s="3"/>
      <c r="F40" s="3"/>
      <c r="G40" s="115" t="s">
        <v>40</v>
      </c>
      <c r="H40" s="116"/>
      <c r="I40" s="116"/>
      <c r="J40" s="4"/>
      <c r="K40" s="4"/>
      <c r="L40" s="5"/>
      <c r="M40" s="5"/>
    </row>
    <row r="41" spans="1:13" ht="15" customHeight="1" x14ac:dyDescent="0.25">
      <c r="A41" s="180" t="s">
        <v>41</v>
      </c>
      <c r="B41" s="181"/>
      <c r="C41" s="181"/>
      <c r="D41" s="8"/>
      <c r="E41" s="8"/>
      <c r="F41" s="3"/>
      <c r="G41" s="115" t="s">
        <v>42</v>
      </c>
      <c r="H41" s="116"/>
      <c r="I41" s="116"/>
      <c r="J41" s="4"/>
      <c r="K41" s="4"/>
      <c r="L41" s="5"/>
      <c r="M41" s="5"/>
    </row>
  </sheetData>
  <mergeCells count="7">
    <mergeCell ref="A4:H4"/>
    <mergeCell ref="A37:M37"/>
    <mergeCell ref="A41:C41"/>
    <mergeCell ref="A24:C24"/>
    <mergeCell ref="A26:C26"/>
    <mergeCell ref="A28:C28"/>
    <mergeCell ref="A29:C29"/>
  </mergeCells>
  <conditionalFormatting sqref="G24 J26">
    <cfRule type="cellIs" dxfId="3" priority="1" stopIfTrue="1" operator="lessThan">
      <formula>0</formula>
    </cfRule>
  </conditionalFormatting>
  <pageMargins left="0.7" right="0.7" top="0.75" bottom="0.75" header="0.3" footer="0.3"/>
  <pageSetup orientation="landscape"/>
  <headerFooter>
    <oddFooter>&amp;C&amp;"Helvetica Neue,Regular"&amp;11&amp;K000000&amp;P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41"/>
  <sheetViews>
    <sheetView showGridLines="0" workbookViewId="0">
      <selection activeCell="H26" sqref="H26"/>
    </sheetView>
  </sheetViews>
  <sheetFormatPr defaultColWidth="8.7109375" defaultRowHeight="14.45" customHeight="1" x14ac:dyDescent="0.25"/>
  <cols>
    <col min="1" max="1" width="20" style="117" customWidth="1"/>
    <col min="2" max="2" width="10.7109375" style="117" customWidth="1"/>
    <col min="3" max="3" width="16.7109375" style="117" customWidth="1"/>
    <col min="4" max="5" width="10.7109375" style="117" customWidth="1"/>
    <col min="6" max="6" width="12.28515625" style="117" customWidth="1"/>
    <col min="7" max="7" width="10.7109375" style="117" customWidth="1"/>
    <col min="8" max="8" width="13.7109375" style="117" customWidth="1"/>
    <col min="9" max="9" width="10.7109375" style="117" customWidth="1"/>
    <col min="10" max="11" width="13.42578125" style="117" customWidth="1"/>
    <col min="12" max="256" width="8.85546875" style="117" customWidth="1"/>
  </cols>
  <sheetData>
    <row r="1" spans="1:13" ht="15" customHeight="1" x14ac:dyDescent="0.25">
      <c r="A1" s="195" t="s">
        <v>74</v>
      </c>
      <c r="B1" s="199"/>
      <c r="C1" s="199"/>
      <c r="D1" s="199"/>
      <c r="E1" s="199"/>
      <c r="F1" s="199"/>
      <c r="G1" s="199"/>
      <c r="H1" s="199"/>
      <c r="I1" s="3"/>
      <c r="J1" s="3"/>
      <c r="K1" s="4"/>
      <c r="L1" s="5"/>
      <c r="M1" s="5"/>
    </row>
    <row r="2" spans="1:13" ht="15" customHeight="1" x14ac:dyDescent="0.25">
      <c r="A2" s="200"/>
      <c r="B2" s="199"/>
      <c r="C2" s="199"/>
      <c r="D2" s="199"/>
      <c r="E2" s="199"/>
      <c r="F2" s="199"/>
      <c r="G2" s="199"/>
      <c r="H2" s="199"/>
      <c r="I2" s="3"/>
      <c r="J2" s="3"/>
      <c r="K2" s="4"/>
      <c r="L2" s="5"/>
      <c r="M2" s="5"/>
    </row>
    <row r="3" spans="1:13" ht="15" customHeight="1" x14ac:dyDescent="0.25">
      <c r="A3" s="200" t="s">
        <v>0</v>
      </c>
      <c r="B3" s="199"/>
      <c r="C3" s="199"/>
      <c r="D3" s="199"/>
      <c r="E3" s="199"/>
      <c r="F3" s="199"/>
      <c r="G3" s="199"/>
      <c r="H3" s="199"/>
      <c r="I3" s="3"/>
      <c r="J3" s="3"/>
      <c r="K3" s="4"/>
      <c r="L3" s="5"/>
      <c r="M3" s="5"/>
    </row>
    <row r="4" spans="1:13" ht="29.25" customHeight="1" x14ac:dyDescent="0.25">
      <c r="A4" s="198" t="s">
        <v>75</v>
      </c>
      <c r="B4" s="198"/>
      <c r="C4" s="198"/>
      <c r="D4" s="198"/>
      <c r="E4" s="198"/>
      <c r="F4" s="198"/>
      <c r="G4" s="198"/>
      <c r="H4" s="198"/>
      <c r="I4" s="3"/>
      <c r="J4" s="3"/>
      <c r="K4" s="4"/>
      <c r="L4" s="5"/>
      <c r="M4" s="5"/>
    </row>
    <row r="5" spans="1:13" ht="15" customHeight="1" x14ac:dyDescent="0.25">
      <c r="A5" s="9" t="s">
        <v>1</v>
      </c>
      <c r="B5" s="3"/>
      <c r="C5" s="3"/>
      <c r="D5" s="3"/>
      <c r="E5" s="3"/>
      <c r="F5" s="3"/>
      <c r="G5" s="3"/>
      <c r="H5" s="3"/>
      <c r="I5" s="3"/>
      <c r="J5" s="3"/>
      <c r="K5" s="4"/>
      <c r="L5" s="5"/>
      <c r="M5" s="5"/>
    </row>
    <row r="6" spans="1:13" ht="15" customHeight="1" x14ac:dyDescent="0.25">
      <c r="A6" s="5"/>
      <c r="B6" s="3"/>
      <c r="C6" s="3"/>
      <c r="D6" s="3"/>
      <c r="E6" s="3"/>
      <c r="F6" s="3"/>
      <c r="G6" s="3"/>
      <c r="H6" s="3"/>
      <c r="I6" s="3"/>
      <c r="J6" s="3"/>
      <c r="K6" s="4"/>
      <c r="L6" s="5"/>
      <c r="M6" s="5"/>
    </row>
    <row r="7" spans="1:13" ht="15" customHeight="1" x14ac:dyDescent="0.25">
      <c r="A7" s="10" t="s">
        <v>2</v>
      </c>
      <c r="B7" s="3"/>
      <c r="C7" s="3"/>
      <c r="D7" s="3"/>
      <c r="E7" s="3"/>
      <c r="F7" s="3"/>
      <c r="G7" s="3"/>
      <c r="H7" s="3"/>
      <c r="I7" s="3"/>
      <c r="J7" s="3"/>
      <c r="K7" s="4"/>
      <c r="L7" s="5"/>
      <c r="M7" s="5"/>
    </row>
    <row r="8" spans="1:13" ht="15" customHeight="1" x14ac:dyDescent="0.25">
      <c r="A8" s="10" t="s">
        <v>3</v>
      </c>
      <c r="B8" s="3"/>
      <c r="C8" s="3"/>
      <c r="D8" s="3"/>
      <c r="E8" s="3"/>
      <c r="F8" s="3"/>
      <c r="G8" s="3"/>
      <c r="H8" s="3"/>
      <c r="I8" s="3"/>
      <c r="J8" s="3"/>
      <c r="K8" s="4"/>
      <c r="L8" s="5"/>
      <c r="M8" s="5"/>
    </row>
    <row r="9" spans="1:13" ht="15" customHeight="1" x14ac:dyDescent="0.25">
      <c r="A9" s="3"/>
      <c r="B9" s="3"/>
      <c r="C9" s="3"/>
      <c r="D9" s="3"/>
      <c r="E9" s="3"/>
      <c r="F9" s="3"/>
      <c r="G9" s="3"/>
      <c r="H9" s="3"/>
      <c r="I9" s="3"/>
      <c r="J9" s="3"/>
      <c r="K9" s="4"/>
      <c r="L9" s="5"/>
      <c r="M9" s="5"/>
    </row>
    <row r="10" spans="1:13" ht="15" customHeight="1" x14ac:dyDescent="0.25">
      <c r="A10" s="6" t="s">
        <v>4</v>
      </c>
      <c r="B10" s="5"/>
      <c r="C10" s="5"/>
      <c r="D10" s="5"/>
      <c r="E10" s="5"/>
      <c r="F10" s="5"/>
      <c r="G10" s="5"/>
      <c r="H10" s="5"/>
      <c r="I10" s="5"/>
      <c r="J10" s="5"/>
      <c r="K10" s="4"/>
      <c r="L10" s="5"/>
      <c r="M10" s="5"/>
    </row>
    <row r="11" spans="1:13" ht="15" customHeight="1" x14ac:dyDescent="0.25">
      <c r="A11" s="2" t="s">
        <v>43</v>
      </c>
      <c r="B11" s="7" t="s">
        <v>44</v>
      </c>
      <c r="C11" s="8"/>
      <c r="D11" s="5"/>
      <c r="E11" s="8"/>
      <c r="F11" s="5"/>
      <c r="G11" s="5"/>
      <c r="H11" s="5"/>
      <c r="I11" s="5"/>
      <c r="J11" s="5"/>
      <c r="K11" s="4"/>
      <c r="L11" s="5"/>
      <c r="M11" s="5"/>
    </row>
    <row r="12" spans="1:13" ht="16.149999999999999" customHeight="1" x14ac:dyDescent="0.25">
      <c r="A12" s="11"/>
      <c r="B12" s="11"/>
      <c r="C12" s="11"/>
      <c r="D12" s="11"/>
      <c r="E12" s="11"/>
      <c r="F12" s="12"/>
      <c r="G12" s="11"/>
      <c r="H12" s="12"/>
      <c r="I12" s="11"/>
      <c r="J12" s="12"/>
      <c r="K12" s="12"/>
      <c r="L12" s="5"/>
      <c r="M12" s="5"/>
    </row>
    <row r="13" spans="1:13" ht="15.4" customHeight="1" x14ac:dyDescent="0.25">
      <c r="A13" s="13" t="s">
        <v>7</v>
      </c>
      <c r="B13" s="14"/>
      <c r="C13" s="15"/>
      <c r="D13" s="16" t="s">
        <v>45</v>
      </c>
      <c r="E13" s="15"/>
      <c r="F13" s="17"/>
      <c r="G13" s="15"/>
      <c r="H13" s="17"/>
      <c r="I13" s="15"/>
      <c r="J13" s="17"/>
      <c r="K13" s="18"/>
      <c r="L13" s="19"/>
      <c r="M13" s="5"/>
    </row>
    <row r="14" spans="1:13" ht="15" customHeight="1" x14ac:dyDescent="0.25">
      <c r="A14" s="20" t="s">
        <v>43</v>
      </c>
      <c r="B14" s="5"/>
      <c r="C14" s="5"/>
      <c r="D14" s="6" t="s">
        <v>46</v>
      </c>
      <c r="E14" s="5"/>
      <c r="F14" s="4"/>
      <c r="G14" s="5"/>
      <c r="H14" s="5"/>
      <c r="I14" s="5"/>
      <c r="J14" s="5"/>
      <c r="K14" s="21"/>
      <c r="L14" s="19"/>
      <c r="M14" s="5"/>
    </row>
    <row r="15" spans="1:13" ht="15" customHeight="1" x14ac:dyDescent="0.25">
      <c r="A15" s="22"/>
      <c r="B15" s="23"/>
      <c r="C15" s="5"/>
      <c r="D15" s="5"/>
      <c r="E15" s="5"/>
      <c r="F15" s="4"/>
      <c r="G15" s="5"/>
      <c r="H15" s="24"/>
      <c r="I15" s="25"/>
      <c r="J15" s="4"/>
      <c r="K15" s="26"/>
      <c r="L15" s="19"/>
      <c r="M15" s="5"/>
    </row>
    <row r="16" spans="1:13" ht="15.4" customHeight="1" x14ac:dyDescent="0.25">
      <c r="A16" s="27" t="s">
        <v>10</v>
      </c>
      <c r="B16" s="28">
        <v>4110</v>
      </c>
      <c r="C16" s="29" t="s">
        <v>11</v>
      </c>
      <c r="D16" s="5"/>
      <c r="E16" s="5"/>
      <c r="F16" s="4"/>
      <c r="G16" s="5"/>
      <c r="H16" s="24"/>
      <c r="I16" s="25"/>
      <c r="J16" s="4"/>
      <c r="K16" s="30"/>
      <c r="L16" s="19"/>
      <c r="M16" s="5"/>
    </row>
    <row r="17" spans="1:13" ht="15" customHeight="1" x14ac:dyDescent="0.25">
      <c r="A17" s="31" t="s">
        <v>12</v>
      </c>
      <c r="B17" s="32">
        <v>5.72</v>
      </c>
      <c r="C17" s="29" t="s">
        <v>11</v>
      </c>
      <c r="D17" s="5"/>
      <c r="E17" s="5"/>
      <c r="F17" s="4"/>
      <c r="G17" s="5"/>
      <c r="H17" s="4"/>
      <c r="I17" s="5"/>
      <c r="J17" s="33"/>
      <c r="K17" s="26"/>
      <c r="L17" s="19"/>
      <c r="M17" s="5"/>
    </row>
    <row r="18" spans="1:13" ht="16.149999999999999" customHeight="1" x14ac:dyDescent="0.25">
      <c r="A18" s="31" t="s">
        <v>13</v>
      </c>
      <c r="B18" s="32">
        <v>23057</v>
      </c>
      <c r="C18" s="29" t="s">
        <v>14</v>
      </c>
      <c r="D18" s="5"/>
      <c r="E18" s="5"/>
      <c r="F18" s="4"/>
      <c r="G18" s="5"/>
      <c r="H18" s="4"/>
      <c r="I18" s="5"/>
      <c r="J18" s="33"/>
      <c r="K18" s="26"/>
      <c r="L18" s="19"/>
      <c r="M18" s="5"/>
    </row>
    <row r="19" spans="1:13" ht="16.899999999999999" customHeight="1" x14ac:dyDescent="0.25">
      <c r="A19" s="34" t="s">
        <v>15</v>
      </c>
      <c r="B19" s="35">
        <v>107.75</v>
      </c>
      <c r="C19" s="29" t="s">
        <v>14</v>
      </c>
      <c r="D19" s="5"/>
      <c r="E19" s="5"/>
      <c r="F19" s="4"/>
      <c r="G19" s="5"/>
      <c r="H19" s="4"/>
      <c r="I19" s="5"/>
      <c r="J19" s="33"/>
      <c r="K19" s="26"/>
      <c r="L19" s="19"/>
      <c r="M19" s="5"/>
    </row>
    <row r="20" spans="1:13" ht="15" customHeight="1" x14ac:dyDescent="0.25">
      <c r="A20" s="36"/>
      <c r="B20" s="37"/>
      <c r="C20" s="5"/>
      <c r="D20" s="5"/>
      <c r="E20" s="5"/>
      <c r="F20" s="38"/>
      <c r="G20" s="5"/>
      <c r="H20" s="38"/>
      <c r="I20" s="5"/>
      <c r="J20" s="33"/>
      <c r="K20" s="26"/>
      <c r="L20" s="19"/>
      <c r="M20" s="5"/>
    </row>
    <row r="21" spans="1:13" ht="15" customHeight="1" x14ac:dyDescent="0.25">
      <c r="A21" s="22"/>
      <c r="B21" s="39"/>
      <c r="C21" s="23"/>
      <c r="D21" s="23"/>
      <c r="E21" s="40"/>
      <c r="F21" s="41" t="s">
        <v>17</v>
      </c>
      <c r="G21" s="42"/>
      <c r="H21" s="43" t="s">
        <v>18</v>
      </c>
      <c r="I21" s="19"/>
      <c r="J21" s="4"/>
      <c r="K21" s="26"/>
      <c r="L21" s="19"/>
      <c r="M21" s="5"/>
    </row>
    <row r="22" spans="1:13" ht="15" customHeight="1" x14ac:dyDescent="0.25">
      <c r="A22" s="44" t="s">
        <v>19</v>
      </c>
      <c r="B22" s="45"/>
      <c r="C22" s="46"/>
      <c r="D22" s="47" t="s">
        <v>20</v>
      </c>
      <c r="E22" s="48" t="s">
        <v>21</v>
      </c>
      <c r="F22" s="48" t="s">
        <v>22</v>
      </c>
      <c r="G22" s="48" t="s">
        <v>23</v>
      </c>
      <c r="H22" s="49" t="s">
        <v>22</v>
      </c>
      <c r="I22" s="50"/>
      <c r="J22" s="51"/>
      <c r="K22" s="26"/>
      <c r="L22" s="19"/>
      <c r="M22" s="5"/>
    </row>
    <row r="23" spans="1:13" ht="15.4" customHeight="1" x14ac:dyDescent="0.25">
      <c r="A23" s="52" t="s">
        <v>24</v>
      </c>
      <c r="B23" s="53"/>
      <c r="C23" s="53"/>
      <c r="D23" s="54" t="s">
        <v>11</v>
      </c>
      <c r="E23" s="55" t="s">
        <v>25</v>
      </c>
      <c r="F23" s="56"/>
      <c r="G23" s="57">
        <v>32.5</v>
      </c>
      <c r="H23" s="57">
        <f>F23*G23</f>
        <v>0</v>
      </c>
      <c r="I23" s="58"/>
      <c r="J23" s="59"/>
      <c r="K23" s="26"/>
      <c r="L23" s="19"/>
      <c r="M23" s="5"/>
    </row>
    <row r="24" spans="1:13" ht="16.149999999999999" customHeight="1" x14ac:dyDescent="0.25">
      <c r="A24" s="182" t="s">
        <v>26</v>
      </c>
      <c r="B24" s="183"/>
      <c r="C24" s="183"/>
      <c r="D24" s="54" t="s">
        <v>27</v>
      </c>
      <c r="E24" s="60"/>
      <c r="F24" s="61"/>
      <c r="G24" s="62">
        <f>B18+B19</f>
        <v>23164.75</v>
      </c>
      <c r="H24" s="63">
        <f>F24*G24</f>
        <v>0</v>
      </c>
      <c r="I24" s="58"/>
      <c r="J24" s="59"/>
      <c r="K24" s="26"/>
      <c r="L24" s="19"/>
      <c r="M24" s="5"/>
    </row>
    <row r="25" spans="1:13" ht="16.149999999999999" customHeight="1" x14ac:dyDescent="0.25">
      <c r="A25" s="64" t="s">
        <v>28</v>
      </c>
      <c r="B25" s="65"/>
      <c r="C25" s="66"/>
      <c r="D25" s="54" t="s">
        <v>27</v>
      </c>
      <c r="E25" s="67" t="s">
        <v>29</v>
      </c>
      <c r="F25" s="61"/>
      <c r="G25" s="63">
        <f>B18+B19</f>
        <v>23164.75</v>
      </c>
      <c r="H25" s="63">
        <f>F25*G25</f>
        <v>0</v>
      </c>
      <c r="I25" s="58"/>
      <c r="J25" s="59"/>
      <c r="K25" s="68"/>
      <c r="L25" s="19"/>
      <c r="M25" s="5"/>
    </row>
    <row r="26" spans="1:13" ht="33" customHeight="1" x14ac:dyDescent="0.25">
      <c r="A26" s="184" t="s">
        <v>47</v>
      </c>
      <c r="B26" s="185"/>
      <c r="C26" s="186"/>
      <c r="D26" s="69" t="s">
        <v>27</v>
      </c>
      <c r="E26" s="70" t="s">
        <v>25</v>
      </c>
      <c r="F26" s="71"/>
      <c r="G26" s="72">
        <v>145</v>
      </c>
      <c r="H26" s="63">
        <f>F26*G26</f>
        <v>0</v>
      </c>
      <c r="I26" s="58"/>
      <c r="J26" s="73"/>
      <c r="K26" s="68"/>
      <c r="L26" s="19"/>
      <c r="M26" s="5"/>
    </row>
    <row r="27" spans="1:13" ht="16.149999999999999" customHeight="1" x14ac:dyDescent="0.25">
      <c r="A27" s="64" t="s">
        <v>71</v>
      </c>
      <c r="B27" s="65"/>
      <c r="C27" s="66"/>
      <c r="D27" s="74" t="s">
        <v>27</v>
      </c>
      <c r="E27" s="67" t="s">
        <v>25</v>
      </c>
      <c r="F27" s="61"/>
      <c r="G27" s="63">
        <f>B18+B19</f>
        <v>23164.75</v>
      </c>
      <c r="H27" s="63">
        <f>F27*G27</f>
        <v>0</v>
      </c>
      <c r="I27" s="58"/>
      <c r="J27" s="59"/>
      <c r="K27" s="68"/>
      <c r="L27" s="19"/>
      <c r="M27" s="5"/>
    </row>
    <row r="28" spans="1:13" ht="16.149999999999999" customHeight="1" x14ac:dyDescent="0.25">
      <c r="A28" s="187" t="s">
        <v>73</v>
      </c>
      <c r="B28" s="188"/>
      <c r="C28" s="189"/>
      <c r="D28" s="74" t="s">
        <v>27</v>
      </c>
      <c r="E28" s="67" t="s">
        <v>25</v>
      </c>
      <c r="F28" s="61"/>
      <c r="G28" s="63">
        <f>B18+B19</f>
        <v>23164.75</v>
      </c>
      <c r="H28" s="63">
        <f>F28*G28</f>
        <v>0</v>
      </c>
      <c r="I28" s="58"/>
      <c r="J28" s="59"/>
      <c r="K28" s="68"/>
      <c r="L28" s="19"/>
      <c r="M28" s="5"/>
    </row>
    <row r="29" spans="1:13" ht="15" customHeight="1" x14ac:dyDescent="0.25">
      <c r="A29" s="190" t="s">
        <v>32</v>
      </c>
      <c r="B29" s="191"/>
      <c r="C29" s="192"/>
      <c r="D29" s="54" t="s">
        <v>11</v>
      </c>
      <c r="E29" s="75"/>
      <c r="F29" s="61"/>
      <c r="G29" s="63">
        <f>B16+4*B17</f>
        <v>4132.88</v>
      </c>
      <c r="H29" s="63">
        <f>F29*G29</f>
        <v>0</v>
      </c>
      <c r="I29" s="58"/>
      <c r="J29" s="59"/>
      <c r="K29" s="68"/>
      <c r="L29" s="19"/>
      <c r="M29" s="5"/>
    </row>
    <row r="30" spans="1:13" ht="15" customHeight="1" x14ac:dyDescent="0.25">
      <c r="A30" s="76"/>
      <c r="B30" s="77"/>
      <c r="C30" s="77"/>
      <c r="D30" s="77"/>
      <c r="E30" s="78"/>
      <c r="F30" s="78"/>
      <c r="G30" s="79" t="s">
        <v>33</v>
      </c>
      <c r="H30" s="80">
        <f>SUM(H23:H29)</f>
        <v>0</v>
      </c>
      <c r="I30" s="81"/>
      <c r="J30" s="82"/>
      <c r="K30" s="83"/>
      <c r="L30" s="19"/>
      <c r="M30" s="5"/>
    </row>
    <row r="31" spans="1:13" ht="16.899999999999999" customHeight="1" x14ac:dyDescent="0.25">
      <c r="A31" s="84"/>
      <c r="B31" s="85"/>
      <c r="C31" s="85"/>
      <c r="D31" s="85"/>
      <c r="E31" s="86"/>
      <c r="F31" s="87"/>
      <c r="G31" s="87"/>
      <c r="H31" s="88"/>
      <c r="I31" s="87"/>
      <c r="J31" s="89" t="s">
        <v>34</v>
      </c>
      <c r="K31" s="90" t="s">
        <v>35</v>
      </c>
      <c r="L31" s="19"/>
      <c r="M31" s="5"/>
    </row>
    <row r="32" spans="1:13" ht="15" customHeight="1" x14ac:dyDescent="0.25">
      <c r="A32" s="84"/>
      <c r="B32" s="85"/>
      <c r="C32" s="85"/>
      <c r="D32" s="85"/>
      <c r="E32" s="87"/>
      <c r="F32" s="87"/>
      <c r="G32" s="87"/>
      <c r="H32" s="91" t="s">
        <v>36</v>
      </c>
      <c r="I32" s="92" t="s">
        <v>22</v>
      </c>
      <c r="J32" s="93">
        <f>H30*0.2</f>
        <v>0</v>
      </c>
      <c r="K32" s="94">
        <f>H30*1.2</f>
        <v>0</v>
      </c>
      <c r="L32" s="19"/>
      <c r="M32" s="5"/>
    </row>
    <row r="33" spans="1:13" ht="15" customHeight="1" x14ac:dyDescent="0.25">
      <c r="A33" s="22"/>
      <c r="B33" s="23"/>
      <c r="C33" s="23"/>
      <c r="D33" s="23"/>
      <c r="E33" s="23"/>
      <c r="F33" s="38"/>
      <c r="G33" s="95"/>
      <c r="H33" s="95"/>
      <c r="I33" s="96"/>
      <c r="J33" s="97"/>
      <c r="K33" s="98"/>
      <c r="L33" s="19"/>
      <c r="M33" s="5"/>
    </row>
    <row r="34" spans="1:13" ht="15" customHeight="1" x14ac:dyDescent="0.25">
      <c r="A34" s="99"/>
      <c r="B34" s="15"/>
      <c r="C34" s="15"/>
      <c r="D34" s="15"/>
      <c r="E34" s="15"/>
      <c r="F34" s="17"/>
      <c r="G34" s="100"/>
      <c r="H34" s="101"/>
      <c r="I34" s="102"/>
      <c r="J34" s="103"/>
      <c r="K34" s="104"/>
      <c r="L34" s="19"/>
      <c r="M34" s="5"/>
    </row>
    <row r="35" spans="1:13" ht="15.4" customHeight="1" x14ac:dyDescent="0.25">
      <c r="A35" s="105" t="s">
        <v>37</v>
      </c>
      <c r="B35" s="106"/>
      <c r="C35" s="106"/>
      <c r="D35" s="106"/>
      <c r="E35" s="106"/>
      <c r="F35" s="106"/>
      <c r="G35" s="107"/>
      <c r="H35" s="107"/>
      <c r="I35" s="108"/>
      <c r="J35" s="107"/>
      <c r="K35" s="109"/>
      <c r="L35" s="3"/>
      <c r="M35" s="3"/>
    </row>
    <row r="36" spans="1:13" ht="15" customHeight="1" x14ac:dyDescent="0.25">
      <c r="A36" s="105" t="s">
        <v>38</v>
      </c>
      <c r="B36" s="106"/>
      <c r="C36" s="106"/>
      <c r="D36" s="106"/>
      <c r="E36" s="106"/>
      <c r="F36" s="106"/>
      <c r="G36" s="110"/>
      <c r="H36" s="110"/>
      <c r="I36" s="111"/>
      <c r="J36" s="111"/>
      <c r="K36" s="112"/>
      <c r="L36" s="3"/>
      <c r="M36" s="3"/>
    </row>
    <row r="37" spans="1:13" ht="13.7" customHeight="1" x14ac:dyDescent="0.25">
      <c r="A37" s="178" t="s">
        <v>39</v>
      </c>
      <c r="B37" s="179"/>
      <c r="C37" s="179"/>
      <c r="D37" s="179"/>
      <c r="E37" s="179"/>
      <c r="F37" s="179"/>
      <c r="G37" s="179"/>
      <c r="H37" s="179"/>
      <c r="I37" s="179"/>
      <c r="J37" s="179"/>
      <c r="K37" s="179"/>
      <c r="L37" s="179"/>
      <c r="M37" s="179"/>
    </row>
    <row r="38" spans="1:13" ht="13.7" customHeight="1" x14ac:dyDescent="0.25">
      <c r="A38" s="113"/>
      <c r="B38" s="113"/>
      <c r="C38" s="113"/>
      <c r="D38" s="113"/>
      <c r="E38" s="113"/>
      <c r="F38" s="113"/>
      <c r="G38" s="113"/>
      <c r="H38" s="113"/>
      <c r="I38" s="113"/>
      <c r="J38" s="113"/>
      <c r="K38" s="113"/>
      <c r="L38" s="113"/>
      <c r="M38" s="113"/>
    </row>
    <row r="39" spans="1:13" ht="15" customHeight="1" x14ac:dyDescent="0.25">
      <c r="A39" s="5"/>
      <c r="B39" s="5"/>
      <c r="C39" s="5"/>
      <c r="D39" s="5"/>
      <c r="E39" s="5"/>
      <c r="F39" s="4"/>
      <c r="G39" s="5"/>
      <c r="H39" s="4"/>
      <c r="I39" s="5"/>
      <c r="J39" s="4"/>
      <c r="K39" s="4"/>
      <c r="L39" s="5"/>
      <c r="M39" s="5"/>
    </row>
    <row r="40" spans="1:13" ht="15" customHeight="1" x14ac:dyDescent="0.25">
      <c r="A40" s="114"/>
      <c r="B40" s="114"/>
      <c r="C40" s="3"/>
      <c r="D40" s="3"/>
      <c r="E40" s="3"/>
      <c r="F40" s="3"/>
      <c r="G40" s="115" t="s">
        <v>40</v>
      </c>
      <c r="H40" s="116"/>
      <c r="I40" s="116"/>
      <c r="J40" s="4"/>
      <c r="K40" s="4"/>
      <c r="L40" s="5"/>
      <c r="M40" s="5"/>
    </row>
    <row r="41" spans="1:13" ht="15" customHeight="1" x14ac:dyDescent="0.25">
      <c r="A41" s="180" t="s">
        <v>41</v>
      </c>
      <c r="B41" s="181"/>
      <c r="C41" s="181"/>
      <c r="D41" s="8"/>
      <c r="E41" s="8"/>
      <c r="F41" s="3"/>
      <c r="G41" s="115" t="s">
        <v>42</v>
      </c>
      <c r="H41" s="116"/>
      <c r="I41" s="116"/>
      <c r="J41" s="4"/>
      <c r="K41" s="4"/>
      <c r="L41" s="5"/>
      <c r="M41" s="5"/>
    </row>
  </sheetData>
  <mergeCells count="7">
    <mergeCell ref="A4:H4"/>
    <mergeCell ref="A37:M37"/>
    <mergeCell ref="A41:C41"/>
    <mergeCell ref="A24:C24"/>
    <mergeCell ref="A26:C26"/>
    <mergeCell ref="A28:C28"/>
    <mergeCell ref="A29:C29"/>
  </mergeCells>
  <conditionalFormatting sqref="G24 J26">
    <cfRule type="cellIs" dxfId="2" priority="1" stopIfTrue="1" operator="lessThan">
      <formula>0</formula>
    </cfRule>
  </conditionalFormatting>
  <pageMargins left="0.7" right="0.7" top="0.75" bottom="0.75" header="0.3" footer="0.3"/>
  <pageSetup orientation="landscape"/>
  <headerFooter>
    <oddFooter>&amp;C&amp;"Helvetica Neue,Regular"&amp;11&amp;K000000&amp;P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40"/>
  <sheetViews>
    <sheetView showGridLines="0" workbookViewId="0">
      <selection activeCell="H26" sqref="H26"/>
    </sheetView>
  </sheetViews>
  <sheetFormatPr defaultColWidth="8.7109375" defaultRowHeight="14.45" customHeight="1" x14ac:dyDescent="0.25"/>
  <cols>
    <col min="1" max="1" width="20" style="118" customWidth="1"/>
    <col min="2" max="2" width="10.7109375" style="118" customWidth="1"/>
    <col min="3" max="3" width="16.7109375" style="118" customWidth="1"/>
    <col min="4" max="5" width="10.7109375" style="118" customWidth="1"/>
    <col min="6" max="6" width="12.28515625" style="118" customWidth="1"/>
    <col min="7" max="7" width="10.7109375" style="118" customWidth="1"/>
    <col min="8" max="8" width="13.7109375" style="118" customWidth="1"/>
    <col min="9" max="9" width="10.7109375" style="118" customWidth="1"/>
    <col min="10" max="11" width="13.42578125" style="118" customWidth="1"/>
    <col min="12" max="256" width="8.85546875" style="118" customWidth="1"/>
  </cols>
  <sheetData>
    <row r="1" spans="1:13" ht="15" customHeight="1" x14ac:dyDescent="0.25">
      <c r="A1" s="195" t="s">
        <v>74</v>
      </c>
      <c r="B1" s="199"/>
      <c r="C1" s="199"/>
      <c r="D1" s="199"/>
      <c r="E1" s="199"/>
      <c r="F1" s="199"/>
      <c r="G1" s="199"/>
      <c r="H1" s="199"/>
      <c r="I1" s="3"/>
      <c r="J1" s="3"/>
      <c r="K1" s="4"/>
      <c r="L1" s="5"/>
      <c r="M1" s="5"/>
    </row>
    <row r="2" spans="1:13" ht="15" customHeight="1" x14ac:dyDescent="0.25">
      <c r="A2" s="200"/>
      <c r="B2" s="199"/>
      <c r="C2" s="199"/>
      <c r="D2" s="199"/>
      <c r="E2" s="199"/>
      <c r="F2" s="199"/>
      <c r="G2" s="199"/>
      <c r="H2" s="199"/>
      <c r="I2" s="3"/>
      <c r="J2" s="3"/>
      <c r="K2" s="4"/>
      <c r="L2" s="5"/>
      <c r="M2" s="5"/>
    </row>
    <row r="3" spans="1:13" ht="15" customHeight="1" x14ac:dyDescent="0.25">
      <c r="A3" s="200" t="s">
        <v>0</v>
      </c>
      <c r="B3" s="199"/>
      <c r="C3" s="199"/>
      <c r="D3" s="199"/>
      <c r="E3" s="199"/>
      <c r="F3" s="199"/>
      <c r="G3" s="199"/>
      <c r="H3" s="199"/>
      <c r="I3" s="3"/>
      <c r="J3" s="3"/>
      <c r="K3" s="4"/>
      <c r="L3" s="5"/>
      <c r="M3" s="5"/>
    </row>
    <row r="4" spans="1:13" ht="30" customHeight="1" x14ac:dyDescent="0.25">
      <c r="A4" s="198" t="s">
        <v>75</v>
      </c>
      <c r="B4" s="198"/>
      <c r="C4" s="198"/>
      <c r="D4" s="198"/>
      <c r="E4" s="198"/>
      <c r="F4" s="198"/>
      <c r="G4" s="198"/>
      <c r="H4" s="198"/>
      <c r="I4" s="3"/>
      <c r="J4" s="3"/>
      <c r="K4" s="4"/>
      <c r="L4" s="5"/>
      <c r="M4" s="5"/>
    </row>
    <row r="5" spans="1:13" ht="15" customHeight="1" x14ac:dyDescent="0.25">
      <c r="A5" s="9" t="s">
        <v>1</v>
      </c>
      <c r="B5" s="3"/>
      <c r="C5" s="3"/>
      <c r="D5" s="3"/>
      <c r="E5" s="3"/>
      <c r="F5" s="3"/>
      <c r="G5" s="3"/>
      <c r="H5" s="3"/>
      <c r="I5" s="3"/>
      <c r="J5" s="3"/>
      <c r="K5" s="4"/>
      <c r="L5" s="5"/>
      <c r="M5" s="5"/>
    </row>
    <row r="6" spans="1:13" ht="15" customHeight="1" x14ac:dyDescent="0.25">
      <c r="A6" s="5"/>
      <c r="B6" s="3"/>
      <c r="C6" s="3"/>
      <c r="D6" s="3"/>
      <c r="E6" s="3"/>
      <c r="F6" s="3"/>
      <c r="G6" s="3"/>
      <c r="H6" s="3"/>
      <c r="I6" s="3"/>
      <c r="J6" s="3"/>
      <c r="K6" s="4"/>
      <c r="L6" s="5"/>
      <c r="M6" s="5"/>
    </row>
    <row r="7" spans="1:13" ht="15" customHeight="1" x14ac:dyDescent="0.25">
      <c r="A7" s="10" t="s">
        <v>2</v>
      </c>
      <c r="B7" s="3"/>
      <c r="C7" s="3"/>
      <c r="D7" s="3"/>
      <c r="E7" s="3"/>
      <c r="F7" s="3"/>
      <c r="G7" s="3"/>
      <c r="H7" s="3"/>
      <c r="I7" s="3"/>
      <c r="J7" s="3"/>
      <c r="K7" s="4"/>
      <c r="L7" s="5"/>
      <c r="M7" s="5"/>
    </row>
    <row r="8" spans="1:13" ht="15" customHeight="1" x14ac:dyDescent="0.25">
      <c r="A8" s="10" t="s">
        <v>3</v>
      </c>
      <c r="B8" s="3"/>
      <c r="C8" s="3"/>
      <c r="D8" s="3"/>
      <c r="E8" s="3"/>
      <c r="F8" s="3"/>
      <c r="G8" s="3"/>
      <c r="H8" s="3"/>
      <c r="I8" s="3"/>
      <c r="J8" s="3"/>
      <c r="K8" s="4"/>
      <c r="L8" s="5"/>
      <c r="M8" s="5"/>
    </row>
    <row r="9" spans="1:13" ht="15" customHeight="1" x14ac:dyDescent="0.25">
      <c r="A9" s="3"/>
      <c r="B9" s="3"/>
      <c r="C9" s="3"/>
      <c r="D9" s="3"/>
      <c r="E9" s="3"/>
      <c r="F9" s="3"/>
      <c r="G9" s="3"/>
      <c r="H9" s="3"/>
      <c r="I9" s="3"/>
      <c r="J9" s="3"/>
      <c r="K9" s="4"/>
      <c r="L9" s="5"/>
      <c r="M9" s="5"/>
    </row>
    <row r="10" spans="1:13" ht="15" customHeight="1" x14ac:dyDescent="0.25">
      <c r="A10" s="6" t="s">
        <v>4</v>
      </c>
      <c r="B10" s="5"/>
      <c r="C10" s="5"/>
      <c r="D10" s="5"/>
      <c r="E10" s="5"/>
      <c r="F10" s="5"/>
      <c r="G10" s="5"/>
      <c r="H10" s="5"/>
      <c r="I10" s="5"/>
      <c r="J10" s="5"/>
      <c r="K10" s="4"/>
      <c r="L10" s="5"/>
      <c r="M10" s="5"/>
    </row>
    <row r="11" spans="1:13" ht="15" customHeight="1" x14ac:dyDescent="0.25">
      <c r="A11" s="2" t="s">
        <v>48</v>
      </c>
      <c r="B11" s="7" t="s">
        <v>49</v>
      </c>
      <c r="C11" s="8"/>
      <c r="D11" s="5"/>
      <c r="E11" s="5"/>
      <c r="F11" s="5"/>
      <c r="G11" s="5"/>
      <c r="H11" s="5"/>
      <c r="I11" s="5"/>
      <c r="J11" s="5"/>
      <c r="K11" s="4"/>
      <c r="L11" s="5"/>
      <c r="M11" s="5"/>
    </row>
    <row r="12" spans="1:13" ht="16.149999999999999" customHeight="1" x14ac:dyDescent="0.25">
      <c r="A12" s="11"/>
      <c r="B12" s="11"/>
      <c r="C12" s="11"/>
      <c r="D12" s="11"/>
      <c r="E12" s="11"/>
      <c r="F12" s="12"/>
      <c r="G12" s="11"/>
      <c r="H12" s="12"/>
      <c r="I12" s="11"/>
      <c r="J12" s="12"/>
      <c r="K12" s="12"/>
      <c r="L12" s="5"/>
      <c r="M12" s="5"/>
    </row>
    <row r="13" spans="1:13" ht="15.4" customHeight="1" x14ac:dyDescent="0.25">
      <c r="A13" s="13" t="s">
        <v>7</v>
      </c>
      <c r="B13" s="14"/>
      <c r="C13" s="15"/>
      <c r="D13" s="16" t="s">
        <v>50</v>
      </c>
      <c r="E13" s="119"/>
      <c r="F13" s="120"/>
      <c r="G13" s="15"/>
      <c r="H13" s="17"/>
      <c r="I13" s="15"/>
      <c r="J13" s="17"/>
      <c r="K13" s="18"/>
      <c r="L13" s="19"/>
      <c r="M13" s="5"/>
    </row>
    <row r="14" spans="1:13" ht="15" customHeight="1" x14ac:dyDescent="0.25">
      <c r="A14" s="20" t="s">
        <v>48</v>
      </c>
      <c r="B14" s="5"/>
      <c r="C14" s="5"/>
      <c r="D14" s="6" t="s">
        <v>51</v>
      </c>
      <c r="E14" s="5"/>
      <c r="F14" s="4"/>
      <c r="G14" s="5"/>
      <c r="H14" s="5"/>
      <c r="I14" s="5"/>
      <c r="J14" s="5"/>
      <c r="K14" s="21"/>
      <c r="L14" s="19"/>
      <c r="M14" s="5"/>
    </row>
    <row r="15" spans="1:13" ht="15" customHeight="1" x14ac:dyDescent="0.25">
      <c r="A15" s="22"/>
      <c r="B15" s="23"/>
      <c r="C15" s="5"/>
      <c r="D15" s="5"/>
      <c r="E15" s="5"/>
      <c r="F15" s="4"/>
      <c r="G15" s="5"/>
      <c r="H15" s="24"/>
      <c r="I15" s="25"/>
      <c r="J15" s="4"/>
      <c r="K15" s="26"/>
      <c r="L15" s="19"/>
      <c r="M15" s="5"/>
    </row>
    <row r="16" spans="1:13" ht="15.4" customHeight="1" x14ac:dyDescent="0.25">
      <c r="A16" s="27" t="s">
        <v>10</v>
      </c>
      <c r="B16" s="28">
        <v>55</v>
      </c>
      <c r="C16" s="29" t="s">
        <v>11</v>
      </c>
      <c r="D16" s="5"/>
      <c r="E16" s="5"/>
      <c r="F16" s="4"/>
      <c r="G16" s="5"/>
      <c r="H16" s="24"/>
      <c r="I16" s="25"/>
      <c r="J16" s="4"/>
      <c r="K16" s="30"/>
      <c r="L16" s="19"/>
      <c r="M16" s="5"/>
    </row>
    <row r="17" spans="1:13" ht="15" customHeight="1" x14ac:dyDescent="0.25">
      <c r="A17" s="31" t="s">
        <v>12</v>
      </c>
      <c r="B17" s="32">
        <v>5</v>
      </c>
      <c r="C17" s="29" t="s">
        <v>11</v>
      </c>
      <c r="D17" s="5"/>
      <c r="E17" s="5"/>
      <c r="F17" s="4"/>
      <c r="G17" s="5"/>
      <c r="H17" s="4"/>
      <c r="I17" s="5"/>
      <c r="J17" s="33"/>
      <c r="K17" s="26"/>
      <c r="L17" s="19"/>
      <c r="M17" s="5"/>
    </row>
    <row r="18" spans="1:13" ht="16.149999999999999" customHeight="1" x14ac:dyDescent="0.25">
      <c r="A18" s="31" t="s">
        <v>13</v>
      </c>
      <c r="B18" s="32">
        <f>B16*B17</f>
        <v>275</v>
      </c>
      <c r="C18" s="29" t="s">
        <v>14</v>
      </c>
      <c r="D18" s="5"/>
      <c r="E18" s="5"/>
      <c r="F18" s="4"/>
      <c r="G18" s="5"/>
      <c r="H18" s="4"/>
      <c r="I18" s="5"/>
      <c r="J18" s="33"/>
      <c r="K18" s="26"/>
      <c r="L18" s="19"/>
      <c r="M18" s="5"/>
    </row>
    <row r="19" spans="1:13" ht="16.899999999999999" customHeight="1" x14ac:dyDescent="0.25">
      <c r="A19" s="34" t="s">
        <v>15</v>
      </c>
      <c r="B19" s="35"/>
      <c r="C19" s="29" t="s">
        <v>14</v>
      </c>
      <c r="D19" s="5"/>
      <c r="E19" s="5"/>
      <c r="F19" s="4"/>
      <c r="G19" s="5"/>
      <c r="H19" s="4"/>
      <c r="I19" s="5"/>
      <c r="J19" s="33"/>
      <c r="K19" s="26"/>
      <c r="L19" s="19"/>
      <c r="M19" s="5"/>
    </row>
    <row r="20" spans="1:13" ht="15" customHeight="1" x14ac:dyDescent="0.25">
      <c r="A20" s="36"/>
      <c r="B20" s="37"/>
      <c r="C20" s="5"/>
      <c r="D20" s="5"/>
      <c r="E20" s="5"/>
      <c r="F20" s="38"/>
      <c r="G20" s="5"/>
      <c r="H20" s="38"/>
      <c r="I20" s="5"/>
      <c r="J20" s="33"/>
      <c r="K20" s="26"/>
      <c r="L20" s="19"/>
      <c r="M20" s="5"/>
    </row>
    <row r="21" spans="1:13" ht="15" customHeight="1" x14ac:dyDescent="0.25">
      <c r="A21" s="22"/>
      <c r="B21" s="39"/>
      <c r="C21" s="23"/>
      <c r="D21" s="23"/>
      <c r="E21" s="40"/>
      <c r="F21" s="41" t="s">
        <v>17</v>
      </c>
      <c r="G21" s="42"/>
      <c r="H21" s="43" t="s">
        <v>18</v>
      </c>
      <c r="I21" s="19"/>
      <c r="J21" s="4"/>
      <c r="K21" s="26"/>
      <c r="L21" s="19"/>
      <c r="M21" s="5"/>
    </row>
    <row r="22" spans="1:13" ht="15" customHeight="1" x14ac:dyDescent="0.25">
      <c r="A22" s="44" t="s">
        <v>19</v>
      </c>
      <c r="B22" s="45"/>
      <c r="C22" s="46"/>
      <c r="D22" s="47" t="s">
        <v>20</v>
      </c>
      <c r="E22" s="48" t="s">
        <v>21</v>
      </c>
      <c r="F22" s="48" t="s">
        <v>22</v>
      </c>
      <c r="G22" s="48" t="s">
        <v>23</v>
      </c>
      <c r="H22" s="49" t="s">
        <v>22</v>
      </c>
      <c r="I22" s="50"/>
      <c r="J22" s="51"/>
      <c r="K22" s="26"/>
      <c r="L22" s="19"/>
      <c r="M22" s="5"/>
    </row>
    <row r="23" spans="1:13" ht="15.4" customHeight="1" x14ac:dyDescent="0.25">
      <c r="A23" s="52" t="s">
        <v>24</v>
      </c>
      <c r="B23" s="53"/>
      <c r="C23" s="53"/>
      <c r="D23" s="54" t="s">
        <v>11</v>
      </c>
      <c r="E23" s="55" t="s">
        <v>25</v>
      </c>
      <c r="F23" s="56"/>
      <c r="G23" s="57">
        <v>10</v>
      </c>
      <c r="H23" s="57">
        <f>F23*G23</f>
        <v>0</v>
      </c>
      <c r="I23" s="58"/>
      <c r="J23" s="59"/>
      <c r="K23" s="26"/>
      <c r="L23" s="19"/>
      <c r="M23" s="5"/>
    </row>
    <row r="24" spans="1:13" ht="16.149999999999999" customHeight="1" x14ac:dyDescent="0.25">
      <c r="A24" s="182" t="s">
        <v>26</v>
      </c>
      <c r="B24" s="183"/>
      <c r="C24" s="183"/>
      <c r="D24" s="54" t="s">
        <v>27</v>
      </c>
      <c r="E24" s="60"/>
      <c r="F24" s="61"/>
      <c r="G24" s="62">
        <f>B18+B19</f>
        <v>275</v>
      </c>
      <c r="H24" s="63">
        <f>F24*G24</f>
        <v>0</v>
      </c>
      <c r="I24" s="58"/>
      <c r="J24" s="59"/>
      <c r="K24" s="26"/>
      <c r="L24" s="19"/>
      <c r="M24" s="5"/>
    </row>
    <row r="25" spans="1:13" ht="15" customHeight="1" x14ac:dyDescent="0.25">
      <c r="A25" s="64" t="s">
        <v>28</v>
      </c>
      <c r="B25" s="65"/>
      <c r="C25" s="66"/>
      <c r="D25" s="54" t="s">
        <v>27</v>
      </c>
      <c r="E25" s="67" t="s">
        <v>29</v>
      </c>
      <c r="F25" s="61"/>
      <c r="G25" s="63">
        <f>B18+B19</f>
        <v>275</v>
      </c>
      <c r="H25" s="63">
        <f>F25*G25</f>
        <v>0</v>
      </c>
      <c r="I25" s="58"/>
      <c r="J25" s="59"/>
      <c r="K25" s="68"/>
      <c r="L25" s="19"/>
      <c r="M25" s="5"/>
    </row>
    <row r="26" spans="1:13" ht="15" customHeight="1" x14ac:dyDescent="0.25">
      <c r="A26" s="184" t="s">
        <v>52</v>
      </c>
      <c r="B26" s="185"/>
      <c r="C26" s="186"/>
      <c r="D26" s="69" t="s">
        <v>27</v>
      </c>
      <c r="E26" s="70" t="s">
        <v>25</v>
      </c>
      <c r="F26" s="71"/>
      <c r="G26" s="72">
        <v>275</v>
      </c>
      <c r="H26" s="63">
        <f>F26*G26</f>
        <v>0</v>
      </c>
      <c r="I26" s="58"/>
      <c r="J26" s="73"/>
      <c r="K26" s="68"/>
      <c r="L26" s="19"/>
      <c r="M26" s="5"/>
    </row>
    <row r="27" spans="1:13" ht="16.149999999999999" customHeight="1" x14ac:dyDescent="0.25">
      <c r="A27" s="64" t="s">
        <v>31</v>
      </c>
      <c r="B27" s="65"/>
      <c r="C27" s="66"/>
      <c r="D27" s="74" t="s">
        <v>27</v>
      </c>
      <c r="E27" s="67" t="s">
        <v>25</v>
      </c>
      <c r="F27" s="61"/>
      <c r="G27" s="63">
        <f>B18+B19</f>
        <v>275</v>
      </c>
      <c r="H27" s="63">
        <f>F27*G27</f>
        <v>0</v>
      </c>
      <c r="I27" s="58"/>
      <c r="J27" s="59"/>
      <c r="K27" s="68"/>
      <c r="L27" s="19"/>
      <c r="M27" s="5"/>
    </row>
    <row r="28" spans="1:13" ht="15" customHeight="1" x14ac:dyDescent="0.25">
      <c r="A28" s="190" t="s">
        <v>32</v>
      </c>
      <c r="B28" s="191"/>
      <c r="C28" s="192"/>
      <c r="D28" s="54" t="s">
        <v>11</v>
      </c>
      <c r="E28" s="75"/>
      <c r="F28" s="61"/>
      <c r="G28" s="63">
        <f>B16+4*B17</f>
        <v>75</v>
      </c>
      <c r="H28" s="63">
        <f>F28*G28</f>
        <v>0</v>
      </c>
      <c r="I28" s="58"/>
      <c r="J28" s="59"/>
      <c r="K28" s="68"/>
      <c r="L28" s="19"/>
      <c r="M28" s="5"/>
    </row>
    <row r="29" spans="1:13" ht="15" customHeight="1" x14ac:dyDescent="0.25">
      <c r="A29" s="76"/>
      <c r="B29" s="77"/>
      <c r="C29" s="77"/>
      <c r="D29" s="77"/>
      <c r="E29" s="78"/>
      <c r="F29" s="78"/>
      <c r="G29" s="79" t="s">
        <v>33</v>
      </c>
      <c r="H29" s="80">
        <f>SUM(H23:H28)</f>
        <v>0</v>
      </c>
      <c r="I29" s="81"/>
      <c r="J29" s="82"/>
      <c r="K29" s="83"/>
      <c r="L29" s="19"/>
      <c r="M29" s="5"/>
    </row>
    <row r="30" spans="1:13" ht="16.899999999999999" customHeight="1" x14ac:dyDescent="0.25">
      <c r="A30" s="84"/>
      <c r="B30" s="85"/>
      <c r="C30" s="85"/>
      <c r="D30" s="85"/>
      <c r="E30" s="86"/>
      <c r="F30" s="87"/>
      <c r="G30" s="87"/>
      <c r="H30" s="88"/>
      <c r="I30" s="87"/>
      <c r="J30" s="89" t="s">
        <v>34</v>
      </c>
      <c r="K30" s="90" t="s">
        <v>35</v>
      </c>
      <c r="L30" s="19"/>
      <c r="M30" s="5"/>
    </row>
    <row r="31" spans="1:13" ht="15" customHeight="1" x14ac:dyDescent="0.25">
      <c r="A31" s="84"/>
      <c r="B31" s="85"/>
      <c r="C31" s="85"/>
      <c r="D31" s="85"/>
      <c r="E31" s="87"/>
      <c r="F31" s="87"/>
      <c r="G31" s="87"/>
      <c r="H31" s="91" t="s">
        <v>36</v>
      </c>
      <c r="I31" s="92" t="s">
        <v>22</v>
      </c>
      <c r="J31" s="93">
        <f>H29*0.2</f>
        <v>0</v>
      </c>
      <c r="K31" s="94">
        <f>H29*1.2</f>
        <v>0</v>
      </c>
      <c r="L31" s="19"/>
      <c r="M31" s="5"/>
    </row>
    <row r="32" spans="1:13" ht="15" customHeight="1" x14ac:dyDescent="0.25">
      <c r="A32" s="22"/>
      <c r="B32" s="23"/>
      <c r="C32" s="23"/>
      <c r="D32" s="23"/>
      <c r="E32" s="23"/>
      <c r="F32" s="38"/>
      <c r="G32" s="95"/>
      <c r="H32" s="95"/>
      <c r="I32" s="96"/>
      <c r="J32" s="97"/>
      <c r="K32" s="98"/>
      <c r="L32" s="19"/>
      <c r="M32" s="5"/>
    </row>
    <row r="33" spans="1:13" ht="15" customHeight="1" x14ac:dyDescent="0.25">
      <c r="A33" s="99"/>
      <c r="B33" s="15"/>
      <c r="C33" s="15"/>
      <c r="D33" s="15"/>
      <c r="E33" s="15"/>
      <c r="F33" s="17"/>
      <c r="G33" s="100"/>
      <c r="H33" s="101"/>
      <c r="I33" s="102"/>
      <c r="J33" s="103"/>
      <c r="K33" s="104"/>
      <c r="L33" s="19"/>
      <c r="M33" s="5"/>
    </row>
    <row r="34" spans="1:13" ht="15.4" customHeight="1" x14ac:dyDescent="0.25">
      <c r="A34" s="105" t="s">
        <v>37</v>
      </c>
      <c r="B34" s="106"/>
      <c r="C34" s="106"/>
      <c r="D34" s="106"/>
      <c r="E34" s="106"/>
      <c r="F34" s="106"/>
      <c r="G34" s="107"/>
      <c r="H34" s="107"/>
      <c r="I34" s="108"/>
      <c r="J34" s="107"/>
      <c r="K34" s="109"/>
      <c r="L34" s="3"/>
      <c r="M34" s="3"/>
    </row>
    <row r="35" spans="1:13" ht="15" customHeight="1" x14ac:dyDescent="0.25">
      <c r="A35" s="105" t="s">
        <v>38</v>
      </c>
      <c r="B35" s="106"/>
      <c r="C35" s="106"/>
      <c r="D35" s="106"/>
      <c r="E35" s="106"/>
      <c r="F35" s="106"/>
      <c r="G35" s="110"/>
      <c r="H35" s="110"/>
      <c r="I35" s="111"/>
      <c r="J35" s="111"/>
      <c r="K35" s="112"/>
      <c r="L35" s="3"/>
      <c r="M35" s="3"/>
    </row>
    <row r="36" spans="1:13" ht="13.7" customHeight="1" x14ac:dyDescent="0.25">
      <c r="A36" s="178" t="s">
        <v>39</v>
      </c>
      <c r="B36" s="179"/>
      <c r="C36" s="179"/>
      <c r="D36" s="179"/>
      <c r="E36" s="179"/>
      <c r="F36" s="179"/>
      <c r="G36" s="179"/>
      <c r="H36" s="179"/>
      <c r="I36" s="179"/>
      <c r="J36" s="179"/>
      <c r="K36" s="179"/>
      <c r="L36" s="179"/>
      <c r="M36" s="179"/>
    </row>
    <row r="37" spans="1:13" ht="13.7" customHeight="1" x14ac:dyDescent="0.25">
      <c r="A37" s="113"/>
      <c r="B37" s="113"/>
      <c r="C37" s="113"/>
      <c r="D37" s="113"/>
      <c r="E37" s="113"/>
      <c r="F37" s="113"/>
      <c r="G37" s="113"/>
      <c r="H37" s="113"/>
      <c r="I37" s="113"/>
      <c r="J37" s="113"/>
      <c r="K37" s="113"/>
      <c r="L37" s="113"/>
      <c r="M37" s="113"/>
    </row>
    <row r="38" spans="1:13" ht="15" customHeight="1" x14ac:dyDescent="0.25">
      <c r="A38" s="5"/>
      <c r="B38" s="5"/>
      <c r="C38" s="5"/>
      <c r="D38" s="5"/>
      <c r="E38" s="5"/>
      <c r="F38" s="4"/>
      <c r="G38" s="5"/>
      <c r="H38" s="4"/>
      <c r="I38" s="5"/>
      <c r="J38" s="4"/>
      <c r="K38" s="4"/>
      <c r="L38" s="5"/>
      <c r="M38" s="5"/>
    </row>
    <row r="39" spans="1:13" ht="15" customHeight="1" x14ac:dyDescent="0.25">
      <c r="A39" s="114"/>
      <c r="B39" s="114"/>
      <c r="C39" s="3"/>
      <c r="D39" s="3"/>
      <c r="E39" s="3"/>
      <c r="F39" s="3"/>
      <c r="G39" s="115" t="s">
        <v>40</v>
      </c>
      <c r="H39" s="116"/>
      <c r="I39" s="116"/>
      <c r="J39" s="4"/>
      <c r="K39" s="4"/>
      <c r="L39" s="5"/>
      <c r="M39" s="5"/>
    </row>
    <row r="40" spans="1:13" ht="15" customHeight="1" x14ac:dyDescent="0.25">
      <c r="A40" s="180" t="s">
        <v>41</v>
      </c>
      <c r="B40" s="181"/>
      <c r="C40" s="181"/>
      <c r="D40" s="8"/>
      <c r="E40" s="8"/>
      <c r="F40" s="3"/>
      <c r="G40" s="115" t="s">
        <v>42</v>
      </c>
      <c r="H40" s="116"/>
      <c r="I40" s="116"/>
      <c r="J40" s="4"/>
      <c r="K40" s="4"/>
      <c r="L40" s="5"/>
      <c r="M40" s="5"/>
    </row>
  </sheetData>
  <mergeCells count="6">
    <mergeCell ref="A4:H4"/>
    <mergeCell ref="A36:M36"/>
    <mergeCell ref="A40:C40"/>
    <mergeCell ref="A24:C24"/>
    <mergeCell ref="A26:C26"/>
    <mergeCell ref="A28:C28"/>
  </mergeCells>
  <conditionalFormatting sqref="G24 J26">
    <cfRule type="cellIs" dxfId="1" priority="1" stopIfTrue="1" operator="lessThan">
      <formula>0</formula>
    </cfRule>
  </conditionalFormatting>
  <pageMargins left="0.7" right="0.7" top="0.75" bottom="0.75" header="0.3" footer="0.3"/>
  <pageSetup orientation="landscape"/>
  <headerFooter>
    <oddFooter>&amp;C&amp;"Helvetica Neue,Regular"&amp;11&amp;K000000&amp;P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41"/>
  <sheetViews>
    <sheetView showGridLines="0" workbookViewId="0">
      <selection activeCell="H26" sqref="H26"/>
    </sheetView>
  </sheetViews>
  <sheetFormatPr defaultColWidth="8.7109375" defaultRowHeight="14.45" customHeight="1" x14ac:dyDescent="0.25"/>
  <cols>
    <col min="1" max="1" width="20" style="121" customWidth="1"/>
    <col min="2" max="2" width="10.7109375" style="121" customWidth="1"/>
    <col min="3" max="3" width="16.7109375" style="121" customWidth="1"/>
    <col min="4" max="5" width="10.7109375" style="121" customWidth="1"/>
    <col min="6" max="6" width="12.28515625" style="121" customWidth="1"/>
    <col min="7" max="7" width="10.7109375" style="121" customWidth="1"/>
    <col min="8" max="8" width="13.7109375" style="121" customWidth="1"/>
    <col min="9" max="9" width="10.7109375" style="121" customWidth="1"/>
    <col min="10" max="11" width="13.42578125" style="121" customWidth="1"/>
    <col min="12" max="256" width="8.85546875" style="121" customWidth="1"/>
  </cols>
  <sheetData>
    <row r="1" spans="1:13" ht="15" customHeight="1" x14ac:dyDescent="0.25">
      <c r="A1" s="195" t="s">
        <v>74</v>
      </c>
      <c r="B1" s="199"/>
      <c r="C1" s="199"/>
      <c r="D1" s="199"/>
      <c r="E1" s="199"/>
      <c r="F1" s="199"/>
      <c r="G1" s="199"/>
      <c r="H1" s="199"/>
      <c r="I1" s="3"/>
      <c r="J1" s="3"/>
      <c r="K1" s="4"/>
      <c r="L1" s="5"/>
      <c r="M1" s="5"/>
    </row>
    <row r="2" spans="1:13" ht="15" customHeight="1" x14ac:dyDescent="0.25">
      <c r="A2" s="200"/>
      <c r="B2" s="199"/>
      <c r="C2" s="199"/>
      <c r="D2" s="199"/>
      <c r="E2" s="199"/>
      <c r="F2" s="199"/>
      <c r="G2" s="199"/>
      <c r="H2" s="199"/>
      <c r="I2" s="3"/>
      <c r="J2" s="3"/>
      <c r="K2" s="4"/>
      <c r="L2" s="5"/>
      <c r="M2" s="5"/>
    </row>
    <row r="3" spans="1:13" ht="15" customHeight="1" x14ac:dyDescent="0.25">
      <c r="A3" s="200" t="s">
        <v>0</v>
      </c>
      <c r="B3" s="199"/>
      <c r="C3" s="199"/>
      <c r="D3" s="199"/>
      <c r="E3" s="199"/>
      <c r="F3" s="199"/>
      <c r="G3" s="199"/>
      <c r="H3" s="199"/>
      <c r="I3" s="3"/>
      <c r="J3" s="3"/>
      <c r="K3" s="4"/>
      <c r="L3" s="5"/>
      <c r="M3" s="5"/>
    </row>
    <row r="4" spans="1:13" ht="30" customHeight="1" x14ac:dyDescent="0.25">
      <c r="A4" s="198" t="s">
        <v>75</v>
      </c>
      <c r="B4" s="198"/>
      <c r="C4" s="198"/>
      <c r="D4" s="198"/>
      <c r="E4" s="198"/>
      <c r="F4" s="198"/>
      <c r="G4" s="198"/>
      <c r="H4" s="198"/>
      <c r="I4" s="3"/>
      <c r="J4" s="3"/>
      <c r="K4" s="4"/>
      <c r="L4" s="5"/>
      <c r="M4" s="5"/>
    </row>
    <row r="5" spans="1:13" ht="15" customHeight="1" x14ac:dyDescent="0.25">
      <c r="A5" s="9" t="s">
        <v>1</v>
      </c>
      <c r="B5" s="3"/>
      <c r="C5" s="3"/>
      <c r="D5" s="3"/>
      <c r="E5" s="3"/>
      <c r="F5" s="3"/>
      <c r="G5" s="3"/>
      <c r="H5" s="3"/>
      <c r="I5" s="3"/>
      <c r="J5" s="3"/>
      <c r="K5" s="4"/>
      <c r="L5" s="5"/>
      <c r="M5" s="5"/>
    </row>
    <row r="6" spans="1:13" ht="15" customHeight="1" x14ac:dyDescent="0.25">
      <c r="A6" s="5"/>
      <c r="B6" s="3"/>
      <c r="C6" s="3"/>
      <c r="D6" s="3"/>
      <c r="E6" s="3"/>
      <c r="F6" s="3"/>
      <c r="G6" s="3"/>
      <c r="H6" s="3"/>
      <c r="I6" s="3"/>
      <c r="J6" s="3"/>
      <c r="K6" s="4"/>
      <c r="L6" s="5"/>
      <c r="M6" s="5"/>
    </row>
    <row r="7" spans="1:13" ht="15" customHeight="1" x14ac:dyDescent="0.25">
      <c r="A7" s="10" t="s">
        <v>2</v>
      </c>
      <c r="B7" s="3"/>
      <c r="C7" s="3"/>
      <c r="D7" s="3"/>
      <c r="E7" s="3"/>
      <c r="F7" s="3"/>
      <c r="G7" s="3"/>
      <c r="H7" s="3"/>
      <c r="I7" s="3"/>
      <c r="J7" s="3"/>
      <c r="K7" s="4"/>
      <c r="L7" s="5"/>
      <c r="M7" s="5"/>
    </row>
    <row r="8" spans="1:13" ht="15" customHeight="1" x14ac:dyDescent="0.25">
      <c r="A8" s="10" t="s">
        <v>3</v>
      </c>
      <c r="B8" s="3"/>
      <c r="C8" s="3"/>
      <c r="D8" s="3"/>
      <c r="E8" s="3"/>
      <c r="F8" s="3"/>
      <c r="G8" s="3"/>
      <c r="H8" s="3"/>
      <c r="I8" s="3"/>
      <c r="J8" s="3"/>
      <c r="K8" s="4"/>
      <c r="L8" s="5"/>
      <c r="M8" s="5"/>
    </row>
    <row r="9" spans="1:13" ht="15" customHeight="1" x14ac:dyDescent="0.25">
      <c r="A9" s="3"/>
      <c r="B9" s="3"/>
      <c r="C9" s="3"/>
      <c r="D9" s="3"/>
      <c r="E9" s="3"/>
      <c r="F9" s="3"/>
      <c r="G9" s="3"/>
      <c r="H9" s="3"/>
      <c r="I9" s="3"/>
      <c r="J9" s="3"/>
      <c r="K9" s="4"/>
      <c r="L9" s="5"/>
      <c r="M9" s="5"/>
    </row>
    <row r="10" spans="1:13" ht="15" customHeight="1" x14ac:dyDescent="0.25">
      <c r="A10" s="6" t="s">
        <v>4</v>
      </c>
      <c r="B10" s="5"/>
      <c r="C10" s="5"/>
      <c r="D10" s="5"/>
      <c r="E10" s="5"/>
      <c r="F10" s="5"/>
      <c r="G10" s="5"/>
      <c r="H10" s="5"/>
      <c r="I10" s="5"/>
      <c r="J10" s="5"/>
      <c r="K10" s="4"/>
      <c r="L10" s="5"/>
      <c r="M10" s="5"/>
    </row>
    <row r="11" spans="1:13" ht="15" customHeight="1" x14ac:dyDescent="0.25">
      <c r="A11" s="2" t="s">
        <v>53</v>
      </c>
      <c r="B11" s="7" t="s">
        <v>54</v>
      </c>
      <c r="C11" s="8"/>
      <c r="D11" s="5"/>
      <c r="E11" s="8"/>
      <c r="F11" s="5"/>
      <c r="G11" s="5"/>
      <c r="H11" s="5"/>
      <c r="I11" s="5"/>
      <c r="J11" s="5"/>
      <c r="K11" s="4"/>
      <c r="L11" s="5"/>
      <c r="M11" s="5"/>
    </row>
    <row r="12" spans="1:13" ht="16.149999999999999" customHeight="1" x14ac:dyDescent="0.25">
      <c r="A12" s="11"/>
      <c r="B12" s="11"/>
      <c r="C12" s="11"/>
      <c r="D12" s="11"/>
      <c r="E12" s="11"/>
      <c r="F12" s="12"/>
      <c r="G12" s="11"/>
      <c r="H12" s="12"/>
      <c r="I12" s="11"/>
      <c r="J12" s="12"/>
      <c r="K12" s="12"/>
      <c r="L12" s="5"/>
      <c r="M12" s="5"/>
    </row>
    <row r="13" spans="1:13" ht="15.4" customHeight="1" x14ac:dyDescent="0.25">
      <c r="A13" s="13" t="s">
        <v>7</v>
      </c>
      <c r="B13" s="14"/>
      <c r="C13" s="15"/>
      <c r="D13" s="16" t="s">
        <v>55</v>
      </c>
      <c r="E13" s="15"/>
      <c r="F13" s="17"/>
      <c r="G13" s="15"/>
      <c r="H13" s="17"/>
      <c r="I13" s="15"/>
      <c r="J13" s="17"/>
      <c r="K13" s="18"/>
      <c r="L13" s="19"/>
      <c r="M13" s="5"/>
    </row>
    <row r="14" spans="1:13" ht="15" customHeight="1" x14ac:dyDescent="0.25">
      <c r="A14" s="20" t="s">
        <v>53</v>
      </c>
      <c r="B14" s="5"/>
      <c r="C14" s="5"/>
      <c r="D14" s="6" t="s">
        <v>56</v>
      </c>
      <c r="E14" s="5"/>
      <c r="F14" s="4"/>
      <c r="G14" s="5"/>
      <c r="H14" s="5"/>
      <c r="I14" s="5"/>
      <c r="J14" s="5"/>
      <c r="K14" s="21"/>
      <c r="L14" s="19"/>
      <c r="M14" s="5"/>
    </row>
    <row r="15" spans="1:13" ht="15" customHeight="1" x14ac:dyDescent="0.25">
      <c r="A15" s="22"/>
      <c r="B15" s="23"/>
      <c r="C15" s="5"/>
      <c r="D15" s="5"/>
      <c r="E15" s="5"/>
      <c r="F15" s="4"/>
      <c r="G15" s="5"/>
      <c r="H15" s="24"/>
      <c r="I15" s="25"/>
      <c r="J15" s="4"/>
      <c r="K15" s="26"/>
      <c r="L15" s="19"/>
      <c r="M15" s="5"/>
    </row>
    <row r="16" spans="1:13" ht="15.4" customHeight="1" x14ac:dyDescent="0.25">
      <c r="A16" s="27" t="s">
        <v>10</v>
      </c>
      <c r="B16" s="28">
        <v>2065</v>
      </c>
      <c r="C16" s="29" t="s">
        <v>11</v>
      </c>
      <c r="D16" s="5"/>
      <c r="E16" s="5"/>
      <c r="F16" s="4"/>
      <c r="G16" s="5"/>
      <c r="H16" s="24"/>
      <c r="I16" s="25"/>
      <c r="J16" s="4"/>
      <c r="K16" s="30"/>
      <c r="L16" s="19"/>
      <c r="M16" s="5"/>
    </row>
    <row r="17" spans="1:13" ht="15" customHeight="1" x14ac:dyDescent="0.25">
      <c r="A17" s="31" t="s">
        <v>12</v>
      </c>
      <c r="B17" s="32">
        <f>B18/B16</f>
        <v>5.8561743341404355</v>
      </c>
      <c r="C17" s="29" t="s">
        <v>11</v>
      </c>
      <c r="D17" s="5"/>
      <c r="E17" s="5"/>
      <c r="F17" s="4"/>
      <c r="G17" s="5"/>
      <c r="H17" s="4"/>
      <c r="I17" s="5"/>
      <c r="J17" s="33"/>
      <c r="K17" s="26"/>
      <c r="L17" s="19"/>
      <c r="M17" s="5"/>
    </row>
    <row r="18" spans="1:13" ht="16.149999999999999" customHeight="1" x14ac:dyDescent="0.25">
      <c r="A18" s="31" t="s">
        <v>13</v>
      </c>
      <c r="B18" s="32">
        <v>12093</v>
      </c>
      <c r="C18" s="29" t="s">
        <v>14</v>
      </c>
      <c r="D18" s="5"/>
      <c r="E18" s="5"/>
      <c r="F18" s="4"/>
      <c r="G18" s="5"/>
      <c r="H18" s="4"/>
      <c r="I18" s="5"/>
      <c r="J18" s="33"/>
      <c r="K18" s="26"/>
      <c r="L18" s="19"/>
      <c r="M18" s="5"/>
    </row>
    <row r="19" spans="1:13" ht="16.899999999999999" customHeight="1" x14ac:dyDescent="0.25">
      <c r="A19" s="34" t="s">
        <v>15</v>
      </c>
      <c r="B19" s="35">
        <v>847</v>
      </c>
      <c r="C19" s="29" t="s">
        <v>14</v>
      </c>
      <c r="D19" s="5"/>
      <c r="E19" s="5"/>
      <c r="F19" s="4"/>
      <c r="G19" s="5"/>
      <c r="H19" s="4"/>
      <c r="I19" s="5"/>
      <c r="J19" s="33"/>
      <c r="K19" s="26"/>
      <c r="L19" s="19"/>
      <c r="M19" s="5"/>
    </row>
    <row r="20" spans="1:13" ht="15" customHeight="1" x14ac:dyDescent="0.25">
      <c r="A20" s="36"/>
      <c r="B20" s="37"/>
      <c r="C20" s="5"/>
      <c r="D20" s="5"/>
      <c r="E20" s="5"/>
      <c r="F20" s="38"/>
      <c r="G20" s="5"/>
      <c r="H20" s="38"/>
      <c r="I20" s="5"/>
      <c r="J20" s="33"/>
      <c r="K20" s="26"/>
      <c r="L20" s="19"/>
      <c r="M20" s="5"/>
    </row>
    <row r="21" spans="1:13" ht="15" customHeight="1" thickBot="1" x14ac:dyDescent="0.3">
      <c r="A21" s="22"/>
      <c r="B21" s="39"/>
      <c r="C21" s="23"/>
      <c r="D21" s="23"/>
      <c r="E21" s="40"/>
      <c r="F21" s="41" t="s">
        <v>17</v>
      </c>
      <c r="G21" s="42"/>
      <c r="H21" s="43" t="s">
        <v>18</v>
      </c>
      <c r="I21" s="19"/>
      <c r="J21" s="4"/>
      <c r="K21" s="26"/>
      <c r="L21" s="19"/>
      <c r="M21" s="5"/>
    </row>
    <row r="22" spans="1:13" ht="15" customHeight="1" thickBot="1" x14ac:dyDescent="0.3">
      <c r="A22" s="165" t="s">
        <v>19</v>
      </c>
      <c r="B22" s="166"/>
      <c r="C22" s="167"/>
      <c r="D22" s="168" t="s">
        <v>20</v>
      </c>
      <c r="E22" s="48" t="s">
        <v>21</v>
      </c>
      <c r="F22" s="48" t="s">
        <v>22</v>
      </c>
      <c r="G22" s="48" t="s">
        <v>23</v>
      </c>
      <c r="H22" s="49" t="s">
        <v>22</v>
      </c>
      <c r="I22" s="50"/>
      <c r="J22" s="51"/>
      <c r="K22" s="26"/>
      <c r="L22" s="19"/>
      <c r="M22" s="5"/>
    </row>
    <row r="23" spans="1:13" ht="15.4" customHeight="1" x14ac:dyDescent="0.25">
      <c r="A23" s="162" t="s">
        <v>24</v>
      </c>
      <c r="B23" s="163"/>
      <c r="C23" s="163"/>
      <c r="D23" s="164" t="s">
        <v>11</v>
      </c>
      <c r="E23" s="55" t="s">
        <v>25</v>
      </c>
      <c r="F23" s="56"/>
      <c r="G23" s="57">
        <f>B17*2</f>
        <v>11.712348668280871</v>
      </c>
      <c r="H23" s="57">
        <f>F23*G23</f>
        <v>0</v>
      </c>
      <c r="I23" s="58"/>
      <c r="J23" s="59"/>
      <c r="K23" s="26"/>
      <c r="L23" s="19"/>
      <c r="M23" s="5"/>
    </row>
    <row r="24" spans="1:13" ht="16.149999999999999" customHeight="1" x14ac:dyDescent="0.25">
      <c r="A24" s="182" t="s">
        <v>26</v>
      </c>
      <c r="B24" s="183"/>
      <c r="C24" s="183"/>
      <c r="D24" s="54" t="s">
        <v>27</v>
      </c>
      <c r="E24" s="60"/>
      <c r="F24" s="61"/>
      <c r="G24" s="62">
        <f>B18+B19</f>
        <v>12940</v>
      </c>
      <c r="H24" s="63">
        <f>F24*G24</f>
        <v>0</v>
      </c>
      <c r="I24" s="58"/>
      <c r="J24" s="59"/>
      <c r="K24" s="26"/>
      <c r="L24" s="19"/>
      <c r="M24" s="5"/>
    </row>
    <row r="25" spans="1:13" ht="16.149999999999999" customHeight="1" x14ac:dyDescent="0.25">
      <c r="A25" s="64" t="s">
        <v>28</v>
      </c>
      <c r="B25" s="65"/>
      <c r="C25" s="66"/>
      <c r="D25" s="54" t="s">
        <v>27</v>
      </c>
      <c r="E25" s="67" t="s">
        <v>29</v>
      </c>
      <c r="F25" s="61"/>
      <c r="G25" s="63">
        <f>B18+B19</f>
        <v>12940</v>
      </c>
      <c r="H25" s="63">
        <f>F25*G25</f>
        <v>0</v>
      </c>
      <c r="I25" s="58"/>
      <c r="J25" s="59"/>
      <c r="K25" s="68"/>
      <c r="L25" s="19"/>
      <c r="M25" s="5"/>
    </row>
    <row r="26" spans="1:13" ht="35.25" customHeight="1" x14ac:dyDescent="0.25">
      <c r="A26" s="184" t="s">
        <v>30</v>
      </c>
      <c r="B26" s="185"/>
      <c r="C26" s="186"/>
      <c r="D26" s="69" t="s">
        <v>27</v>
      </c>
      <c r="E26" s="70" t="s">
        <v>25</v>
      </c>
      <c r="F26" s="71"/>
      <c r="G26" s="72">
        <v>600</v>
      </c>
      <c r="H26" s="63">
        <f>F26*G26</f>
        <v>0</v>
      </c>
      <c r="I26" s="58"/>
      <c r="J26" s="73"/>
      <c r="K26" s="68"/>
      <c r="L26" s="122"/>
      <c r="M26" s="5"/>
    </row>
    <row r="27" spans="1:13" ht="16.149999999999999" customHeight="1" x14ac:dyDescent="0.25">
      <c r="A27" s="64" t="s">
        <v>71</v>
      </c>
      <c r="B27" s="65"/>
      <c r="C27" s="66"/>
      <c r="D27" s="74" t="s">
        <v>27</v>
      </c>
      <c r="E27" s="67" t="s">
        <v>25</v>
      </c>
      <c r="F27" s="61"/>
      <c r="G27" s="63">
        <f>B18+B19</f>
        <v>12940</v>
      </c>
      <c r="H27" s="63">
        <f>F27*G27</f>
        <v>0</v>
      </c>
      <c r="I27" s="58"/>
      <c r="J27" s="59"/>
      <c r="K27" s="68"/>
      <c r="L27" s="19"/>
      <c r="M27" s="5"/>
    </row>
    <row r="28" spans="1:13" ht="16.149999999999999" customHeight="1" x14ac:dyDescent="0.25">
      <c r="A28" s="187" t="s">
        <v>72</v>
      </c>
      <c r="B28" s="188"/>
      <c r="C28" s="189"/>
      <c r="D28" s="74" t="s">
        <v>27</v>
      </c>
      <c r="E28" s="67" t="s">
        <v>25</v>
      </c>
      <c r="F28" s="61"/>
      <c r="G28" s="63">
        <f>B18</f>
        <v>12093</v>
      </c>
      <c r="H28" s="63">
        <f>F28*G28</f>
        <v>0</v>
      </c>
      <c r="I28" s="58"/>
      <c r="J28" s="59"/>
      <c r="K28" s="68"/>
      <c r="L28" s="19"/>
      <c r="M28" s="5"/>
    </row>
    <row r="29" spans="1:13" ht="15" customHeight="1" x14ac:dyDescent="0.25">
      <c r="A29" s="190" t="s">
        <v>32</v>
      </c>
      <c r="B29" s="191"/>
      <c r="C29" s="192"/>
      <c r="D29" s="54" t="s">
        <v>11</v>
      </c>
      <c r="E29" s="75"/>
      <c r="F29" s="61"/>
      <c r="G29" s="63">
        <f>B16+4*B17</f>
        <v>2088.4246973365616</v>
      </c>
      <c r="H29" s="63">
        <f>F29*G29</f>
        <v>0</v>
      </c>
      <c r="I29" s="58"/>
      <c r="J29" s="59"/>
      <c r="K29" s="68"/>
      <c r="L29" s="19"/>
      <c r="M29" s="5"/>
    </row>
    <row r="30" spans="1:13" ht="15" customHeight="1" x14ac:dyDescent="0.25">
      <c r="A30" s="76"/>
      <c r="B30" s="77"/>
      <c r="C30" s="77"/>
      <c r="D30" s="77"/>
      <c r="E30" s="78"/>
      <c r="F30" s="78"/>
      <c r="G30" s="79" t="s">
        <v>33</v>
      </c>
      <c r="H30" s="80">
        <f>SUM(H23:H29)</f>
        <v>0</v>
      </c>
      <c r="I30" s="81"/>
      <c r="J30" s="82"/>
      <c r="K30" s="83"/>
      <c r="L30" s="19"/>
      <c r="M30" s="5"/>
    </row>
    <row r="31" spans="1:13" ht="16.899999999999999" customHeight="1" x14ac:dyDescent="0.25">
      <c r="A31" s="84"/>
      <c r="B31" s="85"/>
      <c r="C31" s="85"/>
      <c r="D31" s="85"/>
      <c r="E31" s="86"/>
      <c r="F31" s="87"/>
      <c r="G31" s="87"/>
      <c r="H31" s="88"/>
      <c r="I31" s="87"/>
      <c r="J31" s="89" t="s">
        <v>34</v>
      </c>
      <c r="K31" s="90" t="s">
        <v>35</v>
      </c>
      <c r="L31" s="19"/>
      <c r="M31" s="5"/>
    </row>
    <row r="32" spans="1:13" ht="15" customHeight="1" x14ac:dyDescent="0.25">
      <c r="A32" s="84"/>
      <c r="B32" s="85"/>
      <c r="C32" s="85"/>
      <c r="D32" s="85"/>
      <c r="E32" s="87"/>
      <c r="F32" s="87"/>
      <c r="G32" s="87"/>
      <c r="H32" s="91" t="s">
        <v>36</v>
      </c>
      <c r="I32" s="92" t="s">
        <v>22</v>
      </c>
      <c r="J32" s="93">
        <f>H30*0.2</f>
        <v>0</v>
      </c>
      <c r="K32" s="94">
        <f>H30*1.2</f>
        <v>0</v>
      </c>
      <c r="L32" s="19"/>
      <c r="M32" s="5"/>
    </row>
    <row r="33" spans="1:13" ht="15" customHeight="1" x14ac:dyDescent="0.25">
      <c r="A33" s="22"/>
      <c r="B33" s="23"/>
      <c r="C33" s="23"/>
      <c r="D33" s="23"/>
      <c r="E33" s="23"/>
      <c r="F33" s="38"/>
      <c r="G33" s="95"/>
      <c r="H33" s="95"/>
      <c r="I33" s="96"/>
      <c r="J33" s="97"/>
      <c r="K33" s="98"/>
      <c r="L33" s="19"/>
      <c r="M33" s="5"/>
    </row>
    <row r="34" spans="1:13" ht="15" customHeight="1" x14ac:dyDescent="0.25">
      <c r="A34" s="99"/>
      <c r="B34" s="15"/>
      <c r="C34" s="15"/>
      <c r="D34" s="15"/>
      <c r="E34" s="15"/>
      <c r="F34" s="17"/>
      <c r="G34" s="100"/>
      <c r="H34" s="101"/>
      <c r="I34" s="102"/>
      <c r="J34" s="103"/>
      <c r="K34" s="104"/>
      <c r="L34" s="19"/>
      <c r="M34" s="5"/>
    </row>
    <row r="35" spans="1:13" ht="15.4" customHeight="1" x14ac:dyDescent="0.25">
      <c r="A35" s="105" t="s">
        <v>37</v>
      </c>
      <c r="B35" s="106"/>
      <c r="C35" s="106"/>
      <c r="D35" s="106"/>
      <c r="E35" s="106"/>
      <c r="F35" s="106"/>
      <c r="G35" s="107"/>
      <c r="H35" s="107"/>
      <c r="I35" s="108"/>
      <c r="J35" s="107"/>
      <c r="K35" s="109"/>
      <c r="L35" s="3"/>
      <c r="M35" s="3"/>
    </row>
    <row r="36" spans="1:13" ht="15" customHeight="1" x14ac:dyDescent="0.25">
      <c r="A36" s="105" t="s">
        <v>38</v>
      </c>
      <c r="B36" s="106"/>
      <c r="C36" s="106"/>
      <c r="D36" s="106"/>
      <c r="E36" s="106"/>
      <c r="F36" s="106"/>
      <c r="G36" s="110"/>
      <c r="H36" s="110"/>
      <c r="I36" s="111"/>
      <c r="J36" s="111"/>
      <c r="K36" s="112"/>
      <c r="L36" s="3"/>
      <c r="M36" s="3"/>
    </row>
    <row r="37" spans="1:13" ht="13.7" customHeight="1" x14ac:dyDescent="0.25">
      <c r="A37" s="178" t="s">
        <v>39</v>
      </c>
      <c r="B37" s="179"/>
      <c r="C37" s="179"/>
      <c r="D37" s="179"/>
      <c r="E37" s="179"/>
      <c r="F37" s="179"/>
      <c r="G37" s="179"/>
      <c r="H37" s="179"/>
      <c r="I37" s="179"/>
      <c r="J37" s="179"/>
      <c r="K37" s="179"/>
      <c r="L37" s="179"/>
      <c r="M37" s="179"/>
    </row>
    <row r="38" spans="1:13" ht="13.7" customHeight="1" x14ac:dyDescent="0.25">
      <c r="A38" s="113"/>
      <c r="B38" s="113"/>
      <c r="C38" s="113"/>
      <c r="D38" s="113"/>
      <c r="E38" s="113"/>
      <c r="F38" s="113"/>
      <c r="G38" s="113"/>
      <c r="H38" s="113"/>
      <c r="I38" s="113"/>
      <c r="J38" s="113"/>
      <c r="K38" s="113"/>
      <c r="L38" s="113"/>
      <c r="M38" s="113"/>
    </row>
    <row r="39" spans="1:13" ht="15" customHeight="1" x14ac:dyDescent="0.25">
      <c r="A39" s="5"/>
      <c r="B39" s="5"/>
      <c r="C39" s="5"/>
      <c r="D39" s="5"/>
      <c r="E39" s="5"/>
      <c r="F39" s="4"/>
      <c r="G39" s="5"/>
      <c r="H39" s="4"/>
      <c r="I39" s="5"/>
      <c r="J39" s="4"/>
      <c r="K39" s="4"/>
      <c r="L39" s="5"/>
      <c r="M39" s="5"/>
    </row>
    <row r="40" spans="1:13" ht="15" customHeight="1" x14ac:dyDescent="0.25">
      <c r="A40" s="114"/>
      <c r="B40" s="114"/>
      <c r="C40" s="3"/>
      <c r="D40" s="3"/>
      <c r="E40" s="3"/>
      <c r="F40" s="3"/>
      <c r="G40" s="115" t="s">
        <v>40</v>
      </c>
      <c r="H40" s="116"/>
      <c r="I40" s="116"/>
      <c r="J40" s="4"/>
      <c r="K40" s="4"/>
      <c r="L40" s="5"/>
      <c r="M40" s="5"/>
    </row>
    <row r="41" spans="1:13" ht="15" customHeight="1" x14ac:dyDescent="0.25">
      <c r="A41" s="180" t="s">
        <v>41</v>
      </c>
      <c r="B41" s="181"/>
      <c r="C41" s="181"/>
      <c r="D41" s="8"/>
      <c r="E41" s="8"/>
      <c r="F41" s="3"/>
      <c r="G41" s="115" t="s">
        <v>42</v>
      </c>
      <c r="H41" s="116"/>
      <c r="I41" s="116"/>
      <c r="J41" s="4"/>
      <c r="K41" s="4"/>
      <c r="L41" s="5"/>
      <c r="M41" s="5"/>
    </row>
  </sheetData>
  <mergeCells count="7">
    <mergeCell ref="A4:H4"/>
    <mergeCell ref="A37:M37"/>
    <mergeCell ref="A41:C41"/>
    <mergeCell ref="A24:C24"/>
    <mergeCell ref="A26:C26"/>
    <mergeCell ref="A28:C28"/>
    <mergeCell ref="A29:C29"/>
  </mergeCells>
  <conditionalFormatting sqref="G24 J26">
    <cfRule type="cellIs" dxfId="0" priority="1" stopIfTrue="1" operator="lessThan">
      <formula>0</formula>
    </cfRule>
  </conditionalFormatting>
  <pageMargins left="0.7" right="0.7" top="0.75" bottom="0.75" header="0.3" footer="0.3"/>
  <pageSetup orientation="landscape"/>
  <headerFooter>
    <oddFooter>&amp;C&amp;"Helvetica Neue,Regular"&amp;11&amp;K000000&amp;P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12"/>
  <sheetViews>
    <sheetView showGridLines="0" workbookViewId="0">
      <selection activeCell="A8" sqref="A8"/>
    </sheetView>
  </sheetViews>
  <sheetFormatPr defaultColWidth="8.7109375" defaultRowHeight="14.45" customHeight="1" x14ac:dyDescent="0.25"/>
  <cols>
    <col min="1" max="1" width="3.7109375" style="123" customWidth="1"/>
    <col min="2" max="2" width="4.28515625" style="123" customWidth="1"/>
    <col min="3" max="3" width="11.28515625" style="123" customWidth="1"/>
    <col min="4" max="4" width="6.42578125" style="123" customWidth="1"/>
    <col min="5" max="5" width="28.42578125" style="123" customWidth="1"/>
    <col min="6" max="8" width="11.28515625" style="123" customWidth="1"/>
    <col min="9" max="9" width="14.28515625" style="123" customWidth="1"/>
    <col min="10" max="10" width="15.28515625" style="123" customWidth="1"/>
    <col min="11" max="11" width="14.28515625" style="123" customWidth="1"/>
    <col min="12" max="18" width="8.85546875" style="123" customWidth="1"/>
    <col min="19" max="19" width="14.42578125" style="123" customWidth="1"/>
    <col min="20" max="256" width="8.85546875" style="123" customWidth="1"/>
  </cols>
  <sheetData>
    <row r="1" spans="1:19" ht="15" customHeight="1" x14ac:dyDescent="0.25">
      <c r="A1" s="195" t="s">
        <v>74</v>
      </c>
      <c r="B1" s="196"/>
      <c r="C1" s="195"/>
      <c r="D1" s="197"/>
      <c r="E1" s="197"/>
      <c r="F1" s="197"/>
      <c r="G1" s="197"/>
      <c r="H1" s="196"/>
      <c r="I1" s="5"/>
      <c r="J1" s="5"/>
      <c r="K1" s="5"/>
      <c r="L1" s="5"/>
      <c r="M1" s="5"/>
      <c r="N1" s="5"/>
      <c r="O1" s="5"/>
      <c r="P1" s="5"/>
      <c r="Q1" s="5"/>
      <c r="R1" s="5"/>
      <c r="S1" s="5"/>
    </row>
    <row r="2" spans="1:19" ht="15" customHeight="1" x14ac:dyDescent="0.25">
      <c r="A2" s="198" t="s">
        <v>75</v>
      </c>
      <c r="B2" s="198"/>
      <c r="C2" s="198"/>
      <c r="D2" s="198"/>
      <c r="E2" s="198"/>
      <c r="F2" s="198"/>
      <c r="G2" s="198"/>
      <c r="H2" s="198"/>
      <c r="I2" s="124"/>
      <c r="J2" s="5"/>
      <c r="K2" s="5"/>
      <c r="L2" s="5"/>
      <c r="M2" s="5"/>
      <c r="N2" s="5"/>
      <c r="O2" s="5"/>
      <c r="P2" s="5"/>
      <c r="Q2" s="5"/>
      <c r="R2" s="5"/>
      <c r="S2" s="5"/>
    </row>
    <row r="3" spans="1:19" ht="15" customHeight="1" x14ac:dyDescent="0.25">
      <c r="A3" s="5"/>
      <c r="B3" s="193"/>
      <c r="C3" s="193"/>
      <c r="D3" s="193"/>
      <c r="E3" s="193"/>
      <c r="F3" s="194"/>
      <c r="G3" s="194"/>
      <c r="H3" s="194"/>
      <c r="I3" s="194"/>
      <c r="J3" s="23"/>
      <c r="K3" s="5"/>
      <c r="L3" s="5"/>
      <c r="M3" s="5"/>
      <c r="N3" s="5"/>
      <c r="O3" s="5"/>
      <c r="P3" s="5"/>
      <c r="Q3" s="5"/>
      <c r="R3" s="5"/>
      <c r="S3" s="5"/>
    </row>
    <row r="4" spans="1:19" ht="32.450000000000003" customHeight="1" x14ac:dyDescent="0.25">
      <c r="A4" s="21"/>
      <c r="B4" s="125" t="s">
        <v>57</v>
      </c>
      <c r="C4" s="126" t="s">
        <v>58</v>
      </c>
      <c r="D4" s="126" t="s">
        <v>59</v>
      </c>
      <c r="E4" s="126" t="s">
        <v>60</v>
      </c>
      <c r="F4" s="127" t="s">
        <v>61</v>
      </c>
      <c r="G4" s="127" t="s">
        <v>62</v>
      </c>
      <c r="H4" s="128" t="s">
        <v>63</v>
      </c>
      <c r="I4" s="129" t="s">
        <v>64</v>
      </c>
      <c r="J4" s="130" t="s">
        <v>65</v>
      </c>
      <c r="K4" s="131"/>
      <c r="L4" s="132"/>
      <c r="M4" s="132"/>
      <c r="N4" s="5"/>
      <c r="O4" s="5"/>
      <c r="P4" s="5"/>
      <c r="Q4" s="5"/>
      <c r="R4" s="5"/>
      <c r="S4" s="5"/>
    </row>
    <row r="5" spans="1:19" ht="15.4" customHeight="1" x14ac:dyDescent="0.25">
      <c r="A5" s="21"/>
      <c r="B5" s="133">
        <v>1</v>
      </c>
      <c r="C5" s="169" t="s">
        <v>5</v>
      </c>
      <c r="D5" s="47" t="s">
        <v>66</v>
      </c>
      <c r="E5" s="134" t="s">
        <v>67</v>
      </c>
      <c r="F5" s="135">
        <v>0</v>
      </c>
      <c r="G5" s="135">
        <v>4.6970000000000001</v>
      </c>
      <c r="H5" s="135">
        <v>4.6970000000000001</v>
      </c>
      <c r="I5" s="136">
        <f>'2583'!H30</f>
        <v>0</v>
      </c>
      <c r="J5" s="137">
        <f>I5*1.2</f>
        <v>0</v>
      </c>
      <c r="K5" s="172"/>
      <c r="L5" s="5"/>
      <c r="M5" s="138"/>
      <c r="N5" s="5"/>
      <c r="O5" s="5"/>
      <c r="P5" s="5"/>
      <c r="Q5" s="5"/>
      <c r="R5" s="5"/>
      <c r="S5" s="139"/>
    </row>
    <row r="6" spans="1:19" ht="15" customHeight="1" x14ac:dyDescent="0.25">
      <c r="A6" s="21"/>
      <c r="B6" s="140">
        <v>2</v>
      </c>
      <c r="C6" s="170" t="s">
        <v>43</v>
      </c>
      <c r="D6" s="141" t="s">
        <v>66</v>
      </c>
      <c r="E6" s="54" t="s">
        <v>68</v>
      </c>
      <c r="F6" s="142">
        <v>2.4350000000000001</v>
      </c>
      <c r="G6" s="142">
        <v>6.5449999999999999</v>
      </c>
      <c r="H6" s="143">
        <v>4.1100000000000003</v>
      </c>
      <c r="I6" s="144">
        <f>'2606'!H30</f>
        <v>0</v>
      </c>
      <c r="J6" s="145">
        <f>I6*1.2</f>
        <v>0</v>
      </c>
      <c r="K6" s="173"/>
      <c r="L6" s="5"/>
      <c r="M6" s="138"/>
      <c r="N6" s="5"/>
      <c r="O6" s="5"/>
      <c r="P6" s="5"/>
      <c r="Q6" s="5"/>
      <c r="R6" s="5"/>
      <c r="S6" s="139"/>
    </row>
    <row r="7" spans="1:19" ht="15" customHeight="1" x14ac:dyDescent="0.25">
      <c r="A7" s="21"/>
      <c r="B7" s="140">
        <v>3</v>
      </c>
      <c r="C7" s="170" t="s">
        <v>48</v>
      </c>
      <c r="D7" s="141" t="s">
        <v>66</v>
      </c>
      <c r="E7" s="54" t="s">
        <v>69</v>
      </c>
      <c r="F7" s="142">
        <v>0.27</v>
      </c>
      <c r="G7" s="142">
        <v>0.32500000000000001</v>
      </c>
      <c r="H7" s="143">
        <v>5.5E-2</v>
      </c>
      <c r="I7" s="146">
        <f>'2608'!H29</f>
        <v>0</v>
      </c>
      <c r="J7" s="145">
        <f>I7*1.2</f>
        <v>0</v>
      </c>
      <c r="K7" s="174"/>
      <c r="L7" s="5"/>
      <c r="M7" s="138"/>
      <c r="N7" s="5"/>
      <c r="O7" s="5"/>
      <c r="P7" s="5"/>
      <c r="Q7" s="5"/>
      <c r="R7" s="5"/>
      <c r="S7" s="139"/>
    </row>
    <row r="8" spans="1:19" ht="15" customHeight="1" x14ac:dyDescent="0.25">
      <c r="A8" s="21"/>
      <c r="B8" s="147">
        <v>4</v>
      </c>
      <c r="C8" s="171" t="s">
        <v>53</v>
      </c>
      <c r="D8" s="148" t="s">
        <v>66</v>
      </c>
      <c r="E8" s="149" t="s">
        <v>54</v>
      </c>
      <c r="F8" s="150">
        <v>19.899999999999999</v>
      </c>
      <c r="G8" s="150">
        <v>21.965</v>
      </c>
      <c r="H8" s="151">
        <v>2.0649999999999999</v>
      </c>
      <c r="I8" s="152">
        <f>'2566'!H30</f>
        <v>0</v>
      </c>
      <c r="J8" s="153">
        <f>I8*1.2</f>
        <v>0</v>
      </c>
      <c r="K8" s="175"/>
      <c r="L8" s="154"/>
      <c r="M8" s="138"/>
      <c r="N8" s="5"/>
      <c r="O8" s="5"/>
      <c r="P8" s="5"/>
      <c r="Q8" s="5"/>
      <c r="R8" s="5"/>
      <c r="S8" s="139"/>
    </row>
    <row r="9" spans="1:19" ht="15" customHeight="1" x14ac:dyDescent="0.25">
      <c r="A9" s="21"/>
      <c r="B9" s="155"/>
      <c r="C9" s="156" t="s">
        <v>70</v>
      </c>
      <c r="D9" s="157"/>
      <c r="E9" s="157"/>
      <c r="F9" s="157"/>
      <c r="G9" s="157"/>
      <c r="H9" s="158">
        <f>SUM(H5:H8)</f>
        <v>10.927</v>
      </c>
      <c r="I9" s="159">
        <f>SUM(I5:I8)</f>
        <v>0</v>
      </c>
      <c r="J9" s="160">
        <f>SUM(J5:J8)</f>
        <v>0</v>
      </c>
      <c r="K9" s="176"/>
      <c r="L9" s="5"/>
      <c r="M9" s="5"/>
      <c r="N9" s="5"/>
      <c r="O9" s="5"/>
      <c r="P9" s="5"/>
      <c r="Q9" s="5"/>
      <c r="R9" s="5"/>
      <c r="S9" s="5"/>
    </row>
    <row r="10" spans="1:19" ht="15.4" customHeight="1" x14ac:dyDescent="0.25">
      <c r="A10" s="5"/>
      <c r="B10" s="15"/>
      <c r="C10" s="15"/>
      <c r="D10" s="15"/>
      <c r="E10" s="15"/>
      <c r="F10" s="15"/>
      <c r="G10" s="15"/>
      <c r="H10" s="15"/>
      <c r="I10" s="15"/>
      <c r="J10" s="15"/>
      <c r="K10" s="177"/>
      <c r="L10" s="5"/>
      <c r="M10" s="5"/>
      <c r="N10" s="5"/>
      <c r="O10" s="5"/>
      <c r="P10" s="5"/>
      <c r="Q10" s="5"/>
      <c r="R10" s="5"/>
      <c r="S10" s="5"/>
    </row>
    <row r="11" spans="1:19" ht="15" customHeight="1" x14ac:dyDescent="0.25">
      <c r="A11" s="5"/>
      <c r="B11" s="5"/>
      <c r="C11" s="5"/>
      <c r="D11" s="5"/>
      <c r="E11" s="5"/>
      <c r="F11" s="5"/>
      <c r="G11" s="5"/>
      <c r="H11" s="5"/>
      <c r="I11" s="5"/>
      <c r="J11" s="5"/>
      <c r="K11" s="177"/>
      <c r="L11" s="5"/>
      <c r="M11" s="5"/>
      <c r="N11" s="5"/>
      <c r="O11" s="5"/>
      <c r="P11" s="5"/>
      <c r="Q11" s="5"/>
      <c r="R11" s="5"/>
      <c r="S11" s="5"/>
    </row>
    <row r="12" spans="1:19" ht="15" customHeight="1" x14ac:dyDescent="0.25">
      <c r="A12" s="5"/>
      <c r="B12" s="5"/>
      <c r="C12" s="5"/>
      <c r="D12" s="5"/>
      <c r="E12" s="5"/>
      <c r="F12" s="5"/>
      <c r="G12" s="5"/>
      <c r="H12" s="5"/>
      <c r="I12" s="161"/>
      <c r="J12" s="5"/>
      <c r="K12" s="5"/>
      <c r="L12" s="5"/>
      <c r="M12" s="5"/>
      <c r="N12" s="5"/>
      <c r="O12" s="5"/>
      <c r="P12" s="5"/>
      <c r="Q12" s="5"/>
      <c r="R12" s="5"/>
      <c r="S12" s="5"/>
    </row>
  </sheetData>
  <mergeCells count="2">
    <mergeCell ref="B3:I3"/>
    <mergeCell ref="A2:H2"/>
  </mergeCells>
  <pageMargins left="0.7" right="0.7" top="0.75" bottom="0.75" header="0.3" footer="0.3"/>
  <pageSetup orientation="landscape"/>
  <headerFooter>
    <oddFooter>&amp;C&amp;"Helvetica Neue,Regular"&amp;11&amp;K000000&amp;P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5</vt:i4>
      </vt:variant>
    </vt:vector>
  </HeadingPairs>
  <TitlesOfParts>
    <vt:vector size="5" baseType="lpstr">
      <vt:lpstr>2583</vt:lpstr>
      <vt:lpstr>2606</vt:lpstr>
      <vt:lpstr>2608</vt:lpstr>
      <vt:lpstr>2566</vt:lpstr>
      <vt:lpstr>VK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Alena Barlová</dc:creator>
  <cp:lastModifiedBy>Daniš Martin</cp:lastModifiedBy>
  <dcterms:created xsi:type="dcterms:W3CDTF">2019-06-11T12:49:54Z</dcterms:created>
  <dcterms:modified xsi:type="dcterms:W3CDTF">2019-06-13T06:11:43Z</dcterms:modified>
</cp:coreProperties>
</file>