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muransky\Documents\Muransky\ASFALTY\SP\LC_PT_VK\pripomienky\"/>
    </mc:Choice>
  </mc:AlternateContent>
  <bookViews>
    <workbookView xWindow="0" yWindow="0" windowWidth="23040" windowHeight="8505"/>
  </bookViews>
  <sheets>
    <sheet name="2647" sheetId="1" r:id="rId1"/>
    <sheet name="PT" sheetId="2" r:id="rId2"/>
  </sheets>
  <calcPr calcId="162913"/>
</workbook>
</file>

<file path=xl/calcChain.xml><?xml version="1.0" encoding="utf-8"?>
<calcChain xmlns="http://schemas.openxmlformats.org/spreadsheetml/2006/main">
  <c r="G26" i="1" l="1"/>
  <c r="G25" i="1"/>
  <c r="G29" i="1"/>
  <c r="G28" i="1"/>
  <c r="B18" i="1" l="1"/>
  <c r="G27" i="1" l="1"/>
  <c r="H27" i="1" s="1"/>
  <c r="H6" i="2" l="1"/>
  <c r="G31" i="1"/>
  <c r="H31" i="1" s="1"/>
  <c r="H30" i="1"/>
  <c r="G23" i="1"/>
  <c r="H25" i="1"/>
  <c r="H23" i="1" l="1"/>
  <c r="G24" i="1"/>
  <c r="H24" i="1" s="1"/>
  <c r="H29" i="1"/>
  <c r="H26" i="1"/>
  <c r="H28" i="1"/>
  <c r="H32" i="1" l="1"/>
  <c r="J34" i="1" l="1"/>
  <c r="K34" i="1"/>
  <c r="I6" i="2"/>
  <c r="J5" i="2"/>
  <c r="J6" i="2" s="1"/>
</calcChain>
</file>

<file path=xl/sharedStrings.xml><?xml version="1.0" encoding="utf-8"?>
<sst xmlns="http://schemas.openxmlformats.org/spreadsheetml/2006/main" count="80" uniqueCount="62">
  <si>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</si>
  <si>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</si>
  <si>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</si>
  <si>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</si>
  <si>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</si>
  <si>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</si>
  <si>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 xml:space="preserve">III/2647 Lovinobaňa - Cinobaňa </t>
  </si>
  <si>
    <t>Číslo cesty/ Názov stavby</t>
  </si>
  <si>
    <t>staničenie v km: 0,000 - 5,196</t>
  </si>
  <si>
    <t>vybraté úseky v ckm: 0,500 - 5,196, dĺžka 4,696 km</t>
  </si>
  <si>
    <t>dĺžka úseku</t>
  </si>
  <si>
    <t>m</t>
  </si>
  <si>
    <t>šírka voz.m priemer</t>
  </si>
  <si>
    <t>plocha úseku</t>
  </si>
  <si>
    <t>m2</t>
  </si>
  <si>
    <t>korekcie</t>
  </si>
  <si>
    <t>m2 križovatky, vjazdy napojenia na MK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</si>
  <si>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</si>
  <si>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</si>
  <si>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</si>
  <si>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</si>
  <si>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</si>
  <si>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</si>
  <si>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</si>
  <si>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</si>
  <si>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</si>
  <si>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</si>
  <si>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rPr>
        <sz val="11"/>
        <color indexed="8"/>
        <rFont val="Calibri"/>
        <family val="2"/>
        <charset val="238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</si>
  <si>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 xml:space="preserve">Postrek spojovací </t>
  </si>
  <si>
    <r>
      <rPr>
        <sz val="11"/>
        <color indexed="8"/>
        <rFont val="Calibri"/>
        <family val="2"/>
        <charset val="238"/>
      </rPr>
      <t>AC</t>
    </r>
    <r>
      <rPr>
        <sz val="9"/>
        <color indexed="8"/>
        <rFont val="Arial"/>
        <family val="2"/>
        <charset val="238"/>
      </rPr>
      <t>o</t>
    </r>
    <r>
      <rPr>
        <sz val="11"/>
        <color indexed="8"/>
        <rFont val="Calibri"/>
        <family val="2"/>
        <charset val="238"/>
      </rPr>
      <t xml:space="preserve"> 11-II s dovozom rozprestrením a zhutnením</t>
    </r>
  </si>
  <si>
    <t>ACL 16-II  s dovozom rozprestretním a zhutnením</t>
  </si>
  <si>
    <t xml:space="preserve">Recyklácia za studena s kombinovaným spojivom (cement a asfaltová emulzia alebo cement a asfaltová pena) </t>
  </si>
  <si>
    <t>do 400 mm</t>
  </si>
  <si>
    <t>asfaltová zálievka pracovných spojov</t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</si>
  <si>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</si>
  <si>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</si>
  <si>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</si>
  <si>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</si>
  <si>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</si>
  <si>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</si>
  <si>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</si>
  <si>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</si>
  <si>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</si>
  <si>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</si>
  <si>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p.č.</t>
  </si>
  <si>
    <t>cesta</t>
  </si>
  <si>
    <t>okres</t>
  </si>
  <si>
    <t>Miestopis</t>
  </si>
  <si>
    <t>staničenie od</t>
  </si>
  <si>
    <t>staničenie do</t>
  </si>
  <si>
    <t>dĺžka opravy v km</t>
  </si>
  <si>
    <t>Náklady  v € bez DPH</t>
  </si>
  <si>
    <t>Náklady  v € s DPH</t>
  </si>
  <si>
    <t xml:space="preserve">III/2647 </t>
  </si>
  <si>
    <t>PT</t>
  </si>
  <si>
    <t>Lovinobaňa - Cinobaňa</t>
  </si>
  <si>
    <r>
      <t>0,5 kg/m</t>
    </r>
    <r>
      <rPr>
        <vertAlign val="superscript"/>
        <sz val="10"/>
        <color indexed="8"/>
        <rFont val="Arial CE"/>
      </rPr>
      <t>2</t>
    </r>
  </si>
  <si>
    <r>
      <t>1,0 kg/m</t>
    </r>
    <r>
      <rPr>
        <vertAlign val="superscript"/>
        <sz val="10"/>
        <color indexed="8"/>
        <rFont val="Arial CE"/>
      </rPr>
      <t>2</t>
    </r>
  </si>
  <si>
    <t>Postrek infiltračný</t>
  </si>
  <si>
    <t>frézovanie s naložením a odvozom do 10 km ( začiatky a konce )</t>
  </si>
  <si>
    <t>spevnená plocha želez.stanica 1000 m2</t>
  </si>
  <si>
    <t>Asfaltovanie cestných komunikácií vo vlastníctve Banskobystrického samosprávneho kraja a súvisiace práce – vybrané úseky ciest v okresoch Lučenec, Poltár a Rimavská Sobota.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</si>
</sst>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0;#,##0.00"/>
    <numFmt numFmtId="166" formatCode="0.000"/>
    <numFmt numFmtId="167" formatCode="&quot; &quot;* #,##0.00&quot;   &quot;;&quot;-&quot;* #,##0.00&quot;   &quot;;&quot; &quot;* &quot;-&quot;??&quot;   &quot;"/>
  </numFmts>
  <fonts count="20" x14ac:knownFonts="1">
    <font>
      <sz val="11"/>
      <color indexed="8"/>
      <name val="Calibri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color indexed="8"/>
      <name val="Arial CE"/>
    </font>
    <font>
      <sz val="10"/>
      <color indexed="11"/>
      <name val="Arial CE"/>
    </font>
    <font>
      <vertAlign val="superscript"/>
      <sz val="10"/>
      <color indexed="8"/>
      <name val="Arial"/>
      <family val="2"/>
      <charset val="238"/>
    </font>
    <font>
      <vertAlign val="superscript"/>
      <sz val="10"/>
      <color indexed="8"/>
      <name val="Arial CE"/>
    </font>
    <font>
      <b/>
      <sz val="10"/>
      <color indexed="12"/>
      <name val="Arial"/>
      <family val="2"/>
      <charset val="238"/>
    </font>
    <font>
      <b/>
      <sz val="10"/>
      <color indexed="8"/>
      <name val="Arial CE"/>
    </font>
    <font>
      <sz val="10"/>
      <color indexed="12"/>
      <name val="Arial CE"/>
    </font>
    <font>
      <b/>
      <sz val="10"/>
      <color indexed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10"/>
      <color indexed="12"/>
      <name val="Arial CE"/>
    </font>
    <font>
      <b/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</fills>
  <borders count="63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medium">
        <color indexed="8"/>
      </right>
      <top style="thin">
        <color indexed="10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10"/>
      </top>
      <bottom/>
      <diagonal/>
    </border>
    <border>
      <left style="medium">
        <color indexed="64"/>
      </left>
      <right style="thin">
        <color indexed="10"/>
      </right>
      <top style="medium">
        <color indexed="64"/>
      </top>
      <bottom style="medium">
        <color indexed="64"/>
      </bottom>
      <diagonal/>
    </border>
    <border>
      <left style="thin">
        <color indexed="10"/>
      </left>
      <right style="thin">
        <color indexed="10"/>
      </right>
      <top style="medium">
        <color indexed="64"/>
      </top>
      <bottom style="medium">
        <color indexed="64"/>
      </bottom>
      <diagonal/>
    </border>
    <border>
      <left style="thin">
        <color indexed="10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medium">
        <color indexed="8"/>
      </right>
      <top/>
      <bottom style="thin">
        <color indexed="10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10"/>
      </right>
      <top style="thin">
        <color indexed="8"/>
      </top>
      <bottom style="medium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medium">
        <color indexed="64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</borders>
  <cellStyleXfs count="1">
    <xf numFmtId="0" fontId="0" fillId="0" borderId="0" applyNumberFormat="0" applyFill="0" applyBorder="0" applyProtection="0"/>
  </cellStyleXfs>
  <cellXfs count="170">
    <xf numFmtId="0" fontId="0" fillId="0" borderId="0" xfId="0" applyFont="1" applyAlignment="1"/>
    <xf numFmtId="0" fontId="0" fillId="0" borderId="0" xfId="0" applyNumberFormat="1" applyFont="1" applyAlignment="1"/>
    <xf numFmtId="49" fontId="1" fillId="2" borderId="1" xfId="0" applyNumberFormat="1" applyFont="1" applyFill="1" applyBorder="1" applyAlignment="1"/>
    <xf numFmtId="0" fontId="2" fillId="2" borderId="1" xfId="0" applyFont="1" applyFill="1" applyBorder="1" applyAlignment="1"/>
    <xf numFmtId="4" fontId="0" fillId="2" borderId="1" xfId="0" applyNumberFormat="1" applyFont="1" applyFill="1" applyBorder="1" applyAlignment="1"/>
    <xf numFmtId="0" fontId="0" fillId="2" borderId="1" xfId="0" applyFont="1" applyFill="1" applyBorder="1" applyAlignment="1"/>
    <xf numFmtId="49" fontId="0" fillId="2" borderId="1" xfId="0" applyNumberFormat="1" applyFont="1" applyFill="1" applyBorder="1" applyAlignment="1"/>
    <xf numFmtId="0" fontId="1" fillId="2" borderId="1" xfId="0" applyFont="1" applyFill="1" applyBorder="1" applyAlignment="1"/>
    <xf numFmtId="49" fontId="3" fillId="2" borderId="1" xfId="0" applyNumberFormat="1" applyFont="1" applyFill="1" applyBorder="1" applyAlignment="1"/>
    <xf numFmtId="49" fontId="2" fillId="2" borderId="1" xfId="0" applyNumberFormat="1" applyFont="1" applyFill="1" applyBorder="1" applyAlignment="1"/>
    <xf numFmtId="49" fontId="1" fillId="2" borderId="2" xfId="0" applyNumberFormat="1" applyFont="1" applyFill="1" applyBorder="1" applyAlignment="1"/>
    <xf numFmtId="0" fontId="4" fillId="2" borderId="3" xfId="0" applyFont="1" applyFill="1" applyBorder="1" applyAlignment="1"/>
    <xf numFmtId="4" fontId="4" fillId="2" borderId="3" xfId="0" applyNumberFormat="1" applyFont="1" applyFill="1" applyBorder="1" applyAlignment="1"/>
    <xf numFmtId="49" fontId="1" fillId="2" borderId="4" xfId="0" applyNumberFormat="1" applyFont="1" applyFill="1" applyBorder="1" applyAlignment="1"/>
    <xf numFmtId="0" fontId="1" fillId="2" borderId="5" xfId="0" applyFont="1" applyFill="1" applyBorder="1" applyAlignment="1"/>
    <xf numFmtId="0" fontId="0" fillId="2" borderId="5" xfId="0" applyFont="1" applyFill="1" applyBorder="1" applyAlignment="1"/>
    <xf numFmtId="49" fontId="0" fillId="2" borderId="5" xfId="0" applyNumberFormat="1" applyFont="1" applyFill="1" applyBorder="1" applyAlignment="1"/>
    <xf numFmtId="4" fontId="0" fillId="2" borderId="5" xfId="0" applyNumberFormat="1" applyFont="1" applyFill="1" applyBorder="1" applyAlignment="1"/>
    <xf numFmtId="4" fontId="0" fillId="2" borderId="6" xfId="0" applyNumberFormat="1" applyFont="1" applyFill="1" applyBorder="1" applyAlignment="1"/>
    <xf numFmtId="0" fontId="0" fillId="2" borderId="2" xfId="0" applyFont="1" applyFill="1" applyBorder="1" applyAlignment="1"/>
    <xf numFmtId="0" fontId="0" fillId="2" borderId="7" xfId="0" applyFont="1" applyFill="1" applyBorder="1" applyAlignment="1"/>
    <xf numFmtId="0" fontId="0" fillId="2" borderId="8" xfId="0" applyFont="1" applyFill="1" applyBorder="1" applyAlignment="1"/>
    <xf numFmtId="0" fontId="0" fillId="2" borderId="3" xfId="0" applyFont="1" applyFill="1" applyBorder="1" applyAlignment="1"/>
    <xf numFmtId="4" fontId="5" fillId="2" borderId="1" xfId="0" applyNumberFormat="1" applyFont="1" applyFill="1" applyBorder="1" applyAlignment="1"/>
    <xf numFmtId="0" fontId="5" fillId="2" borderId="1" xfId="0" applyFont="1" applyFill="1" applyBorder="1" applyAlignment="1"/>
    <xf numFmtId="4" fontId="0" fillId="2" borderId="7" xfId="0" applyNumberFormat="1" applyFont="1" applyFill="1" applyBorder="1" applyAlignment="1"/>
    <xf numFmtId="49" fontId="0" fillId="2" borderId="9" xfId="0" applyNumberFormat="1" applyFont="1" applyFill="1" applyBorder="1" applyAlignment="1"/>
    <xf numFmtId="2" fontId="0" fillId="2" borderId="10" xfId="0" applyNumberFormat="1" applyFont="1" applyFill="1" applyBorder="1" applyAlignment="1"/>
    <xf numFmtId="49" fontId="0" fillId="2" borderId="2" xfId="0" applyNumberFormat="1" applyFont="1" applyFill="1" applyBorder="1" applyAlignment="1"/>
    <xf numFmtId="4" fontId="5" fillId="2" borderId="7" xfId="0" applyNumberFormat="1" applyFont="1" applyFill="1" applyBorder="1" applyAlignment="1"/>
    <xf numFmtId="49" fontId="0" fillId="2" borderId="11" xfId="0" applyNumberFormat="1" applyFont="1" applyFill="1" applyBorder="1" applyAlignment="1"/>
    <xf numFmtId="2" fontId="0" fillId="2" borderId="12" xfId="0" applyNumberFormat="1" applyFont="1" applyFill="1" applyBorder="1" applyAlignment="1"/>
    <xf numFmtId="4" fontId="0" fillId="2" borderId="1" xfId="0" applyNumberFormat="1" applyFont="1" applyFill="1" applyBorder="1" applyAlignment="1">
      <alignment horizontal="center"/>
    </xf>
    <xf numFmtId="49" fontId="0" fillId="2" borderId="13" xfId="0" applyNumberFormat="1" applyFont="1" applyFill="1" applyBorder="1" applyAlignment="1"/>
    <xf numFmtId="2" fontId="0" fillId="2" borderId="14" xfId="0" applyNumberFormat="1" applyFont="1" applyFill="1" applyBorder="1" applyAlignment="1"/>
    <xf numFmtId="0" fontId="0" fillId="2" borderId="4" xfId="0" applyFont="1" applyFill="1" applyBorder="1" applyAlignment="1"/>
    <xf numFmtId="2" fontId="0" fillId="2" borderId="5" xfId="0" applyNumberFormat="1" applyFont="1" applyFill="1" applyBorder="1" applyAlignment="1"/>
    <xf numFmtId="4" fontId="0" fillId="2" borderId="3" xfId="0" applyNumberFormat="1" applyFont="1" applyFill="1" applyBorder="1" applyAlignment="1"/>
    <xf numFmtId="49" fontId="0" fillId="2" borderId="17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0" fillId="2" borderId="19" xfId="0" applyNumberFormat="1" applyFont="1" applyFill="1" applyBorder="1" applyAlignment="1"/>
    <xf numFmtId="4" fontId="6" fillId="2" borderId="1" xfId="0" applyNumberFormat="1" applyFont="1" applyFill="1" applyBorder="1" applyAlignment="1"/>
    <xf numFmtId="0" fontId="0" fillId="2" borderId="19" xfId="0" applyFont="1" applyFill="1" applyBorder="1" applyAlignment="1">
      <alignment horizontal="center"/>
    </xf>
    <xf numFmtId="164" fontId="6" fillId="2" borderId="19" xfId="0" applyNumberFormat="1" applyFont="1" applyFill="1" applyBorder="1" applyAlignment="1"/>
    <xf numFmtId="165" fontId="0" fillId="2" borderId="19" xfId="0" applyNumberFormat="1" applyFont="1" applyFill="1" applyBorder="1" applyAlignment="1">
      <alignment horizontal="right"/>
    </xf>
    <xf numFmtId="4" fontId="6" fillId="2" borderId="19" xfId="0" applyNumberFormat="1" applyFont="1" applyFill="1" applyBorder="1" applyAlignment="1"/>
    <xf numFmtId="0" fontId="0" fillId="2" borderId="20" xfId="0" applyFont="1" applyFill="1" applyBorder="1" applyAlignment="1"/>
    <xf numFmtId="0" fontId="0" fillId="2" borderId="21" xfId="0" applyFont="1" applyFill="1" applyBorder="1" applyAlignment="1"/>
    <xf numFmtId="49" fontId="6" fillId="2" borderId="19" xfId="0" applyNumberFormat="1" applyFont="1" applyFill="1" applyBorder="1" applyAlignment="1"/>
    <xf numFmtId="4" fontId="6" fillId="2" borderId="7" xfId="0" applyNumberFormat="1" applyFont="1" applyFill="1" applyBorder="1" applyAlignment="1"/>
    <xf numFmtId="49" fontId="8" fillId="2" borderId="19" xfId="0" applyNumberFormat="1" applyFont="1" applyFill="1" applyBorder="1" applyAlignment="1"/>
    <xf numFmtId="4" fontId="11" fillId="2" borderId="2" xfId="0" applyNumberFormat="1" applyFont="1" applyFill="1" applyBorder="1" applyAlignment="1"/>
    <xf numFmtId="4" fontId="5" fillId="2" borderId="1" xfId="0" applyNumberFormat="1" applyFont="1" applyFill="1" applyBorder="1" applyAlignment="1">
      <alignment horizontal="center"/>
    </xf>
    <xf numFmtId="4" fontId="11" fillId="2" borderId="7" xfId="0" applyNumberFormat="1" applyFont="1" applyFill="1" applyBorder="1" applyAlignment="1"/>
    <xf numFmtId="4" fontId="10" fillId="2" borderId="2" xfId="0" applyNumberFormat="1" applyFont="1" applyFill="1" applyBorder="1" applyAlignment="1"/>
    <xf numFmtId="4" fontId="10" fillId="2" borderId="1" xfId="0" applyNumberFormat="1" applyFont="1" applyFill="1" applyBorder="1" applyAlignment="1"/>
    <xf numFmtId="0" fontId="8" fillId="2" borderId="1" xfId="0" applyFont="1" applyFill="1" applyBorder="1" applyAlignment="1"/>
    <xf numFmtId="4" fontId="11" fillId="2" borderId="1" xfId="0" applyNumberFormat="1" applyFont="1" applyFill="1" applyBorder="1" applyAlignment="1"/>
    <xf numFmtId="4" fontId="11" fillId="2" borderId="5" xfId="0" applyNumberFormat="1" applyFont="1" applyFill="1" applyBorder="1" applyAlignment="1"/>
    <xf numFmtId="49" fontId="5" fillId="2" borderId="3" xfId="0" applyNumberFormat="1" applyFont="1" applyFill="1" applyBorder="1" applyAlignment="1">
      <alignment horizontal="center"/>
    </xf>
    <xf numFmtId="49" fontId="5" fillId="2" borderId="15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/>
    <xf numFmtId="49" fontId="1" fillId="2" borderId="7" xfId="0" applyNumberFormat="1" applyFont="1" applyFill="1" applyBorder="1" applyAlignment="1">
      <alignment horizontal="right"/>
    </xf>
    <xf numFmtId="4" fontId="11" fillId="2" borderId="16" xfId="0" applyNumberFormat="1" applyFont="1" applyFill="1" applyBorder="1" applyAlignment="1"/>
    <xf numFmtId="4" fontId="11" fillId="3" borderId="16" xfId="0" applyNumberFormat="1" applyFont="1" applyFill="1" applyBorder="1" applyAlignment="1"/>
    <xf numFmtId="4" fontId="12" fillId="2" borderId="3" xfId="0" applyNumberFormat="1" applyFont="1" applyFill="1" applyBorder="1" applyAlignment="1"/>
    <xf numFmtId="0" fontId="12" fillId="2" borderId="3" xfId="0" applyFont="1" applyFill="1" applyBorder="1" applyAlignment="1"/>
    <xf numFmtId="10" fontId="12" fillId="2" borderId="25" xfId="0" applyNumberFormat="1" applyFont="1" applyFill="1" applyBorder="1" applyAlignment="1"/>
    <xf numFmtId="4" fontId="12" fillId="2" borderId="26" xfId="0" applyNumberFormat="1" applyFont="1" applyFill="1" applyBorder="1" applyAlignment="1"/>
    <xf numFmtId="0" fontId="13" fillId="2" borderId="5" xfId="0" applyFont="1" applyFill="1" applyBorder="1" applyAlignment="1"/>
    <xf numFmtId="0" fontId="14" fillId="2" borderId="5" xfId="0" applyFont="1" applyFill="1" applyBorder="1" applyAlignment="1"/>
    <xf numFmtId="4" fontId="15" fillId="2" borderId="5" xfId="0" applyNumberFormat="1" applyFont="1" applyFill="1" applyBorder="1" applyAlignment="1"/>
    <xf numFmtId="0" fontId="15" fillId="2" borderId="5" xfId="0" applyFont="1" applyFill="1" applyBorder="1" applyAlignment="1"/>
    <xf numFmtId="4" fontId="15" fillId="2" borderId="6" xfId="0" applyNumberFormat="1" applyFont="1" applyFill="1" applyBorder="1" applyAlignment="1"/>
    <xf numFmtId="4" fontId="0" fillId="2" borderId="16" xfId="0" applyNumberFormat="1" applyFont="1" applyFill="1" applyBorder="1" applyAlignment="1"/>
    <xf numFmtId="49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4" fontId="6" fillId="2" borderId="5" xfId="0" applyNumberFormat="1" applyFont="1" applyFill="1" applyBorder="1" applyAlignment="1">
      <alignment vertical="center"/>
    </xf>
    <xf numFmtId="0" fontId="14" fillId="2" borderId="1" xfId="0" applyFont="1" applyFill="1" applyBorder="1" applyAlignment="1">
      <alignment vertical="center"/>
    </xf>
    <xf numFmtId="4" fontId="11" fillId="2" borderId="1" xfId="0" applyNumberFormat="1" applyFont="1" applyFill="1" applyBorder="1" applyAlignment="1">
      <alignment vertical="center"/>
    </xf>
    <xf numFmtId="4" fontId="16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NumberFormat="1" applyFont="1" applyAlignment="1"/>
    <xf numFmtId="0" fontId="0" fillId="2" borderId="27" xfId="0" applyFont="1" applyFill="1" applyBorder="1" applyAlignment="1"/>
    <xf numFmtId="49" fontId="0" fillId="2" borderId="29" xfId="0" applyNumberFormat="1" applyFont="1" applyFill="1" applyBorder="1" applyAlignment="1">
      <alignment horizontal="center"/>
    </xf>
    <xf numFmtId="49" fontId="18" fillId="2" borderId="17" xfId="0" applyNumberFormat="1" applyFont="1" applyFill="1" applyBorder="1" applyAlignment="1">
      <alignment horizontal="center"/>
    </xf>
    <xf numFmtId="49" fontId="18" fillId="2" borderId="17" xfId="0" applyNumberFormat="1" applyFont="1" applyFill="1" applyBorder="1" applyAlignment="1">
      <alignment horizontal="center" wrapText="1"/>
    </xf>
    <xf numFmtId="49" fontId="18" fillId="2" borderId="18" xfId="0" applyNumberFormat="1" applyFont="1" applyFill="1" applyBorder="1" applyAlignment="1">
      <alignment horizontal="center" wrapText="1"/>
    </xf>
    <xf numFmtId="49" fontId="18" fillId="2" borderId="16" xfId="0" applyNumberFormat="1" applyFont="1" applyFill="1" applyBorder="1" applyAlignment="1">
      <alignment horizontal="center" wrapText="1"/>
    </xf>
    <xf numFmtId="0" fontId="0" fillId="2" borderId="17" xfId="0" applyNumberFormat="1" applyFont="1" applyFill="1" applyBorder="1" applyAlignment="1">
      <alignment horizontal="center"/>
    </xf>
    <xf numFmtId="49" fontId="0" fillId="2" borderId="17" xfId="0" applyNumberFormat="1" applyFont="1" applyFill="1" applyBorder="1" applyAlignment="1">
      <alignment horizontal="left"/>
    </xf>
    <xf numFmtId="166" fontId="0" fillId="2" borderId="17" xfId="0" applyNumberFormat="1" applyFont="1" applyFill="1" applyBorder="1" applyAlignment="1">
      <alignment horizontal="center"/>
    </xf>
    <xf numFmtId="0" fontId="0" fillId="2" borderId="17" xfId="0" applyNumberFormat="1" applyFont="1" applyFill="1" applyBorder="1" applyAlignment="1">
      <alignment horizontal="center" wrapText="1"/>
    </xf>
    <xf numFmtId="167" fontId="0" fillId="2" borderId="18" xfId="0" applyNumberFormat="1" applyFont="1" applyFill="1" applyBorder="1" applyAlignment="1">
      <alignment wrapText="1"/>
    </xf>
    <xf numFmtId="167" fontId="0" fillId="2" borderId="16" xfId="0" applyNumberFormat="1" applyFont="1" applyFill="1" applyBorder="1" applyAlignment="1">
      <alignment wrapText="1"/>
    </xf>
    <xf numFmtId="0" fontId="0" fillId="2" borderId="29" xfId="0" applyFont="1" applyFill="1" applyBorder="1" applyAlignment="1">
      <alignment horizontal="center"/>
    </xf>
    <xf numFmtId="49" fontId="17" fillId="2" borderId="17" xfId="0" applyNumberFormat="1" applyFont="1" applyFill="1" applyBorder="1" applyAlignment="1">
      <alignment horizontal="center"/>
    </xf>
    <xf numFmtId="0" fontId="0" fillId="2" borderId="17" xfId="0" applyFont="1" applyFill="1" applyBorder="1" applyAlignment="1">
      <alignment horizontal="center"/>
    </xf>
    <xf numFmtId="0" fontId="0" fillId="2" borderId="17" xfId="0" applyFont="1" applyFill="1" applyBorder="1" applyAlignment="1"/>
    <xf numFmtId="166" fontId="17" fillId="2" borderId="17" xfId="0" applyNumberFormat="1" applyFont="1" applyFill="1" applyBorder="1" applyAlignment="1">
      <alignment horizontal="center"/>
    </xf>
    <xf numFmtId="167" fontId="17" fillId="2" borderId="18" xfId="0" applyNumberFormat="1" applyFont="1" applyFill="1" applyBorder="1" applyAlignment="1">
      <alignment horizontal="center"/>
    </xf>
    <xf numFmtId="167" fontId="17" fillId="2" borderId="16" xfId="0" applyNumberFormat="1" applyFont="1" applyFill="1" applyBorder="1" applyAlignment="1">
      <alignment horizontal="center"/>
    </xf>
    <xf numFmtId="167" fontId="0" fillId="2" borderId="1" xfId="0" applyNumberFormat="1" applyFont="1" applyFill="1" applyBorder="1" applyAlignment="1"/>
    <xf numFmtId="0" fontId="6" fillId="2" borderId="31" xfId="0" applyFont="1" applyFill="1" applyBorder="1" applyAlignment="1"/>
    <xf numFmtId="0" fontId="0" fillId="2" borderId="30" xfId="0" applyFont="1" applyFill="1" applyBorder="1" applyAlignment="1"/>
    <xf numFmtId="2" fontId="0" fillId="2" borderId="33" xfId="0" applyNumberFormat="1" applyFont="1" applyFill="1" applyBorder="1" applyAlignment="1"/>
    <xf numFmtId="0" fontId="0" fillId="2" borderId="33" xfId="0" applyFont="1" applyFill="1" applyBorder="1" applyAlignment="1"/>
    <xf numFmtId="0" fontId="0" fillId="2" borderId="34" xfId="0" applyFont="1" applyFill="1" applyBorder="1" applyAlignment="1"/>
    <xf numFmtId="49" fontId="0" fillId="2" borderId="35" xfId="0" applyNumberFormat="1" applyFont="1" applyFill="1" applyBorder="1" applyAlignment="1">
      <alignment horizontal="center"/>
    </xf>
    <xf numFmtId="0" fontId="0" fillId="2" borderId="36" xfId="0" applyFont="1" applyFill="1" applyBorder="1" applyAlignment="1"/>
    <xf numFmtId="49" fontId="0" fillId="2" borderId="35" xfId="0" applyNumberFormat="1" applyFont="1" applyFill="1" applyBorder="1" applyAlignment="1"/>
    <xf numFmtId="49" fontId="0" fillId="2" borderId="37" xfId="0" applyNumberFormat="1" applyFont="1" applyFill="1" applyBorder="1" applyAlignment="1">
      <alignment horizontal="center"/>
    </xf>
    <xf numFmtId="0" fontId="0" fillId="2" borderId="38" xfId="0" applyFont="1" applyFill="1" applyBorder="1" applyAlignment="1">
      <alignment horizontal="center"/>
    </xf>
    <xf numFmtId="0" fontId="0" fillId="2" borderId="39" xfId="0" applyFont="1" applyFill="1" applyBorder="1" applyAlignment="1">
      <alignment horizontal="center"/>
    </xf>
    <xf numFmtId="49" fontId="0" fillId="2" borderId="40" xfId="0" applyNumberFormat="1" applyFont="1" applyFill="1" applyBorder="1" applyAlignment="1">
      <alignment horizontal="center"/>
    </xf>
    <xf numFmtId="49" fontId="0" fillId="2" borderId="41" xfId="0" applyNumberFormat="1" applyFont="1" applyFill="1" applyBorder="1" applyAlignment="1">
      <alignment horizontal="center"/>
    </xf>
    <xf numFmtId="4" fontId="10" fillId="2" borderId="42" xfId="0" applyNumberFormat="1" applyFont="1" applyFill="1" applyBorder="1" applyAlignment="1"/>
    <xf numFmtId="4" fontId="10" fillId="2" borderId="32" xfId="0" applyNumberFormat="1" applyFont="1" applyFill="1" applyBorder="1" applyAlignment="1"/>
    <xf numFmtId="4" fontId="11" fillId="2" borderId="32" xfId="0" applyNumberFormat="1" applyFont="1" applyFill="1" applyBorder="1" applyAlignment="1"/>
    <xf numFmtId="49" fontId="11" fillId="2" borderId="43" xfId="0" applyNumberFormat="1" applyFont="1" applyFill="1" applyBorder="1" applyAlignment="1"/>
    <xf numFmtId="4" fontId="11" fillId="2" borderId="44" xfId="0" applyNumberFormat="1" applyFont="1" applyFill="1" applyBorder="1" applyAlignment="1"/>
    <xf numFmtId="49" fontId="0" fillId="2" borderId="45" xfId="0" applyNumberFormat="1" applyFont="1" applyFill="1" applyBorder="1" applyAlignment="1">
      <alignment horizontal="left"/>
    </xf>
    <xf numFmtId="0" fontId="2" fillId="2" borderId="46" xfId="0" applyFont="1" applyFill="1" applyBorder="1" applyAlignment="1">
      <alignment horizontal="left"/>
    </xf>
    <xf numFmtId="49" fontId="0" fillId="2" borderId="46" xfId="0" applyNumberFormat="1" applyFont="1" applyFill="1" applyBorder="1" applyAlignment="1"/>
    <xf numFmtId="49" fontId="6" fillId="2" borderId="46" xfId="0" applyNumberFormat="1" applyFont="1" applyFill="1" applyBorder="1" applyAlignment="1"/>
    <xf numFmtId="164" fontId="6" fillId="2" borderId="46" xfId="0" applyNumberFormat="1" applyFont="1" applyFill="1" applyBorder="1" applyAlignment="1"/>
    <xf numFmtId="4" fontId="6" fillId="2" borderId="46" xfId="0" applyNumberFormat="1" applyFont="1" applyFill="1" applyBorder="1" applyAlignment="1"/>
    <xf numFmtId="4" fontId="6" fillId="2" borderId="47" xfId="0" applyNumberFormat="1" applyFont="1" applyFill="1" applyBorder="1" applyAlignment="1"/>
    <xf numFmtId="4" fontId="6" fillId="2" borderId="49" xfId="0" applyNumberFormat="1" applyFont="1" applyFill="1" applyBorder="1" applyAlignment="1"/>
    <xf numFmtId="49" fontId="0" fillId="2" borderId="50" xfId="0" applyNumberFormat="1" applyFont="1" applyFill="1" applyBorder="1" applyAlignment="1"/>
    <xf numFmtId="49" fontId="0" fillId="2" borderId="56" xfId="0" applyNumberFormat="1" applyFont="1" applyFill="1" applyBorder="1" applyAlignment="1"/>
    <xf numFmtId="0" fontId="6" fillId="2" borderId="56" xfId="0" applyFont="1" applyFill="1" applyBorder="1" applyAlignment="1"/>
    <xf numFmtId="164" fontId="6" fillId="2" borderId="56" xfId="0" applyNumberFormat="1" applyFont="1" applyFill="1" applyBorder="1" applyAlignment="1"/>
    <xf numFmtId="4" fontId="6" fillId="2" borderId="56" xfId="0" applyNumberFormat="1" applyFont="1" applyFill="1" applyBorder="1" applyAlignment="1"/>
    <xf numFmtId="4" fontId="6" fillId="2" borderId="57" xfId="0" applyNumberFormat="1" applyFont="1" applyFill="1" applyBorder="1" applyAlignment="1"/>
    <xf numFmtId="49" fontId="0" fillId="2" borderId="19" xfId="0" applyNumberFormat="1" applyFont="1" applyFill="1" applyBorder="1" applyAlignment="1">
      <alignment vertical="center"/>
    </xf>
    <xf numFmtId="49" fontId="6" fillId="2" borderId="19" xfId="0" applyNumberFormat="1" applyFont="1" applyFill="1" applyBorder="1" applyAlignment="1">
      <alignment vertical="center"/>
    </xf>
    <xf numFmtId="164" fontId="6" fillId="2" borderId="19" xfId="0" applyNumberFormat="1" applyFont="1" applyFill="1" applyBorder="1" applyAlignment="1">
      <alignment vertical="center"/>
    </xf>
    <xf numFmtId="4" fontId="6" fillId="2" borderId="19" xfId="0" applyNumberFormat="1" applyFont="1" applyFill="1" applyBorder="1" applyAlignment="1">
      <alignment vertical="center"/>
    </xf>
    <xf numFmtId="0" fontId="0" fillId="2" borderId="1" xfId="0" applyFont="1" applyFill="1" applyBorder="1" applyAlignment="1"/>
    <xf numFmtId="0" fontId="0" fillId="0" borderId="59" xfId="0" applyFont="1" applyFill="1" applyBorder="1" applyAlignment="1"/>
    <xf numFmtId="0" fontId="0" fillId="0" borderId="60" xfId="0" applyFont="1" applyFill="1" applyBorder="1" applyAlignment="1"/>
    <xf numFmtId="49" fontId="19" fillId="0" borderId="61" xfId="0" applyNumberFormat="1" applyFont="1" applyFill="1" applyBorder="1" applyAlignment="1">
      <alignment horizontal="left" wrapText="1"/>
    </xf>
    <xf numFmtId="49" fontId="19" fillId="0" borderId="0" xfId="0" applyNumberFormat="1" applyFont="1" applyFill="1" applyBorder="1" applyAlignment="1">
      <alignment horizontal="left" wrapText="1"/>
    </xf>
    <xf numFmtId="49" fontId="19" fillId="0" borderId="62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49" fontId="2" fillId="2" borderId="48" xfId="0" applyNumberFormat="1" applyFont="1" applyFill="1" applyBorder="1" applyAlignment="1"/>
    <xf numFmtId="0" fontId="0" fillId="2" borderId="19" xfId="0" applyFont="1" applyFill="1" applyBorder="1" applyAlignment="1"/>
    <xf numFmtId="49" fontId="0" fillId="2" borderId="51" xfId="0" applyNumberFormat="1" applyFont="1" applyFill="1" applyBorder="1" applyAlignment="1">
      <alignment horizontal="left"/>
    </xf>
    <xf numFmtId="0" fontId="0" fillId="2" borderId="22" xfId="0" applyFont="1" applyFill="1" applyBorder="1" applyAlignment="1">
      <alignment horizontal="left"/>
    </xf>
    <xf numFmtId="0" fontId="0" fillId="2" borderId="11" xfId="0" applyFont="1" applyFill="1" applyBorder="1" applyAlignment="1">
      <alignment horizontal="left"/>
    </xf>
    <xf numFmtId="49" fontId="0" fillId="2" borderId="53" xfId="0" applyNumberFormat="1" applyFont="1" applyFill="1" applyBorder="1" applyAlignment="1">
      <alignment horizontal="left"/>
    </xf>
    <xf numFmtId="0" fontId="0" fillId="2" borderId="54" xfId="0" applyFont="1" applyFill="1" applyBorder="1" applyAlignment="1">
      <alignment horizontal="left"/>
    </xf>
    <xf numFmtId="0" fontId="0" fillId="2" borderId="55" xfId="0" applyFont="1" applyFill="1" applyBorder="1" applyAlignment="1">
      <alignment horizontal="left"/>
    </xf>
    <xf numFmtId="49" fontId="0" fillId="2" borderId="52" xfId="0" applyNumberFormat="1" applyFont="1" applyFill="1" applyBorder="1" applyAlignment="1">
      <alignment horizontal="left" wrapText="1"/>
    </xf>
    <xf numFmtId="0" fontId="0" fillId="2" borderId="23" xfId="0" applyFont="1" applyFill="1" applyBorder="1" applyAlignment="1"/>
    <xf numFmtId="0" fontId="0" fillId="2" borderId="24" xfId="0" applyFont="1" applyFill="1" applyBorder="1" applyAlignment="1"/>
    <xf numFmtId="49" fontId="0" fillId="2" borderId="58" xfId="0" applyNumberFormat="1" applyFont="1" applyFill="1" applyBorder="1" applyAlignment="1">
      <alignment vertical="center" wrapText="1"/>
    </xf>
    <xf numFmtId="0" fontId="0" fillId="2" borderId="20" xfId="0" applyFont="1" applyFill="1" applyBorder="1" applyAlignment="1">
      <alignment vertical="center" wrapText="1"/>
    </xf>
    <xf numFmtId="0" fontId="0" fillId="2" borderId="21" xfId="0" applyFont="1" applyFill="1" applyBorder="1" applyAlignment="1">
      <alignment vertical="center" wrapText="1"/>
    </xf>
    <xf numFmtId="0" fontId="0" fillId="2" borderId="28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</cellXfs>
  <cellStyles count="1">
    <cellStyle name="Normálna" xfId="0" builtinId="0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006411"/>
      <rgbColor rgb="FFFFFF99"/>
      <rgbColor rgb="FFFFFF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Motí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3"/>
  <sheetViews>
    <sheetView showGridLines="0" tabSelected="1" topLeftCell="A10" workbookViewId="0">
      <selection activeCell="G30" sqref="G30"/>
    </sheetView>
  </sheetViews>
  <sheetFormatPr defaultColWidth="8.7109375" defaultRowHeight="14.45" customHeight="1" x14ac:dyDescent="0.2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1" width="13.42578125" style="1" customWidth="1"/>
    <col min="12" max="256" width="8.85546875" style="1" customWidth="1"/>
  </cols>
  <sheetData>
    <row r="1" spans="1:13" ht="15" customHeight="1" x14ac:dyDescent="0.2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4"/>
      <c r="L1" s="5"/>
      <c r="M1" s="5"/>
    </row>
    <row r="2" spans="1:13" ht="15" customHeight="1" x14ac:dyDescent="0.25">
      <c r="A2" s="5"/>
      <c r="B2" s="3"/>
      <c r="C2" s="3"/>
      <c r="D2" s="3"/>
      <c r="E2" s="3"/>
      <c r="F2" s="3"/>
      <c r="G2" s="3"/>
      <c r="H2" s="3"/>
      <c r="I2" s="3"/>
      <c r="J2" s="3"/>
      <c r="K2" s="4"/>
      <c r="L2" s="5"/>
      <c r="M2" s="5"/>
    </row>
    <row r="3" spans="1:13" ht="15" customHeight="1" x14ac:dyDescent="0.25">
      <c r="A3" s="6" t="s">
        <v>1</v>
      </c>
      <c r="B3" s="3"/>
      <c r="C3" s="3"/>
      <c r="D3" s="3"/>
      <c r="E3" s="3"/>
      <c r="F3" s="3"/>
      <c r="G3" s="3"/>
      <c r="H3" s="3"/>
      <c r="I3" s="3"/>
      <c r="J3" s="3"/>
      <c r="K3" s="4"/>
      <c r="L3" s="5"/>
      <c r="M3" s="5"/>
    </row>
    <row r="4" spans="1:13" ht="30.75" customHeight="1" x14ac:dyDescent="0.25">
      <c r="A4" s="147" t="s">
        <v>61</v>
      </c>
      <c r="B4" s="148"/>
      <c r="C4" s="148"/>
      <c r="D4" s="148"/>
      <c r="E4" s="148"/>
      <c r="F4" s="148"/>
      <c r="G4" s="148"/>
      <c r="H4" s="148"/>
      <c r="I4" s="149"/>
      <c r="J4" s="3"/>
      <c r="K4" s="4"/>
      <c r="L4" s="5"/>
      <c r="M4" s="5"/>
    </row>
    <row r="5" spans="1:13" ht="15" customHeight="1" x14ac:dyDescent="0.25">
      <c r="A5" s="8" t="s">
        <v>2</v>
      </c>
      <c r="B5" s="3"/>
      <c r="C5" s="3"/>
      <c r="D5" s="3"/>
      <c r="E5" s="3"/>
      <c r="F5" s="3"/>
      <c r="G5" s="3"/>
      <c r="H5" s="3"/>
      <c r="I5" s="3"/>
      <c r="J5" s="3"/>
      <c r="K5" s="4"/>
      <c r="L5" s="5"/>
      <c r="M5" s="5"/>
    </row>
    <row r="6" spans="1:13" ht="15" customHeight="1" x14ac:dyDescent="0.25">
      <c r="A6" s="5"/>
      <c r="B6" s="3"/>
      <c r="C6" s="3"/>
      <c r="D6" s="3"/>
      <c r="E6" s="3"/>
      <c r="F6" s="3"/>
      <c r="G6" s="3"/>
      <c r="H6" s="3"/>
      <c r="I6" s="3"/>
      <c r="J6" s="3"/>
      <c r="K6" s="4"/>
      <c r="L6" s="5"/>
      <c r="M6" s="5"/>
    </row>
    <row r="7" spans="1:13" ht="15" customHeight="1" x14ac:dyDescent="0.25">
      <c r="A7" s="9" t="s">
        <v>3</v>
      </c>
      <c r="B7" s="3"/>
      <c r="C7" s="3"/>
      <c r="D7" s="3"/>
      <c r="E7" s="3"/>
      <c r="F7" s="3"/>
      <c r="G7" s="3"/>
      <c r="H7" s="3"/>
      <c r="I7" s="3"/>
      <c r="J7" s="3"/>
      <c r="K7" s="4"/>
      <c r="L7" s="5"/>
      <c r="M7" s="5"/>
    </row>
    <row r="8" spans="1:13" ht="15" customHeight="1" x14ac:dyDescent="0.25">
      <c r="A8" s="9" t="s">
        <v>4</v>
      </c>
      <c r="B8" s="3"/>
      <c r="C8" s="3"/>
      <c r="D8" s="3"/>
      <c r="E8" s="3"/>
      <c r="F8" s="3"/>
      <c r="G8" s="3"/>
      <c r="H8" s="3"/>
      <c r="I8" s="3"/>
      <c r="J8" s="3"/>
      <c r="K8" s="4"/>
      <c r="L8" s="5"/>
      <c r="M8" s="5"/>
    </row>
    <row r="9" spans="1:13" ht="1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4"/>
      <c r="L9" s="5"/>
      <c r="M9" s="5"/>
    </row>
    <row r="10" spans="1:13" ht="15" customHeight="1" x14ac:dyDescent="0.25">
      <c r="A10" s="6" t="s">
        <v>5</v>
      </c>
      <c r="B10" s="5"/>
      <c r="C10" s="5"/>
      <c r="D10" s="5"/>
      <c r="E10" s="5"/>
      <c r="F10" s="5"/>
      <c r="G10" s="5"/>
      <c r="H10" s="5"/>
      <c r="I10" s="5"/>
      <c r="J10" s="5"/>
      <c r="K10" s="4"/>
      <c r="L10" s="5"/>
      <c r="M10" s="5"/>
    </row>
    <row r="11" spans="1:13" ht="15" customHeight="1" x14ac:dyDescent="0.25">
      <c r="A11" s="10" t="s">
        <v>6</v>
      </c>
      <c r="B11" s="5"/>
      <c r="C11" s="7"/>
      <c r="D11" s="5"/>
      <c r="E11" s="7"/>
      <c r="F11" s="5"/>
      <c r="G11" s="5"/>
      <c r="H11" s="5"/>
      <c r="I11" s="5"/>
      <c r="J11" s="5"/>
      <c r="K11" s="4"/>
      <c r="L11" s="5"/>
      <c r="M11" s="5"/>
    </row>
    <row r="12" spans="1:13" ht="16.149999999999999" customHeight="1" x14ac:dyDescent="0.25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  <c r="L12" s="5"/>
      <c r="M12" s="5"/>
    </row>
    <row r="13" spans="1:13" ht="15.4" customHeight="1" x14ac:dyDescent="0.25">
      <c r="A13" s="13" t="s">
        <v>7</v>
      </c>
      <c r="B13" s="14"/>
      <c r="C13" s="15"/>
      <c r="D13" s="16" t="s">
        <v>8</v>
      </c>
      <c r="E13" s="15"/>
      <c r="F13" s="17"/>
      <c r="G13" s="15"/>
      <c r="H13" s="17"/>
      <c r="I13" s="15"/>
      <c r="J13" s="17"/>
      <c r="K13" s="18"/>
      <c r="L13" s="19"/>
      <c r="M13" s="5"/>
    </row>
    <row r="14" spans="1:13" ht="15" customHeight="1" x14ac:dyDescent="0.25">
      <c r="A14" s="10" t="s">
        <v>6</v>
      </c>
      <c r="B14" s="5"/>
      <c r="C14" s="5"/>
      <c r="D14" s="6" t="s">
        <v>9</v>
      </c>
      <c r="E14" s="5"/>
      <c r="F14" s="4"/>
      <c r="G14" s="5"/>
      <c r="H14" s="5"/>
      <c r="I14" s="144" t="s">
        <v>60</v>
      </c>
      <c r="J14" s="144"/>
      <c r="K14" s="144"/>
      <c r="L14" s="19"/>
      <c r="M14" s="5"/>
    </row>
    <row r="15" spans="1:13" ht="15" customHeight="1" thickBot="1" x14ac:dyDescent="0.3">
      <c r="A15" s="21"/>
      <c r="B15" s="22"/>
      <c r="C15" s="5"/>
      <c r="D15" s="5"/>
      <c r="E15" s="5"/>
      <c r="F15" s="4"/>
      <c r="G15" s="5"/>
      <c r="H15" s="23"/>
      <c r="I15" s="24"/>
      <c r="J15" s="4"/>
      <c r="K15" s="25"/>
      <c r="L15" s="19"/>
      <c r="M15" s="5"/>
    </row>
    <row r="16" spans="1:13" ht="15.4" customHeight="1" x14ac:dyDescent="0.25">
      <c r="A16" s="26" t="s">
        <v>10</v>
      </c>
      <c r="B16" s="27">
        <v>4696</v>
      </c>
      <c r="C16" s="28" t="s">
        <v>11</v>
      </c>
      <c r="D16" s="5"/>
      <c r="E16" s="5"/>
      <c r="F16" s="4"/>
      <c r="G16" s="5"/>
      <c r="H16" s="23"/>
      <c r="I16" s="24"/>
      <c r="J16" s="4"/>
      <c r="K16" s="29"/>
      <c r="L16" s="19"/>
      <c r="M16" s="5"/>
    </row>
    <row r="17" spans="1:256" ht="15" customHeight="1" x14ac:dyDescent="0.25">
      <c r="A17" s="30" t="s">
        <v>12</v>
      </c>
      <c r="B17" s="31">
        <v>5.5</v>
      </c>
      <c r="C17" s="28" t="s">
        <v>11</v>
      </c>
      <c r="D17" s="5"/>
      <c r="E17" s="5"/>
      <c r="F17" s="4"/>
      <c r="G17" s="5"/>
      <c r="H17" s="4"/>
      <c r="I17" s="5"/>
      <c r="J17" s="32"/>
      <c r="K17" s="25"/>
      <c r="L17" s="19"/>
      <c r="M17" s="5"/>
    </row>
    <row r="18" spans="1:256" ht="15" customHeight="1" x14ac:dyDescent="0.25">
      <c r="A18" s="30" t="s">
        <v>13</v>
      </c>
      <c r="B18" s="31">
        <f>B16*B17+1000</f>
        <v>26828</v>
      </c>
      <c r="C18" s="28" t="s">
        <v>14</v>
      </c>
      <c r="D18" s="5"/>
      <c r="E18" s="5"/>
      <c r="F18" s="4"/>
      <c r="G18" s="5"/>
      <c r="H18" s="4"/>
      <c r="I18" s="5"/>
      <c r="J18" s="32"/>
      <c r="K18" s="25"/>
      <c r="L18" s="19"/>
      <c r="M18" s="5"/>
    </row>
    <row r="19" spans="1:256" ht="15" customHeight="1" x14ac:dyDescent="0.25">
      <c r="A19" s="33" t="s">
        <v>15</v>
      </c>
      <c r="B19" s="34">
        <v>10</v>
      </c>
      <c r="C19" s="28" t="s">
        <v>16</v>
      </c>
      <c r="D19" s="5"/>
      <c r="E19" s="5"/>
      <c r="F19" s="4"/>
      <c r="G19" s="5"/>
      <c r="H19" s="4"/>
      <c r="I19" s="5"/>
      <c r="J19" s="32"/>
      <c r="K19" s="25"/>
      <c r="L19" s="19"/>
      <c r="M19" s="5"/>
    </row>
    <row r="20" spans="1:256" ht="15" customHeight="1" thickBot="1" x14ac:dyDescent="0.3">
      <c r="A20" s="35"/>
      <c r="B20" s="36"/>
      <c r="C20" s="5"/>
      <c r="D20" s="5"/>
      <c r="E20" s="5"/>
      <c r="F20" s="37"/>
      <c r="G20" s="5"/>
      <c r="H20" s="37"/>
      <c r="I20" s="5"/>
      <c r="J20" s="32"/>
      <c r="K20" s="25"/>
      <c r="L20" s="19"/>
      <c r="M20" s="5"/>
    </row>
    <row r="21" spans="1:256" ht="15" customHeight="1" thickBot="1" x14ac:dyDescent="0.3">
      <c r="A21" s="109"/>
      <c r="B21" s="110"/>
      <c r="C21" s="111"/>
      <c r="D21" s="111"/>
      <c r="E21" s="112"/>
      <c r="F21" s="113" t="s">
        <v>17</v>
      </c>
      <c r="G21" s="114"/>
      <c r="H21" s="115" t="s">
        <v>18</v>
      </c>
      <c r="I21" s="19"/>
      <c r="J21" s="4"/>
      <c r="K21" s="25"/>
      <c r="L21" s="19"/>
      <c r="M21" s="5"/>
    </row>
    <row r="22" spans="1:256" ht="15" customHeight="1" thickBot="1" x14ac:dyDescent="0.3">
      <c r="A22" s="116" t="s">
        <v>19</v>
      </c>
      <c r="B22" s="117"/>
      <c r="C22" s="118"/>
      <c r="D22" s="119" t="s">
        <v>20</v>
      </c>
      <c r="E22" s="119" t="s">
        <v>21</v>
      </c>
      <c r="F22" s="119" t="s">
        <v>22</v>
      </c>
      <c r="G22" s="119" t="s">
        <v>23</v>
      </c>
      <c r="H22" s="120" t="s">
        <v>22</v>
      </c>
      <c r="I22" s="108"/>
      <c r="J22" s="39"/>
      <c r="K22" s="25"/>
      <c r="L22" s="19"/>
      <c r="M22" s="5"/>
    </row>
    <row r="23" spans="1:256" ht="15.4" customHeight="1" x14ac:dyDescent="0.25">
      <c r="A23" s="126" t="s">
        <v>24</v>
      </c>
      <c r="B23" s="127"/>
      <c r="C23" s="127"/>
      <c r="D23" s="128" t="s">
        <v>11</v>
      </c>
      <c r="E23" s="129" t="s">
        <v>25</v>
      </c>
      <c r="F23" s="130"/>
      <c r="G23" s="131">
        <f>B17*2</f>
        <v>11</v>
      </c>
      <c r="H23" s="132">
        <f t="shared" ref="H23:H31" si="0">F23*G23</f>
        <v>0</v>
      </c>
      <c r="I23" s="108"/>
      <c r="J23" s="41"/>
      <c r="K23" s="25"/>
      <c r="L23" s="19"/>
      <c r="M23" s="5"/>
    </row>
    <row r="24" spans="1:256" ht="16.149999999999999" customHeight="1" x14ac:dyDescent="0.25">
      <c r="A24" s="154" t="s">
        <v>26</v>
      </c>
      <c r="B24" s="155"/>
      <c r="C24" s="155"/>
      <c r="D24" s="40" t="s">
        <v>27</v>
      </c>
      <c r="E24" s="42"/>
      <c r="F24" s="43"/>
      <c r="G24" s="44">
        <f>G23</f>
        <v>11</v>
      </c>
      <c r="H24" s="133">
        <f t="shared" si="0"/>
        <v>0</v>
      </c>
      <c r="I24" s="108"/>
      <c r="J24" s="41"/>
      <c r="K24" s="25"/>
      <c r="L24" s="19"/>
      <c r="M24" s="5"/>
    </row>
    <row r="25" spans="1:256" ht="16.149999999999999" customHeight="1" x14ac:dyDescent="0.25">
      <c r="A25" s="134" t="s">
        <v>28</v>
      </c>
      <c r="B25" s="46"/>
      <c r="C25" s="47"/>
      <c r="D25" s="40" t="s">
        <v>27</v>
      </c>
      <c r="E25" s="48" t="s">
        <v>56</v>
      </c>
      <c r="F25" s="43"/>
      <c r="G25" s="45">
        <f>B18+B19+1000</f>
        <v>27838</v>
      </c>
      <c r="H25" s="133">
        <f t="shared" si="0"/>
        <v>0</v>
      </c>
      <c r="I25" s="108"/>
      <c r="J25" s="41"/>
      <c r="K25" s="49"/>
      <c r="L25" s="19"/>
      <c r="M25" s="5"/>
    </row>
    <row r="26" spans="1:256" ht="16.149999999999999" customHeight="1" x14ac:dyDescent="0.25">
      <c r="A26" s="134" t="s">
        <v>58</v>
      </c>
      <c r="B26" s="46"/>
      <c r="C26" s="47"/>
      <c r="D26" s="40" t="s">
        <v>27</v>
      </c>
      <c r="E26" s="48" t="s">
        <v>57</v>
      </c>
      <c r="F26" s="43"/>
      <c r="G26" s="45">
        <f>B18+B19+1000</f>
        <v>27838</v>
      </c>
      <c r="H26" s="133">
        <f t="shared" si="0"/>
        <v>0</v>
      </c>
      <c r="I26" s="108"/>
      <c r="J26" s="41"/>
      <c r="K26" s="49"/>
      <c r="L26" s="19"/>
      <c r="M26" s="5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7"/>
      <c r="BP26" s="87"/>
      <c r="BQ26" s="87"/>
      <c r="BR26" s="87"/>
      <c r="BS26" s="87"/>
      <c r="BT26" s="87"/>
      <c r="BU26" s="87"/>
      <c r="BV26" s="87"/>
      <c r="BW26" s="87"/>
      <c r="BX26" s="87"/>
      <c r="BY26" s="87"/>
      <c r="BZ26" s="87"/>
      <c r="CA26" s="87"/>
      <c r="CB26" s="87"/>
      <c r="CC26" s="87"/>
      <c r="CD26" s="87"/>
      <c r="CE26" s="87"/>
      <c r="CF26" s="87"/>
      <c r="CG26" s="87"/>
      <c r="CH26" s="87"/>
      <c r="CI26" s="87"/>
      <c r="CJ26" s="87"/>
      <c r="CK26" s="87"/>
      <c r="CL26" s="87"/>
      <c r="CM26" s="87"/>
      <c r="CN26" s="87"/>
      <c r="CO26" s="87"/>
      <c r="CP26" s="87"/>
      <c r="CQ26" s="87"/>
      <c r="CR26" s="87"/>
      <c r="CS26" s="87"/>
      <c r="CT26" s="87"/>
      <c r="CU26" s="87"/>
      <c r="CV26" s="87"/>
      <c r="CW26" s="87"/>
      <c r="CX26" s="87"/>
      <c r="CY26" s="87"/>
      <c r="CZ26" s="87"/>
      <c r="DA26" s="87"/>
      <c r="DB26" s="87"/>
      <c r="DC26" s="87"/>
      <c r="DD26" s="87"/>
      <c r="DE26" s="87"/>
      <c r="DF26" s="87"/>
      <c r="DG26" s="87"/>
      <c r="DH26" s="87"/>
      <c r="DI26" s="87"/>
      <c r="DJ26" s="87"/>
      <c r="DK26" s="87"/>
      <c r="DL26" s="87"/>
      <c r="DM26" s="87"/>
      <c r="DN26" s="87"/>
      <c r="DO26" s="87"/>
      <c r="DP26" s="87"/>
      <c r="DQ26" s="87"/>
      <c r="DR26" s="87"/>
      <c r="DS26" s="87"/>
      <c r="DT26" s="87"/>
      <c r="DU26" s="87"/>
      <c r="DV26" s="87"/>
      <c r="DW26" s="87"/>
      <c r="DX26" s="87"/>
      <c r="DY26" s="87"/>
      <c r="DZ26" s="87"/>
      <c r="EA26" s="87"/>
      <c r="EB26" s="87"/>
      <c r="EC26" s="87"/>
      <c r="ED26" s="87"/>
      <c r="EE26" s="87"/>
      <c r="EF26" s="87"/>
      <c r="EG26" s="87"/>
      <c r="EH26" s="87"/>
      <c r="EI26" s="87"/>
      <c r="EJ26" s="87"/>
      <c r="EK26" s="87"/>
      <c r="EL26" s="87"/>
      <c r="EM26" s="87"/>
      <c r="EN26" s="87"/>
      <c r="EO26" s="87"/>
      <c r="EP26" s="87"/>
      <c r="EQ26" s="87"/>
      <c r="ER26" s="87"/>
      <c r="ES26" s="87"/>
      <c r="ET26" s="87"/>
      <c r="EU26" s="87"/>
      <c r="EV26" s="87"/>
      <c r="EW26" s="87"/>
      <c r="EX26" s="87"/>
      <c r="EY26" s="87"/>
      <c r="EZ26" s="87"/>
      <c r="FA26" s="87"/>
      <c r="FB26" s="87"/>
      <c r="FC26" s="87"/>
      <c r="FD26" s="87"/>
      <c r="FE26" s="87"/>
      <c r="FF26" s="87"/>
      <c r="FG26" s="87"/>
      <c r="FH26" s="87"/>
      <c r="FI26" s="87"/>
      <c r="FJ26" s="87"/>
      <c r="FK26" s="87"/>
      <c r="FL26" s="87"/>
      <c r="FM26" s="87"/>
      <c r="FN26" s="87"/>
      <c r="FO26" s="87"/>
      <c r="FP26" s="87"/>
      <c r="FQ26" s="87"/>
      <c r="FR26" s="87"/>
      <c r="FS26" s="87"/>
      <c r="FT26" s="87"/>
      <c r="FU26" s="87"/>
      <c r="FV26" s="87"/>
      <c r="FW26" s="87"/>
      <c r="FX26" s="87"/>
      <c r="FY26" s="87"/>
      <c r="FZ26" s="87"/>
      <c r="GA26" s="87"/>
      <c r="GB26" s="87"/>
      <c r="GC26" s="87"/>
      <c r="GD26" s="87"/>
      <c r="GE26" s="87"/>
      <c r="GF26" s="87"/>
      <c r="GG26" s="87"/>
      <c r="GH26" s="87"/>
      <c r="GI26" s="87"/>
      <c r="GJ26" s="87"/>
      <c r="GK26" s="87"/>
      <c r="GL26" s="87"/>
      <c r="GM26" s="87"/>
      <c r="GN26" s="87"/>
      <c r="GO26" s="87"/>
      <c r="GP26" s="87"/>
      <c r="GQ26" s="87"/>
      <c r="GR26" s="87"/>
      <c r="GS26" s="87"/>
      <c r="GT26" s="87"/>
      <c r="GU26" s="87"/>
      <c r="GV26" s="87"/>
      <c r="GW26" s="87"/>
      <c r="GX26" s="87"/>
      <c r="GY26" s="87"/>
      <c r="GZ26" s="87"/>
      <c r="HA26" s="87"/>
      <c r="HB26" s="87"/>
      <c r="HC26" s="87"/>
      <c r="HD26" s="87"/>
      <c r="HE26" s="87"/>
      <c r="HF26" s="87"/>
      <c r="HG26" s="87"/>
      <c r="HH26" s="87"/>
      <c r="HI26" s="87"/>
      <c r="HJ26" s="87"/>
      <c r="HK26" s="87"/>
      <c r="HL26" s="87"/>
      <c r="HM26" s="87"/>
      <c r="HN26" s="87"/>
      <c r="HO26" s="87"/>
      <c r="HP26" s="87"/>
      <c r="HQ26" s="87"/>
      <c r="HR26" s="87"/>
      <c r="HS26" s="87"/>
      <c r="HT26" s="87"/>
      <c r="HU26" s="87"/>
      <c r="HV26" s="87"/>
      <c r="HW26" s="87"/>
      <c r="HX26" s="87"/>
      <c r="HY26" s="87"/>
      <c r="HZ26" s="87"/>
      <c r="IA26" s="87"/>
      <c r="IB26" s="87"/>
      <c r="IC26" s="87"/>
      <c r="ID26" s="87"/>
      <c r="IE26" s="87"/>
      <c r="IF26" s="87"/>
      <c r="IG26" s="87"/>
      <c r="IH26" s="87"/>
      <c r="II26" s="87"/>
      <c r="IJ26" s="87"/>
      <c r="IK26" s="87"/>
      <c r="IL26" s="87"/>
      <c r="IM26" s="87"/>
      <c r="IN26" s="87"/>
      <c r="IO26" s="87"/>
      <c r="IP26" s="87"/>
      <c r="IQ26" s="87"/>
      <c r="IR26" s="87"/>
      <c r="IS26" s="87"/>
      <c r="IT26" s="87"/>
      <c r="IU26" s="87"/>
      <c r="IV26" s="87"/>
    </row>
    <row r="27" spans="1:256" ht="25.9" customHeight="1" x14ac:dyDescent="0.25">
      <c r="A27" s="165" t="s">
        <v>59</v>
      </c>
      <c r="B27" s="166"/>
      <c r="C27" s="167"/>
      <c r="D27" s="140" t="s">
        <v>27</v>
      </c>
      <c r="E27" s="141" t="s">
        <v>25</v>
      </c>
      <c r="F27" s="142"/>
      <c r="G27" s="143">
        <f>B17*2</f>
        <v>11</v>
      </c>
      <c r="H27" s="143">
        <f>G27*F27</f>
        <v>0</v>
      </c>
      <c r="I27" s="108"/>
      <c r="J27" s="41"/>
      <c r="K27" s="49"/>
      <c r="L27" s="19"/>
      <c r="M27" s="5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7"/>
      <c r="BP27" s="87"/>
      <c r="BQ27" s="87"/>
      <c r="BR27" s="87"/>
      <c r="BS27" s="87"/>
      <c r="BT27" s="87"/>
      <c r="BU27" s="87"/>
      <c r="BV27" s="87"/>
      <c r="BW27" s="87"/>
      <c r="BX27" s="87"/>
      <c r="BY27" s="87"/>
      <c r="BZ27" s="87"/>
      <c r="CA27" s="87"/>
      <c r="CB27" s="87"/>
      <c r="CC27" s="87"/>
      <c r="CD27" s="87"/>
      <c r="CE27" s="87"/>
      <c r="CF27" s="87"/>
      <c r="CG27" s="87"/>
      <c r="CH27" s="87"/>
      <c r="CI27" s="87"/>
      <c r="CJ27" s="87"/>
      <c r="CK27" s="87"/>
      <c r="CL27" s="87"/>
      <c r="CM27" s="87"/>
      <c r="CN27" s="87"/>
      <c r="CO27" s="87"/>
      <c r="CP27" s="87"/>
      <c r="CQ27" s="87"/>
      <c r="CR27" s="87"/>
      <c r="CS27" s="87"/>
      <c r="CT27" s="87"/>
      <c r="CU27" s="87"/>
      <c r="CV27" s="87"/>
      <c r="CW27" s="87"/>
      <c r="CX27" s="87"/>
      <c r="CY27" s="87"/>
      <c r="CZ27" s="87"/>
      <c r="DA27" s="87"/>
      <c r="DB27" s="87"/>
      <c r="DC27" s="87"/>
      <c r="DD27" s="87"/>
      <c r="DE27" s="87"/>
      <c r="DF27" s="87"/>
      <c r="DG27" s="87"/>
      <c r="DH27" s="87"/>
      <c r="DI27" s="87"/>
      <c r="DJ27" s="87"/>
      <c r="DK27" s="87"/>
      <c r="DL27" s="87"/>
      <c r="DM27" s="87"/>
      <c r="DN27" s="87"/>
      <c r="DO27" s="87"/>
      <c r="DP27" s="87"/>
      <c r="DQ27" s="87"/>
      <c r="DR27" s="87"/>
      <c r="DS27" s="87"/>
      <c r="DT27" s="87"/>
      <c r="DU27" s="87"/>
      <c r="DV27" s="87"/>
      <c r="DW27" s="87"/>
      <c r="DX27" s="87"/>
      <c r="DY27" s="87"/>
      <c r="DZ27" s="87"/>
      <c r="EA27" s="87"/>
      <c r="EB27" s="87"/>
      <c r="EC27" s="87"/>
      <c r="ED27" s="87"/>
      <c r="EE27" s="87"/>
      <c r="EF27" s="87"/>
      <c r="EG27" s="87"/>
      <c r="EH27" s="87"/>
      <c r="EI27" s="87"/>
      <c r="EJ27" s="87"/>
      <c r="EK27" s="87"/>
      <c r="EL27" s="87"/>
      <c r="EM27" s="87"/>
      <c r="EN27" s="87"/>
      <c r="EO27" s="87"/>
      <c r="EP27" s="87"/>
      <c r="EQ27" s="87"/>
      <c r="ER27" s="87"/>
      <c r="ES27" s="87"/>
      <c r="ET27" s="87"/>
      <c r="EU27" s="87"/>
      <c r="EV27" s="87"/>
      <c r="EW27" s="87"/>
      <c r="EX27" s="87"/>
      <c r="EY27" s="87"/>
      <c r="EZ27" s="87"/>
      <c r="FA27" s="87"/>
      <c r="FB27" s="87"/>
      <c r="FC27" s="87"/>
      <c r="FD27" s="87"/>
      <c r="FE27" s="87"/>
      <c r="FF27" s="87"/>
      <c r="FG27" s="87"/>
      <c r="FH27" s="87"/>
      <c r="FI27" s="87"/>
      <c r="FJ27" s="87"/>
      <c r="FK27" s="87"/>
      <c r="FL27" s="87"/>
      <c r="FM27" s="87"/>
      <c r="FN27" s="87"/>
      <c r="FO27" s="87"/>
      <c r="FP27" s="87"/>
      <c r="FQ27" s="87"/>
      <c r="FR27" s="87"/>
      <c r="FS27" s="87"/>
      <c r="FT27" s="87"/>
      <c r="FU27" s="87"/>
      <c r="FV27" s="87"/>
      <c r="FW27" s="87"/>
      <c r="FX27" s="87"/>
      <c r="FY27" s="87"/>
      <c r="FZ27" s="87"/>
      <c r="GA27" s="87"/>
      <c r="GB27" s="87"/>
      <c r="GC27" s="87"/>
      <c r="GD27" s="87"/>
      <c r="GE27" s="87"/>
      <c r="GF27" s="87"/>
      <c r="GG27" s="87"/>
      <c r="GH27" s="87"/>
      <c r="GI27" s="87"/>
      <c r="GJ27" s="87"/>
      <c r="GK27" s="87"/>
      <c r="GL27" s="87"/>
      <c r="GM27" s="87"/>
      <c r="GN27" s="87"/>
      <c r="GO27" s="87"/>
      <c r="GP27" s="87"/>
      <c r="GQ27" s="87"/>
      <c r="GR27" s="87"/>
      <c r="GS27" s="87"/>
      <c r="GT27" s="87"/>
      <c r="GU27" s="87"/>
      <c r="GV27" s="87"/>
      <c r="GW27" s="87"/>
      <c r="GX27" s="87"/>
      <c r="GY27" s="87"/>
      <c r="GZ27" s="87"/>
      <c r="HA27" s="87"/>
      <c r="HB27" s="87"/>
      <c r="HC27" s="87"/>
      <c r="HD27" s="87"/>
      <c r="HE27" s="87"/>
      <c r="HF27" s="87"/>
      <c r="HG27" s="87"/>
      <c r="HH27" s="87"/>
      <c r="HI27" s="87"/>
      <c r="HJ27" s="87"/>
      <c r="HK27" s="87"/>
      <c r="HL27" s="87"/>
      <c r="HM27" s="87"/>
      <c r="HN27" s="87"/>
      <c r="HO27" s="87"/>
      <c r="HP27" s="87"/>
      <c r="HQ27" s="87"/>
      <c r="HR27" s="87"/>
      <c r="HS27" s="87"/>
      <c r="HT27" s="87"/>
      <c r="HU27" s="87"/>
      <c r="HV27" s="87"/>
      <c r="HW27" s="87"/>
      <c r="HX27" s="87"/>
      <c r="HY27" s="87"/>
      <c r="HZ27" s="87"/>
      <c r="IA27" s="87"/>
      <c r="IB27" s="87"/>
      <c r="IC27" s="87"/>
      <c r="ID27" s="87"/>
      <c r="IE27" s="87"/>
      <c r="IF27" s="87"/>
      <c r="IG27" s="87"/>
      <c r="IH27" s="87"/>
      <c r="II27" s="87"/>
      <c r="IJ27" s="87"/>
      <c r="IK27" s="87"/>
      <c r="IL27" s="87"/>
      <c r="IM27" s="87"/>
      <c r="IN27" s="87"/>
      <c r="IO27" s="87"/>
      <c r="IP27" s="87"/>
      <c r="IQ27" s="87"/>
      <c r="IR27" s="87"/>
      <c r="IS27" s="87"/>
      <c r="IT27" s="87"/>
      <c r="IU27" s="87"/>
      <c r="IV27" s="87"/>
    </row>
    <row r="28" spans="1:256" ht="16.149999999999999" customHeight="1" x14ac:dyDescent="0.25">
      <c r="A28" s="134" t="s">
        <v>29</v>
      </c>
      <c r="B28" s="46"/>
      <c r="C28" s="47"/>
      <c r="D28" s="50" t="s">
        <v>27</v>
      </c>
      <c r="E28" s="48" t="s">
        <v>25</v>
      </c>
      <c r="F28" s="43"/>
      <c r="G28" s="45">
        <f>B18+B19+1000</f>
        <v>27838</v>
      </c>
      <c r="H28" s="133">
        <f t="shared" si="0"/>
        <v>0</v>
      </c>
      <c r="I28" s="108"/>
      <c r="J28" s="41"/>
      <c r="K28" s="49"/>
      <c r="L28" s="19"/>
      <c r="M28" s="5"/>
    </row>
    <row r="29" spans="1:256" ht="16.149999999999999" customHeight="1" x14ac:dyDescent="0.25">
      <c r="A29" s="156" t="s">
        <v>30</v>
      </c>
      <c r="B29" s="157"/>
      <c r="C29" s="158"/>
      <c r="D29" s="50" t="s">
        <v>27</v>
      </c>
      <c r="E29" s="48" t="s">
        <v>25</v>
      </c>
      <c r="F29" s="43"/>
      <c r="G29" s="45">
        <f>B18+B19+1000</f>
        <v>27838</v>
      </c>
      <c r="H29" s="133">
        <f t="shared" si="0"/>
        <v>0</v>
      </c>
      <c r="I29" s="108"/>
      <c r="J29" s="41"/>
      <c r="K29" s="49"/>
      <c r="L29" s="19"/>
      <c r="M29" s="5"/>
    </row>
    <row r="30" spans="1:256" ht="42" customHeight="1" x14ac:dyDescent="0.25">
      <c r="A30" s="162" t="s">
        <v>31</v>
      </c>
      <c r="B30" s="163"/>
      <c r="C30" s="164"/>
      <c r="D30" s="50" t="s">
        <v>27</v>
      </c>
      <c r="E30" s="48" t="s">
        <v>32</v>
      </c>
      <c r="F30" s="43"/>
      <c r="G30" s="45">
        <v>27838</v>
      </c>
      <c r="H30" s="133">
        <f t="shared" si="0"/>
        <v>0</v>
      </c>
      <c r="I30" s="108"/>
      <c r="J30" s="41"/>
      <c r="K30" s="49"/>
      <c r="L30" s="19"/>
      <c r="M30" s="5"/>
    </row>
    <row r="31" spans="1:256" ht="15" customHeight="1" thickBot="1" x14ac:dyDescent="0.3">
      <c r="A31" s="159" t="s">
        <v>33</v>
      </c>
      <c r="B31" s="160"/>
      <c r="C31" s="161"/>
      <c r="D31" s="135" t="s">
        <v>11</v>
      </c>
      <c r="E31" s="136"/>
      <c r="F31" s="137"/>
      <c r="G31" s="138">
        <f>B16+4*B17</f>
        <v>4718</v>
      </c>
      <c r="H31" s="139">
        <f t="shared" si="0"/>
        <v>0</v>
      </c>
      <c r="I31" s="108"/>
      <c r="J31" s="41"/>
      <c r="K31" s="49"/>
      <c r="L31" s="19"/>
      <c r="M31" s="5"/>
    </row>
    <row r="32" spans="1:256" ht="15" customHeight="1" thickBot="1" x14ac:dyDescent="0.3">
      <c r="A32" s="121"/>
      <c r="B32" s="122"/>
      <c r="C32" s="122"/>
      <c r="D32" s="122"/>
      <c r="E32" s="123"/>
      <c r="F32" s="123"/>
      <c r="G32" s="124" t="s">
        <v>34</v>
      </c>
      <c r="H32" s="125">
        <f>SUM(H23:H31)</f>
        <v>0</v>
      </c>
      <c r="I32" s="51"/>
      <c r="J32" s="52"/>
      <c r="K32" s="53"/>
      <c r="L32" s="19"/>
      <c r="M32" s="5"/>
    </row>
    <row r="33" spans="1:13" ht="16.899999999999999" customHeight="1" x14ac:dyDescent="0.25">
      <c r="A33" s="54"/>
      <c r="B33" s="55"/>
      <c r="C33" s="55"/>
      <c r="D33" s="55"/>
      <c r="E33" s="56"/>
      <c r="F33" s="57"/>
      <c r="G33" s="57"/>
      <c r="H33" s="58"/>
      <c r="I33" s="57"/>
      <c r="J33" s="59" t="s">
        <v>35</v>
      </c>
      <c r="K33" s="60" t="s">
        <v>36</v>
      </c>
      <c r="L33" s="19"/>
      <c r="M33" s="5"/>
    </row>
    <row r="34" spans="1:13" ht="15" customHeight="1" x14ac:dyDescent="0.25">
      <c r="A34" s="54"/>
      <c r="B34" s="55"/>
      <c r="C34" s="55"/>
      <c r="D34" s="55"/>
      <c r="E34" s="57"/>
      <c r="F34" s="57"/>
      <c r="G34" s="57"/>
      <c r="H34" s="61" t="s">
        <v>37</v>
      </c>
      <c r="I34" s="62" t="s">
        <v>22</v>
      </c>
      <c r="J34" s="63">
        <f>H32*0.2</f>
        <v>0</v>
      </c>
      <c r="K34" s="64">
        <f>H32*1.2</f>
        <v>0</v>
      </c>
      <c r="L34" s="19"/>
      <c r="M34" s="5"/>
    </row>
    <row r="35" spans="1:13" ht="15" customHeight="1" x14ac:dyDescent="0.25">
      <c r="A35" s="21"/>
      <c r="B35" s="22"/>
      <c r="C35" s="22"/>
      <c r="D35" s="22"/>
      <c r="E35" s="22"/>
      <c r="F35" s="37"/>
      <c r="G35" s="65"/>
      <c r="H35" s="65"/>
      <c r="I35" s="66"/>
      <c r="J35" s="67"/>
      <c r="K35" s="68"/>
      <c r="L35" s="19"/>
      <c r="M35" s="5"/>
    </row>
    <row r="36" spans="1:13" ht="15" customHeight="1" x14ac:dyDescent="0.25">
      <c r="A36" s="69"/>
      <c r="B36" s="15"/>
      <c r="C36" s="15"/>
      <c r="D36" s="15"/>
      <c r="E36" s="15"/>
      <c r="F36" s="17"/>
      <c r="G36" s="70"/>
      <c r="H36" s="71"/>
      <c r="I36" s="72"/>
      <c r="J36" s="73"/>
      <c r="K36" s="74"/>
      <c r="L36" s="19"/>
      <c r="M36" s="5"/>
    </row>
    <row r="37" spans="1:13" ht="15.4" customHeight="1" x14ac:dyDescent="0.25">
      <c r="A37" s="75" t="s">
        <v>38</v>
      </c>
      <c r="B37" s="76"/>
      <c r="C37" s="76"/>
      <c r="D37" s="76"/>
      <c r="E37" s="76"/>
      <c r="F37" s="76"/>
      <c r="G37" s="77"/>
      <c r="H37" s="77"/>
      <c r="I37" s="78"/>
      <c r="J37" s="77"/>
      <c r="K37" s="79"/>
      <c r="L37" s="3"/>
      <c r="M37" s="3"/>
    </row>
    <row r="38" spans="1:13" ht="15" customHeight="1" x14ac:dyDescent="0.25">
      <c r="A38" s="75" t="s">
        <v>39</v>
      </c>
      <c r="B38" s="76"/>
      <c r="C38" s="76"/>
      <c r="D38" s="76"/>
      <c r="E38" s="76"/>
      <c r="F38" s="76"/>
      <c r="G38" s="80"/>
      <c r="H38" s="80"/>
      <c r="I38" s="81"/>
      <c r="J38" s="81"/>
      <c r="K38" s="82"/>
      <c r="L38" s="3"/>
      <c r="M38" s="3"/>
    </row>
    <row r="39" spans="1:13" ht="13.7" customHeight="1" x14ac:dyDescent="0.25">
      <c r="A39" s="150" t="s">
        <v>40</v>
      </c>
      <c r="B39" s="151"/>
      <c r="C39" s="151"/>
      <c r="D39" s="151"/>
      <c r="E39" s="151"/>
      <c r="F39" s="151"/>
      <c r="G39" s="151"/>
      <c r="H39" s="151"/>
      <c r="I39" s="151"/>
      <c r="J39" s="151"/>
      <c r="K39" s="151"/>
      <c r="L39" s="151"/>
      <c r="M39" s="151"/>
    </row>
    <row r="40" spans="1:13" ht="13.7" customHeight="1" x14ac:dyDescent="0.25">
      <c r="A40" s="83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</row>
    <row r="41" spans="1:13" ht="15" customHeight="1" x14ac:dyDescent="0.25">
      <c r="A41" s="5"/>
      <c r="B41" s="5"/>
      <c r="C41" s="5"/>
      <c r="D41" s="5"/>
      <c r="E41" s="5"/>
      <c r="F41" s="4"/>
      <c r="G41" s="5"/>
      <c r="H41" s="4"/>
      <c r="I41" s="5"/>
      <c r="J41" s="4"/>
      <c r="K41" s="4"/>
      <c r="L41" s="5"/>
      <c r="M41" s="5"/>
    </row>
    <row r="42" spans="1:13" ht="15" customHeight="1" x14ac:dyDescent="0.25">
      <c r="A42" s="84"/>
      <c r="B42" s="84"/>
      <c r="C42" s="3"/>
      <c r="D42" s="3"/>
      <c r="E42" s="3"/>
      <c r="F42" s="3"/>
      <c r="G42" s="85" t="s">
        <v>41</v>
      </c>
      <c r="H42" s="86"/>
      <c r="I42" s="86"/>
      <c r="J42" s="4"/>
      <c r="K42" s="4"/>
      <c r="L42" s="5"/>
      <c r="M42" s="5"/>
    </row>
    <row r="43" spans="1:13" ht="15" customHeight="1" x14ac:dyDescent="0.25">
      <c r="A43" s="152" t="s">
        <v>42</v>
      </c>
      <c r="B43" s="153"/>
      <c r="C43" s="153"/>
      <c r="D43" s="7"/>
      <c r="E43" s="7"/>
      <c r="F43" s="3"/>
      <c r="G43" s="85" t="s">
        <v>43</v>
      </c>
      <c r="H43" s="86"/>
      <c r="I43" s="86"/>
      <c r="J43" s="4"/>
      <c r="K43" s="4"/>
      <c r="L43" s="5"/>
      <c r="M43" s="5"/>
    </row>
  </sheetData>
  <mergeCells count="8">
    <mergeCell ref="A4:I4"/>
    <mergeCell ref="A39:M39"/>
    <mergeCell ref="A43:C43"/>
    <mergeCell ref="A24:C24"/>
    <mergeCell ref="A29:C29"/>
    <mergeCell ref="A31:C31"/>
    <mergeCell ref="A30:C30"/>
    <mergeCell ref="A27:C27"/>
  </mergeCells>
  <conditionalFormatting sqref="G24">
    <cfRule type="cellIs" dxfId="0" priority="1" stopIfTrue="1" operator="lessThan">
      <formula>0</formula>
    </cfRule>
  </conditionalFormatting>
  <pageMargins left="0.7" right="0.7" top="0.75" bottom="0.75" header="0.3" footer="0.3"/>
  <pageSetup scale="75" orientation="landscape" r:id="rId1"/>
  <headerFooter>
    <oddFooter>&amp;C&amp;"Helvetica Neue,Regular"&amp;11&amp;K000000&amp;P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10"/>
  <sheetViews>
    <sheetView showGridLines="0" workbookViewId="0">
      <selection activeCell="A7" sqref="A7"/>
    </sheetView>
  </sheetViews>
  <sheetFormatPr defaultColWidth="8.7109375" defaultRowHeight="14.45" customHeight="1" x14ac:dyDescent="0.25"/>
  <cols>
    <col min="1" max="1" width="3.7109375" style="87" customWidth="1"/>
    <col min="2" max="2" width="4.28515625" style="87" customWidth="1"/>
    <col min="3" max="3" width="11.28515625" style="87" customWidth="1"/>
    <col min="4" max="4" width="6.28515625" style="87" customWidth="1"/>
    <col min="5" max="5" width="24.85546875" style="87" customWidth="1"/>
    <col min="6" max="8" width="11.28515625" style="87" customWidth="1"/>
    <col min="9" max="9" width="14.28515625" style="87" customWidth="1"/>
    <col min="10" max="10" width="15.28515625" style="87" customWidth="1"/>
    <col min="11" max="250" width="8.85546875" style="87" customWidth="1"/>
  </cols>
  <sheetData>
    <row r="1" spans="1:10" ht="15" customHeight="1" x14ac:dyDescent="0.25">
      <c r="A1" s="145" t="s">
        <v>0</v>
      </c>
      <c r="B1" s="145"/>
      <c r="C1" s="145"/>
      <c r="D1" s="145"/>
      <c r="E1" s="145"/>
      <c r="F1" s="145"/>
      <c r="G1" s="146"/>
      <c r="H1" s="146"/>
      <c r="I1" s="146"/>
      <c r="J1" s="5"/>
    </row>
    <row r="2" spans="1:10" ht="31.5" customHeight="1" x14ac:dyDescent="0.25">
      <c r="A2" s="147" t="s">
        <v>61</v>
      </c>
      <c r="B2" s="148"/>
      <c r="C2" s="148"/>
      <c r="D2" s="148"/>
      <c r="E2" s="148"/>
      <c r="F2" s="148"/>
      <c r="G2" s="148"/>
      <c r="H2" s="148"/>
      <c r="I2" s="149"/>
      <c r="J2" s="5"/>
    </row>
    <row r="3" spans="1:10" ht="15" customHeight="1" x14ac:dyDescent="0.25">
      <c r="A3" s="88"/>
      <c r="B3" s="168"/>
      <c r="C3" s="169"/>
      <c r="D3" s="169"/>
      <c r="E3" s="169"/>
      <c r="F3" s="169"/>
      <c r="G3" s="169"/>
      <c r="H3" s="169"/>
      <c r="I3" s="169"/>
      <c r="J3" s="22"/>
    </row>
    <row r="4" spans="1:10" ht="32.450000000000003" customHeight="1" x14ac:dyDescent="0.25">
      <c r="A4" s="20"/>
      <c r="B4" s="89" t="s">
        <v>44</v>
      </c>
      <c r="C4" s="38" t="s">
        <v>45</v>
      </c>
      <c r="D4" s="38" t="s">
        <v>46</v>
      </c>
      <c r="E4" s="38" t="s">
        <v>47</v>
      </c>
      <c r="F4" s="90" t="s">
        <v>48</v>
      </c>
      <c r="G4" s="90" t="s">
        <v>49</v>
      </c>
      <c r="H4" s="91" t="s">
        <v>50</v>
      </c>
      <c r="I4" s="92" t="s">
        <v>51</v>
      </c>
      <c r="J4" s="93" t="s">
        <v>52</v>
      </c>
    </row>
    <row r="5" spans="1:10" ht="15" customHeight="1" x14ac:dyDescent="0.25">
      <c r="A5" s="88"/>
      <c r="B5" s="94">
        <v>1</v>
      </c>
      <c r="C5" s="38" t="s">
        <v>53</v>
      </c>
      <c r="D5" s="38" t="s">
        <v>54</v>
      </c>
      <c r="E5" s="95" t="s">
        <v>55</v>
      </c>
      <c r="F5" s="96">
        <v>0.5</v>
      </c>
      <c r="G5" s="94">
        <v>5.1959999999999997</v>
      </c>
      <c r="H5" s="97">
        <v>4.6959999999999997</v>
      </c>
      <c r="I5" s="98"/>
      <c r="J5" s="99">
        <f>I5*1.2</f>
        <v>0</v>
      </c>
    </row>
    <row r="6" spans="1:10" ht="15" customHeight="1" x14ac:dyDescent="0.25">
      <c r="A6" s="20"/>
      <c r="B6" s="100"/>
      <c r="C6" s="101" t="s">
        <v>34</v>
      </c>
      <c r="D6" s="102"/>
      <c r="E6" s="103"/>
      <c r="F6" s="96"/>
      <c r="G6" s="96"/>
      <c r="H6" s="104">
        <f>SUM(H5:H5)</f>
        <v>4.6959999999999997</v>
      </c>
      <c r="I6" s="105">
        <f>SUM(I5:I5)</f>
        <v>0</v>
      </c>
      <c r="J6" s="106">
        <f>SUM(J5:J5)</f>
        <v>0</v>
      </c>
    </row>
    <row r="7" spans="1:10" ht="15.4" customHeight="1" x14ac:dyDescent="0.25">
      <c r="A7" s="5"/>
      <c r="B7" s="15"/>
      <c r="C7" s="15"/>
      <c r="D7" s="15"/>
      <c r="E7" s="15"/>
      <c r="F7" s="15"/>
      <c r="G7" s="15"/>
      <c r="H7" s="15"/>
      <c r="I7" s="15"/>
      <c r="J7" s="15"/>
    </row>
    <row r="8" spans="1:10" ht="15" customHeight="1" x14ac:dyDescent="0.25">
      <c r="A8" s="5"/>
      <c r="B8" s="5"/>
      <c r="C8" s="5"/>
      <c r="D8" s="5"/>
      <c r="E8" s="5"/>
      <c r="F8" s="5"/>
      <c r="G8" s="5"/>
      <c r="H8" s="5"/>
      <c r="I8" s="107"/>
      <c r="J8" s="107"/>
    </row>
    <row r="9" spans="1:10" ht="1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0" ht="15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</row>
  </sheetData>
  <mergeCells count="2">
    <mergeCell ref="B3:I3"/>
    <mergeCell ref="A2:I2"/>
  </mergeCells>
  <pageMargins left="0.7" right="0.7" top="0.75" bottom="0.75" header="0.3" footer="0.3"/>
  <pageSetup scale="79" orientation="landscape" r:id="rId1"/>
  <headerFooter>
    <oddFooter>&amp;C&amp;"Helvetica Neue,Regular"&amp;11&amp;K000000&amp;P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2647</vt:lpstr>
      <vt:lpstr>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Muránsky Peter</cp:lastModifiedBy>
  <cp:lastPrinted>2019-06-11T10:42:31Z</cp:lastPrinted>
  <dcterms:created xsi:type="dcterms:W3CDTF">2019-06-11T10:44:39Z</dcterms:created>
  <dcterms:modified xsi:type="dcterms:W3CDTF">2019-06-14T07:10:16Z</dcterms:modified>
</cp:coreProperties>
</file>