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agistratba-my.sharepoint.com/personal/juraj_simo_bratislava_sk/Documents/Documents/Servis, oprava a udrzba vozidiel_02_2023/Zverejnenie/"/>
    </mc:Choice>
  </mc:AlternateContent>
  <xr:revisionPtr revIDLastSave="20" documentId="8_{4007705D-6981-4DAA-8748-3AF187472A9F}" xr6:coauthVersionLast="47" xr6:coauthVersionMax="47" xr10:uidLastSave="{B5870919-5393-4415-9DDF-C5EE059F66EC}"/>
  <bookViews>
    <workbookView xWindow="-120" yWindow="-120" windowWidth="29040" windowHeight="15840" xr2:uid="{74A7FEBF-570F-4D14-B859-62088672D770}"/>
  </bookViews>
  <sheets>
    <sheet name="Hárok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G30" i="2" s="1"/>
  <c r="H30" i="2" s="1"/>
  <c r="F32" i="2"/>
  <c r="G32" i="2" s="1"/>
  <c r="H32" i="2" s="1"/>
  <c r="F33" i="2"/>
  <c r="G33" i="2" s="1"/>
  <c r="H33" i="2" s="1"/>
  <c r="F34" i="2"/>
  <c r="F31" i="2"/>
  <c r="G31" i="2" s="1"/>
  <c r="H31" i="2" s="1"/>
  <c r="F35" i="2"/>
  <c r="G35" i="2" s="1"/>
  <c r="H35" i="2" s="1"/>
  <c r="F36" i="2"/>
  <c r="G36" i="2" s="1"/>
  <c r="H36" i="2" s="1"/>
  <c r="F37" i="2"/>
  <c r="G37" i="2" s="1"/>
  <c r="H37" i="2" s="1"/>
  <c r="G34" i="2" l="1"/>
  <c r="H34" i="2" s="1"/>
  <c r="H39" i="2" s="1"/>
  <c r="F39" i="2"/>
  <c r="G39" i="2" s="1"/>
</calcChain>
</file>

<file path=xl/sharedStrings.xml><?xml version="1.0" encoding="utf-8"?>
<sst xmlns="http://schemas.openxmlformats.org/spreadsheetml/2006/main" count="57" uniqueCount="47">
  <si>
    <t>Predmet zákazky: Servis, oprava a údržba vozidiel</t>
  </si>
  <si>
    <t>Identifikačné údaje uchádzača</t>
  </si>
  <si>
    <t>Telefónne číslo:</t>
  </si>
  <si>
    <t>E-mailová adresa:</t>
  </si>
  <si>
    <t>Uchádzač vypĺňa iba zelenou podfarbené bunky</t>
  </si>
  <si>
    <t>Platca DPH (uviesť Áno alebo Nie)</t>
  </si>
  <si>
    <t>áno</t>
  </si>
  <si>
    <t>P.č.</t>
  </si>
  <si>
    <t>Názov položky</t>
  </si>
  <si>
    <r>
      <t>Merná jednotka (MJ)</t>
    </r>
    <r>
      <rPr>
        <sz val="12"/>
        <color theme="1"/>
        <rFont val="Times New Roman"/>
        <family val="1"/>
        <charset val="238"/>
      </rPr>
      <t xml:space="preserve"> počet(ks), hodina (h), fixný poplatok za km (km), sezóna (S) deň; výkon kontroly (TK, EK)</t>
    </r>
  </si>
  <si>
    <t>**Predpokladané množstvo za 36 mesiacov</t>
  </si>
  <si>
    <r>
      <t xml:space="preserve">*Cena za MJ </t>
    </r>
    <r>
      <rPr>
        <sz val="12"/>
        <color theme="1"/>
        <rFont val="Times New Roman"/>
        <family val="1"/>
        <charset val="238"/>
      </rPr>
      <t>v eur bez DPH</t>
    </r>
  </si>
  <si>
    <r>
      <t xml:space="preserve">Cena celkom </t>
    </r>
    <r>
      <rPr>
        <sz val="12"/>
        <color theme="1"/>
        <rFont val="Times New Roman"/>
        <family val="1"/>
        <charset val="238"/>
      </rPr>
      <t xml:space="preserve">za predpokladané množstvo v eur </t>
    </r>
    <r>
      <rPr>
        <b/>
        <sz val="12"/>
        <color theme="1"/>
        <rFont val="Times New Roman"/>
        <family val="1"/>
        <charset val="238"/>
      </rPr>
      <t xml:space="preserve">bez DPH </t>
    </r>
  </si>
  <si>
    <t>20% DPH EUR</t>
  </si>
  <si>
    <r>
      <t xml:space="preserve">Cena celkom </t>
    </r>
    <r>
      <rPr>
        <sz val="12"/>
        <color theme="1"/>
        <rFont val="Times New Roman"/>
        <family val="1"/>
        <charset val="238"/>
      </rPr>
      <t>za predpokladané množstvo v eur</t>
    </r>
    <r>
      <rPr>
        <b/>
        <sz val="12"/>
        <color theme="1"/>
        <rFont val="Times New Roman"/>
        <family val="1"/>
        <charset val="238"/>
      </rPr>
      <t xml:space="preserve"> s DPH </t>
    </r>
  </si>
  <si>
    <t>1.</t>
  </si>
  <si>
    <t>2.</t>
  </si>
  <si>
    <t>3.</t>
  </si>
  <si>
    <t>4.</t>
  </si>
  <si>
    <t>5.</t>
  </si>
  <si>
    <t>6.</t>
  </si>
  <si>
    <t>7.</t>
  </si>
  <si>
    <r>
      <rPr>
        <sz val="12"/>
        <color theme="1"/>
        <rFont val="Times New Roman"/>
        <family val="1"/>
        <charset val="238"/>
      </rPr>
      <t xml:space="preserve">Cena za </t>
    </r>
    <r>
      <rPr>
        <b/>
        <sz val="12"/>
        <color theme="1"/>
        <rFont val="Times New Roman"/>
        <family val="1"/>
        <charset val="238"/>
      </rPr>
      <t>1 hod. poskytovania služby</t>
    </r>
  </si>
  <si>
    <t>1 h</t>
  </si>
  <si>
    <r>
      <rPr>
        <sz val="12"/>
        <color theme="1"/>
        <rFont val="Times New Roman"/>
        <family val="1"/>
        <charset val="238"/>
      </rPr>
      <t>Cena za</t>
    </r>
    <r>
      <rPr>
        <b/>
        <sz val="12"/>
        <color theme="1"/>
        <rFont val="Times New Roman"/>
        <family val="1"/>
        <charset val="238"/>
      </rPr>
      <t xml:space="preserve"> odťah nepojazdných vozidiel</t>
    </r>
    <r>
      <rPr>
        <sz val="12"/>
        <color theme="1"/>
        <rFont val="Times New Roman"/>
        <family val="1"/>
        <charset val="238"/>
      </rPr>
      <t xml:space="preserve"> </t>
    </r>
    <r>
      <rPr>
        <b/>
        <sz val="12"/>
        <color theme="1"/>
        <rFont val="Times New Roman"/>
        <family val="1"/>
        <charset val="238"/>
      </rPr>
      <t xml:space="preserve">v rámci Bratislavy </t>
    </r>
    <r>
      <rPr>
        <sz val="12"/>
        <color theme="1"/>
        <rFont val="Times New Roman"/>
        <family val="1"/>
        <charset val="238"/>
      </rPr>
      <t>- paušálny poplatok</t>
    </r>
  </si>
  <si>
    <t>1 ks</t>
  </si>
  <si>
    <t xml:space="preserve"> </t>
  </si>
  <si>
    <t>1ks</t>
  </si>
  <si>
    <r>
      <t xml:space="preserve">Cena za sezónne </t>
    </r>
    <r>
      <rPr>
        <b/>
        <u/>
        <sz val="12"/>
        <color theme="1"/>
        <rFont val="Times New Roman"/>
        <family val="1"/>
        <charset val="238"/>
      </rPr>
      <t>uskladnenie a ošetrenie</t>
    </r>
    <r>
      <rPr>
        <b/>
        <sz val="12"/>
        <color theme="1"/>
        <rFont val="Times New Roman"/>
        <family val="1"/>
        <charset val="238"/>
      </rPr>
      <t xml:space="preserve"> 1 ks kolesa (</t>
    </r>
    <r>
      <rPr>
        <sz val="12"/>
        <color theme="1"/>
        <rFont val="Times New Roman"/>
        <family val="1"/>
        <charset val="238"/>
      </rPr>
      <t>vrátane  čistiaceho a konzervačného materiálu</t>
    </r>
    <r>
      <rPr>
        <b/>
        <sz val="12"/>
        <color theme="1"/>
        <rFont val="Times New Roman"/>
        <family val="1"/>
        <charset val="238"/>
      </rPr>
      <t>)*1 rok má dve sezóny – zimnú a letnú</t>
    </r>
  </si>
  <si>
    <r>
      <rPr>
        <sz val="12"/>
        <color theme="1"/>
        <rFont val="Times New Roman"/>
        <family val="1"/>
        <charset val="238"/>
      </rPr>
      <t xml:space="preserve">Cena za </t>
    </r>
    <r>
      <rPr>
        <b/>
        <sz val="12"/>
        <color theme="1"/>
        <rFont val="Times New Roman"/>
        <family val="1"/>
        <charset val="238"/>
      </rPr>
      <t xml:space="preserve">1 deň </t>
    </r>
    <r>
      <rPr>
        <b/>
        <u/>
        <sz val="12"/>
        <color theme="1"/>
        <rFont val="Times New Roman"/>
        <family val="1"/>
        <charset val="238"/>
      </rPr>
      <t>parkovania</t>
    </r>
    <r>
      <rPr>
        <b/>
        <sz val="12"/>
        <color theme="1"/>
        <rFont val="Times New Roman"/>
        <family val="1"/>
        <charset val="238"/>
      </rPr>
      <t xml:space="preserve"> vozidla v stráženom objekte do času jeho predaja alebo odhlásenia z evidencie PZ</t>
    </r>
  </si>
  <si>
    <t>1 deň</t>
  </si>
  <si>
    <t>8.</t>
  </si>
  <si>
    <r>
      <rPr>
        <sz val="12"/>
        <color theme="1"/>
        <rFont val="Times New Roman"/>
        <family val="1"/>
        <charset val="238"/>
      </rPr>
      <t>Cena za</t>
    </r>
    <r>
      <rPr>
        <b/>
        <sz val="12"/>
        <color theme="1"/>
        <rFont val="Times New Roman"/>
        <family val="1"/>
        <charset val="238"/>
      </rPr>
      <t xml:space="preserve"> zabezpečenie výkonu technickej kontroly (TK) alebo emisnej kontroly (EK) pre 1 vozidlo (</t>
    </r>
    <r>
      <rPr>
        <sz val="12"/>
        <color theme="1"/>
        <rFont val="Times New Roman"/>
        <family val="1"/>
        <charset val="238"/>
      </rPr>
      <t xml:space="preserve">platí špecifická periodicita TK/EK – nové vozidlá po 4 rokoch; vozidlá staršie ako 4 roky - periodicky každé 2 roky). </t>
    </r>
  </si>
  <si>
    <t>výkon kontroly pre 1 vozidlo  (TK / EK)</t>
  </si>
  <si>
    <t>Cena celkom bez DPH v EUR</t>
  </si>
  <si>
    <t xml:space="preserve">DPH služby (20%) </t>
  </si>
  <si>
    <t>Cena celkom s DPH v EUR</t>
  </si>
  <si>
    <r>
      <rPr>
        <sz val="12"/>
        <rFont val="Times New Roman"/>
        <family val="1"/>
        <charset val="238"/>
      </rPr>
      <t xml:space="preserve">Cena za </t>
    </r>
    <r>
      <rPr>
        <b/>
        <sz val="12"/>
        <rFont val="Times New Roman"/>
        <family val="1"/>
        <charset val="238"/>
      </rPr>
      <t>prevoz pojazdného vozidla - jednosmerne</t>
    </r>
    <r>
      <rPr>
        <sz val="12"/>
        <rFont val="Times New Roman"/>
        <family val="1"/>
        <charset val="238"/>
      </rPr>
      <t xml:space="preserve">: cesta </t>
    </r>
    <r>
      <rPr>
        <b/>
        <sz val="12"/>
        <rFont val="Times New Roman"/>
        <family val="1"/>
        <charset val="238"/>
      </rPr>
      <t>do servisu alebo  zo servisu</t>
    </r>
    <r>
      <rPr>
        <sz val="12"/>
        <rFont val="Times New Roman"/>
        <family val="1"/>
        <charset val="238"/>
      </rPr>
      <t>, pričom miesto vyzdvihnutia vozidla / miesto návratu vozidla je podľa požiadavky objednávateľa v rámci 20 km okruhu od sidla objednávateľa - paušálny poplatok</t>
    </r>
  </si>
  <si>
    <r>
      <rPr>
        <sz val="12"/>
        <rFont val="Times New Roman"/>
        <family val="1"/>
        <charset val="238"/>
      </rPr>
      <t xml:space="preserve">Cena za </t>
    </r>
    <r>
      <rPr>
        <b/>
        <sz val="12"/>
        <rFont val="Times New Roman"/>
        <family val="1"/>
        <charset val="238"/>
      </rPr>
      <t>prevoz pojazdného vozidla - obojsmerne:</t>
    </r>
    <r>
      <rPr>
        <sz val="12"/>
        <rFont val="Times New Roman"/>
        <family val="1"/>
        <charset val="238"/>
      </rPr>
      <t xml:space="preserve"> cesta </t>
    </r>
    <r>
      <rPr>
        <b/>
        <sz val="12"/>
        <rFont val="Times New Roman"/>
        <family val="1"/>
        <charset val="238"/>
      </rPr>
      <t>do servisu a aj zo servisu</t>
    </r>
    <r>
      <rPr>
        <sz val="12"/>
        <rFont val="Times New Roman"/>
        <family val="1"/>
        <charset val="238"/>
      </rPr>
      <t>, pričom miesto vyzdvihnutia vozidla / miesto návratu vozidla je podľa požiadavky objednávateľa v rámci 20 km okruhu od sidla objednávateľa - paušálny poplatok</t>
    </r>
  </si>
  <si>
    <r>
      <rPr>
        <sz val="12"/>
        <rFont val="Times New Roman"/>
        <family val="1"/>
        <charset val="238"/>
      </rPr>
      <t xml:space="preserve">Cena za </t>
    </r>
    <r>
      <rPr>
        <b/>
        <sz val="12"/>
        <rFont val="Times New Roman"/>
        <family val="1"/>
        <charset val="238"/>
      </rPr>
      <t>prevoz osoby objednávateľ</t>
    </r>
    <r>
      <rPr>
        <sz val="12"/>
        <rFont val="Times New Roman"/>
        <family val="1"/>
        <charset val="238"/>
      </rPr>
      <t>a: cesta zo</t>
    </r>
    <r>
      <rPr>
        <b/>
        <sz val="12"/>
        <rFont val="Times New Roman"/>
        <family val="1"/>
        <charset val="238"/>
      </rPr>
      <t xml:space="preserve"> servisu alebo do servisu</t>
    </r>
    <r>
      <rPr>
        <sz val="12"/>
        <rFont val="Times New Roman"/>
        <family val="1"/>
        <charset val="238"/>
      </rPr>
      <t>, pričom miesto návratu alebo vyzdvihnutia osoby objednávateľa je podľa požiadavky objednávateľa v rámci 20 km okruhu od sidla objednávateľa - paušálny poplatok</t>
    </r>
  </si>
  <si>
    <t xml:space="preserve">                                                                                                                          Návrh na plnenie kritérií                                                                                                     Príloha č. 1</t>
  </si>
  <si>
    <r>
      <t xml:space="preserve">Obchodné meno: </t>
    </r>
    <r>
      <rPr>
        <sz val="11"/>
        <color theme="1"/>
        <rFont val="Times New Roman"/>
        <family val="1"/>
        <charset val="238"/>
      </rPr>
      <t>RODEX CAR, s.r.o.</t>
    </r>
  </si>
  <si>
    <t>Sídlo: Komárňanská 83, 821 05 Bratislava</t>
  </si>
  <si>
    <t>Štatutárny zástupca: Vladimír Jánošík, konateľ</t>
  </si>
  <si>
    <t>IČO: 35860251</t>
  </si>
  <si>
    <t>IČ DPH: SK2020264422</t>
  </si>
  <si>
    <r>
      <rPr>
        <b/>
        <sz val="11"/>
        <color theme="1"/>
        <rFont val="Times New Roman"/>
        <family val="1"/>
        <charset val="238"/>
      </rPr>
      <t xml:space="preserve">*Cena za MJ </t>
    </r>
    <r>
      <rPr>
        <sz val="11"/>
        <color theme="1"/>
        <rFont val="Times New Roman"/>
        <family val="1"/>
        <charset val="238"/>
      </rPr>
      <t xml:space="preserve">– pre vylúčenie akýchkoľvek pochybností platí, že cena zahŕňa všetky náklady spojené so zabezpečením služieb uvedených v </t>
    </r>
    <r>
      <rPr>
        <i/>
        <sz val="11"/>
        <color theme="1"/>
        <rFont val="Times New Roman"/>
        <family val="1"/>
        <charset val="238"/>
      </rPr>
      <t>Prílohe B_ Opis predmetu zákazky</t>
    </r>
    <r>
      <rPr>
        <sz val="11"/>
        <color theme="1"/>
        <rFont val="Times New Roman"/>
        <family val="1"/>
        <charset val="238"/>
      </rPr>
      <t xml:space="preserve"> a to aj vrátane všetkých ostatných nákladov, ktoré vzniknú v súvislosti s plnením predmetu zákazky (zriadenie prístupu do webovej aplikácie / portálu; správy aplikácie / portálu; náklady na pracovné sily; dopravu; subdodávateľov; prípadné licenčné poplatky; technická podpora a iné).
</t>
    </r>
    <r>
      <rPr>
        <b/>
        <sz val="11"/>
        <color theme="1"/>
        <rFont val="Times New Roman"/>
        <family val="1"/>
        <charset val="238"/>
      </rPr>
      <t>**Predpokladané množstvo</t>
    </r>
    <r>
      <rPr>
        <sz val="11"/>
        <color theme="1"/>
        <rFont val="Times New Roman"/>
        <family val="1"/>
        <charset val="238"/>
      </rPr>
      <t xml:space="preserve"> -  verejný obstarávateľ upozorňuje, že množstvo jednotlivých položiek uvedené v prílohe je iba predpokladané, t.j.má iba demonštratívny (pomocný) charakter pri cenotvorbe uchádzača a teda verejný obstarávateľ nie je povinný odobrať celé predpokladané množstvo jednotlivých položiek uvedených v návrhu na plnenie kritérií. Ocenením jednotlivých položiek úspešným uchádzačom získa verejný obstarávateľ </t>
    </r>
    <r>
      <rPr>
        <b/>
        <sz val="11"/>
        <color theme="1"/>
        <rFont val="Times New Roman"/>
        <family val="1"/>
        <charset val="238"/>
      </rPr>
      <t>ceny jednotlivých merných jednotiek platné počas celej dĺžky zmluvného vzťahu</t>
    </r>
    <r>
      <rPr>
        <sz val="11"/>
        <color theme="1"/>
        <rFont val="Times New Roman"/>
        <family val="1"/>
        <charset val="238"/>
      </rPr>
      <t xml:space="preserve">, na podklade ktorých bude zadávať čiastkové objednávky podľa aktuálnych potrieb, ktoré v budúcnosti vzniknú. Výsledkom verejného obstarávania bude uzavretie rámcovej dohody. Uchádzač musí brať na vedomie, že súčet všetkých odmien za čiastkové objednávky nebude môcť prekročiť finančný rámec 520 000 eur bez DPH eur bez DPH.
</t>
    </r>
    <r>
      <rPr>
        <sz val="12"/>
        <color theme="1"/>
        <rFont val="Times New Roman"/>
        <family val="1"/>
        <charset val="238"/>
      </rPr>
      <t xml:space="preserve">
V Bratislave dňa 11.4.2023   
...................................................................
pečiatka a podpis oprávneného zástupcu uchádzača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</si>
</sst>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b/>
      <sz val="12"/>
      <color theme="1"/>
      <name val="Times New Roman"/>
      <family val="1"/>
      <charset val="238"/>
    </font>
    <font>
      <sz val="12"/>
      <color theme="1"/>
      <name val="Times New Roman"/>
      <family val="1"/>
      <charset val="238"/>
    </font>
    <font>
      <sz val="12"/>
      <color theme="1"/>
      <name val="Calibri"/>
      <family val="2"/>
      <charset val="238"/>
      <scheme val="minor"/>
    </font>
    <font>
      <b/>
      <u/>
      <sz val="12"/>
      <color theme="1"/>
      <name val="Times New Roman"/>
      <family val="1"/>
      <charset val="238"/>
    </font>
    <font>
      <b/>
      <sz val="14"/>
      <color theme="1"/>
      <name val="Times New Roman"/>
      <family val="1"/>
      <charset val="238"/>
    </font>
    <font>
      <b/>
      <sz val="14"/>
      <name val="Times New Roman"/>
      <family val="1"/>
      <charset val="238"/>
    </font>
    <font>
      <b/>
      <sz val="11"/>
      <color theme="1"/>
      <name val="Times New Roman"/>
      <family val="1"/>
      <charset val="238"/>
    </font>
    <font>
      <b/>
      <sz val="14"/>
      <color rgb="FFFF0000"/>
      <name val="Times New Roman"/>
      <family val="1"/>
      <charset val="238"/>
    </font>
    <font>
      <sz val="11"/>
      <color theme="1"/>
      <name val="Times New Roman"/>
      <family val="1"/>
      <charset val="238"/>
    </font>
    <font>
      <i/>
      <sz val="11"/>
      <color theme="1"/>
      <name val="Times New Roman"/>
      <family val="1"/>
      <charset val="238"/>
    </font>
    <font>
      <sz val="8"/>
      <name val="Calibri"/>
      <family val="2"/>
      <charset val="238"/>
      <scheme val="minor"/>
    </font>
    <font>
      <sz val="12"/>
      <name val="Times New Roman"/>
      <family val="1"/>
      <charset val="238"/>
    </font>
    <font>
      <b/>
      <sz val="12"/>
      <name val="Times New Roman"/>
      <family val="1"/>
      <charset val="238"/>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8"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61">
    <xf numFmtId="0" fontId="0" fillId="0" borderId="0" xfId="0"/>
    <xf numFmtId="0" fontId="2" fillId="0" borderId="0" xfId="0" applyFont="1"/>
    <xf numFmtId="0" fontId="3" fillId="0" borderId="0" xfId="0" applyFont="1"/>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2" fontId="2" fillId="0" borderId="0" xfId="0" applyNumberFormat="1" applyFont="1"/>
    <xf numFmtId="0" fontId="5" fillId="2" borderId="1" xfId="0" applyFont="1" applyFill="1" applyBorder="1" applyAlignment="1">
      <alignment horizontal="center" vertical="center" wrapText="1"/>
    </xf>
    <xf numFmtId="0" fontId="1" fillId="0" borderId="27" xfId="0" applyFont="1" applyBorder="1" applyAlignment="1">
      <alignment horizontal="center" vertical="center"/>
    </xf>
    <xf numFmtId="164" fontId="1" fillId="0" borderId="18" xfId="0" applyNumberFormat="1" applyFont="1" applyBorder="1" applyAlignment="1">
      <alignment horizontal="center" vertical="center"/>
    </xf>
    <xf numFmtId="0" fontId="5" fillId="0" borderId="18" xfId="0" applyFont="1" applyBorder="1" applyAlignment="1">
      <alignment horizontal="center" vertical="center" wrapText="1"/>
    </xf>
    <xf numFmtId="164" fontId="5" fillId="0" borderId="32"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2" fillId="0" borderId="2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7" fillId="2" borderId="20" xfId="0" applyFon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22" xfId="0" applyFont="1" applyFill="1" applyBorder="1" applyAlignment="1" applyProtection="1">
      <alignment horizontal="left" vertical="top"/>
      <protection locked="0"/>
    </xf>
    <xf numFmtId="0" fontId="1" fillId="4" borderId="2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4" borderId="2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26"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BA0A-F70A-46B9-90C4-EF4EFFF50346}">
  <dimension ref="A1:M54"/>
  <sheetViews>
    <sheetView tabSelected="1" zoomScale="70" zoomScaleNormal="70" workbookViewId="0">
      <selection activeCell="A41" sqref="A41:H49"/>
    </sheetView>
  </sheetViews>
  <sheetFormatPr defaultRowHeight="15" x14ac:dyDescent="0.25"/>
  <cols>
    <col min="1" max="1" width="15.28515625" bestFit="1" customWidth="1"/>
    <col min="2" max="2" width="54" customWidth="1"/>
    <col min="3" max="3" width="29.7109375" customWidth="1"/>
    <col min="4" max="4" width="18.42578125" customWidth="1"/>
    <col min="5" max="5" width="16.28515625" customWidth="1"/>
    <col min="6" max="6" width="20.85546875" customWidth="1"/>
    <col min="7" max="7" width="39.7109375" customWidth="1"/>
    <col min="8" max="8" width="19.42578125" customWidth="1"/>
    <col min="9" max="9" width="0.42578125" customWidth="1"/>
    <col min="10" max="10" width="40.28515625" customWidth="1"/>
    <col min="11" max="11" width="60.85546875" customWidth="1"/>
    <col min="13" max="13" width="240.5703125" bestFit="1" customWidth="1"/>
    <col min="14" max="14" width="21.5703125" customWidth="1"/>
  </cols>
  <sheetData>
    <row r="1" spans="1:9" ht="19.5" thickBot="1" x14ac:dyDescent="0.3">
      <c r="A1" s="23" t="s">
        <v>40</v>
      </c>
      <c r="B1" s="24"/>
      <c r="C1" s="24"/>
      <c r="D1" s="24"/>
      <c r="E1" s="24"/>
      <c r="F1" s="24"/>
      <c r="G1" s="24"/>
      <c r="H1" s="24"/>
      <c r="I1" s="25"/>
    </row>
    <row r="2" spans="1:9" ht="19.5" thickBot="1" x14ac:dyDescent="0.3">
      <c r="A2" s="26" t="s">
        <v>0</v>
      </c>
      <c r="B2" s="27"/>
      <c r="C2" s="27"/>
      <c r="D2" s="27"/>
      <c r="E2" s="27"/>
      <c r="F2" s="27"/>
      <c r="G2" s="27"/>
      <c r="H2" s="27"/>
      <c r="I2" s="28"/>
    </row>
    <row r="3" spans="1:9" x14ac:dyDescent="0.25">
      <c r="A3" s="29" t="s">
        <v>1</v>
      </c>
      <c r="B3" s="30"/>
      <c r="C3" s="30"/>
      <c r="D3" s="30"/>
      <c r="E3" s="30"/>
      <c r="F3" s="30"/>
      <c r="G3" s="30"/>
      <c r="H3" s="30"/>
      <c r="I3" s="31"/>
    </row>
    <row r="4" spans="1:9" ht="15.75" thickBot="1" x14ac:dyDescent="0.3">
      <c r="A4" s="32"/>
      <c r="B4" s="33"/>
      <c r="C4" s="33"/>
      <c r="D4" s="33"/>
      <c r="E4" s="33"/>
      <c r="F4" s="33"/>
      <c r="G4" s="33"/>
      <c r="H4" s="33"/>
      <c r="I4" s="34"/>
    </row>
    <row r="5" spans="1:9" ht="15.75" thickBot="1" x14ac:dyDescent="0.3">
      <c r="A5" s="41" t="s">
        <v>41</v>
      </c>
      <c r="B5" s="42"/>
      <c r="C5" s="42"/>
      <c r="D5" s="42"/>
      <c r="E5" s="42"/>
      <c r="F5" s="42"/>
      <c r="G5" s="42"/>
      <c r="H5" s="42"/>
      <c r="I5" s="43"/>
    </row>
    <row r="6" spans="1:9" ht="15.75" thickBot="1" x14ac:dyDescent="0.3">
      <c r="A6" s="41" t="s">
        <v>42</v>
      </c>
      <c r="B6" s="42"/>
      <c r="C6" s="42"/>
      <c r="D6" s="42"/>
      <c r="E6" s="42"/>
      <c r="F6" s="42"/>
      <c r="G6" s="42"/>
      <c r="H6" s="42"/>
      <c r="I6" s="43"/>
    </row>
    <row r="7" spans="1:9" ht="15.75" thickBot="1" x14ac:dyDescent="0.3">
      <c r="A7" s="41" t="s">
        <v>43</v>
      </c>
      <c r="B7" s="42"/>
      <c r="C7" s="42"/>
      <c r="D7" s="42"/>
      <c r="E7" s="42"/>
      <c r="F7" s="42"/>
      <c r="G7" s="42"/>
      <c r="H7" s="42"/>
      <c r="I7" s="43"/>
    </row>
    <row r="8" spans="1:9" ht="15.75" thickBot="1" x14ac:dyDescent="0.3">
      <c r="A8" s="41" t="s">
        <v>44</v>
      </c>
      <c r="B8" s="42"/>
      <c r="C8" s="42"/>
      <c r="D8" s="42"/>
      <c r="E8" s="42"/>
      <c r="F8" s="42"/>
      <c r="G8" s="42"/>
      <c r="H8" s="42"/>
      <c r="I8" s="43"/>
    </row>
    <row r="9" spans="1:9" ht="15.75" thickBot="1" x14ac:dyDescent="0.3">
      <c r="A9" s="41" t="s">
        <v>45</v>
      </c>
      <c r="B9" s="42"/>
      <c r="C9" s="42"/>
      <c r="D9" s="42"/>
      <c r="E9" s="42"/>
      <c r="F9" s="42"/>
      <c r="G9" s="42"/>
      <c r="H9" s="42"/>
      <c r="I9" s="43"/>
    </row>
    <row r="10" spans="1:9" ht="15.75" thickBot="1" x14ac:dyDescent="0.3">
      <c r="A10" s="41" t="s">
        <v>2</v>
      </c>
      <c r="B10" s="42"/>
      <c r="C10" s="42"/>
      <c r="D10" s="42"/>
      <c r="E10" s="42"/>
      <c r="F10" s="42"/>
      <c r="G10" s="42"/>
      <c r="H10" s="42"/>
      <c r="I10" s="43"/>
    </row>
    <row r="11" spans="1:9" ht="15.75" thickBot="1" x14ac:dyDescent="0.3">
      <c r="A11" s="41" t="s">
        <v>3</v>
      </c>
      <c r="B11" s="42"/>
      <c r="C11" s="42"/>
      <c r="D11" s="42"/>
      <c r="E11" s="42"/>
      <c r="F11" s="42"/>
      <c r="G11" s="42"/>
      <c r="H11" s="42"/>
      <c r="I11" s="43"/>
    </row>
    <row r="12" spans="1:9" x14ac:dyDescent="0.25">
      <c r="A12" s="35" t="s">
        <v>4</v>
      </c>
      <c r="B12" s="36"/>
      <c r="C12" s="36"/>
      <c r="D12" s="36"/>
      <c r="E12" s="36"/>
      <c r="F12" s="36"/>
      <c r="G12" s="36"/>
      <c r="H12" s="36"/>
      <c r="I12" s="37"/>
    </row>
    <row r="13" spans="1:9" ht="15.75" thickBot="1" x14ac:dyDescent="0.3">
      <c r="A13" s="38"/>
      <c r="B13" s="39"/>
      <c r="C13" s="39"/>
      <c r="D13" s="39"/>
      <c r="E13" s="39"/>
      <c r="F13" s="39"/>
      <c r="G13" s="39"/>
      <c r="H13" s="39"/>
      <c r="I13" s="40"/>
    </row>
    <row r="14" spans="1:9" ht="6.75" customHeight="1" x14ac:dyDescent="0.25"/>
    <row r="15" spans="1:9" ht="5.25" customHeight="1" x14ac:dyDescent="0.25"/>
    <row r="16" spans="1:9" ht="106.5" customHeight="1" x14ac:dyDescent="0.25">
      <c r="A16" s="8" t="s">
        <v>5</v>
      </c>
      <c r="B16" s="10" t="s">
        <v>6</v>
      </c>
    </row>
    <row r="17" spans="1:13" ht="15" customHeight="1" thickBot="1" x14ac:dyDescent="0.3"/>
    <row r="18" spans="1:13" ht="15.6" customHeight="1" x14ac:dyDescent="0.25">
      <c r="A18" s="58" t="s">
        <v>7</v>
      </c>
      <c r="B18" s="44" t="s">
        <v>8</v>
      </c>
      <c r="C18" s="44" t="s">
        <v>9</v>
      </c>
      <c r="D18" s="44" t="s">
        <v>10</v>
      </c>
      <c r="E18" s="44" t="s">
        <v>11</v>
      </c>
      <c r="F18" s="44" t="s">
        <v>12</v>
      </c>
      <c r="G18" s="44" t="s">
        <v>13</v>
      </c>
      <c r="H18" s="47" t="s">
        <v>14</v>
      </c>
    </row>
    <row r="19" spans="1:13" ht="31.15" customHeight="1" x14ac:dyDescent="0.25">
      <c r="A19" s="59"/>
      <c r="B19" s="45"/>
      <c r="C19" s="45"/>
      <c r="D19" s="45"/>
      <c r="E19" s="45"/>
      <c r="F19" s="45"/>
      <c r="G19" s="45"/>
      <c r="H19" s="48"/>
    </row>
    <row r="20" spans="1:13" ht="31.9" customHeight="1" x14ac:dyDescent="0.25">
      <c r="A20" s="59"/>
      <c r="B20" s="45"/>
      <c r="C20" s="45"/>
      <c r="D20" s="45"/>
      <c r="E20" s="45"/>
      <c r="F20" s="45"/>
      <c r="G20" s="45"/>
      <c r="H20" s="48"/>
    </row>
    <row r="21" spans="1:13" ht="12.6" hidden="1" customHeight="1" x14ac:dyDescent="0.25">
      <c r="A21" s="59"/>
      <c r="B21" s="45"/>
      <c r="C21" s="45"/>
      <c r="D21" s="45"/>
      <c r="E21" s="45"/>
      <c r="F21" s="45"/>
      <c r="G21" s="45"/>
      <c r="H21" s="48"/>
    </row>
    <row r="22" spans="1:13" ht="10.15" customHeight="1" x14ac:dyDescent="0.25">
      <c r="A22" s="59"/>
      <c r="B22" s="45"/>
      <c r="C22" s="45"/>
      <c r="D22" s="45"/>
      <c r="E22" s="45"/>
      <c r="F22" s="45"/>
      <c r="G22" s="45"/>
      <c r="H22" s="48"/>
    </row>
    <row r="23" spans="1:13" ht="1.1499999999999999" hidden="1" customHeight="1" x14ac:dyDescent="0.25">
      <c r="A23" s="59"/>
      <c r="B23" s="45"/>
      <c r="C23" s="45"/>
      <c r="D23" s="45"/>
      <c r="E23" s="45"/>
      <c r="F23" s="45"/>
      <c r="G23" s="45"/>
      <c r="H23" s="48"/>
    </row>
    <row r="24" spans="1:13" ht="61.5" hidden="1" customHeight="1" x14ac:dyDescent="0.25">
      <c r="A24" s="59"/>
      <c r="B24" s="45"/>
      <c r="C24" s="45"/>
      <c r="D24" s="45"/>
      <c r="E24" s="45"/>
      <c r="F24" s="45"/>
      <c r="G24" s="45"/>
      <c r="H24" s="48"/>
    </row>
    <row r="25" spans="1:13" ht="15.6" hidden="1" customHeight="1" x14ac:dyDescent="0.25">
      <c r="A25" s="59"/>
      <c r="B25" s="45"/>
      <c r="C25" s="45"/>
      <c r="D25" s="45"/>
      <c r="E25" s="45"/>
      <c r="F25" s="45"/>
      <c r="G25" s="45"/>
      <c r="H25" s="48"/>
    </row>
    <row r="26" spans="1:13" ht="15.6" hidden="1" customHeight="1" x14ac:dyDescent="0.25">
      <c r="A26" s="59"/>
      <c r="B26" s="45"/>
      <c r="C26" s="45"/>
      <c r="D26" s="45"/>
      <c r="E26" s="45"/>
      <c r="F26" s="45"/>
      <c r="G26" s="45"/>
      <c r="H26" s="48"/>
    </row>
    <row r="27" spans="1:13" ht="15.6" hidden="1" customHeight="1" x14ac:dyDescent="0.25">
      <c r="A27" s="59"/>
      <c r="B27" s="45"/>
      <c r="C27" s="45"/>
      <c r="D27" s="45"/>
      <c r="E27" s="45"/>
      <c r="F27" s="45"/>
      <c r="G27" s="45"/>
      <c r="H27" s="48"/>
    </row>
    <row r="28" spans="1:13" ht="7.15" customHeight="1" x14ac:dyDescent="0.25">
      <c r="A28" s="60"/>
      <c r="B28" s="46"/>
      <c r="C28" s="46"/>
      <c r="D28" s="46"/>
      <c r="E28" s="46"/>
      <c r="F28" s="46"/>
      <c r="G28" s="46"/>
      <c r="H28" s="49"/>
    </row>
    <row r="29" spans="1:13" ht="23.25" customHeight="1" x14ac:dyDescent="0.25">
      <c r="A29" s="16"/>
      <c r="B29" s="17" t="s">
        <v>15</v>
      </c>
      <c r="C29" s="17" t="s">
        <v>16</v>
      </c>
      <c r="D29" s="17" t="s">
        <v>17</v>
      </c>
      <c r="E29" s="17" t="s">
        <v>18</v>
      </c>
      <c r="F29" s="17" t="s">
        <v>19</v>
      </c>
      <c r="G29" s="17" t="s">
        <v>20</v>
      </c>
      <c r="H29" s="18" t="s">
        <v>21</v>
      </c>
      <c r="I29" s="2"/>
    </row>
    <row r="30" spans="1:13" s="1" customFormat="1" ht="51.75" customHeight="1" x14ac:dyDescent="0.25">
      <c r="A30" s="11" t="s">
        <v>15</v>
      </c>
      <c r="B30" s="3" t="s">
        <v>22</v>
      </c>
      <c r="C30" s="4" t="s">
        <v>23</v>
      </c>
      <c r="D30" s="5">
        <v>8793</v>
      </c>
      <c r="E30" s="7">
        <v>25</v>
      </c>
      <c r="F30" s="6">
        <f>D30*E30</f>
        <v>219825</v>
      </c>
      <c r="G30" s="6">
        <f>_xlfn.IFS(B16="ano",F30*0.2,B16="áno",F30*0.2,B16="nie",0)</f>
        <v>43965</v>
      </c>
      <c r="H30" s="12">
        <f t="shared" ref="H30:H34" si="0">G30+F30</f>
        <v>263790</v>
      </c>
      <c r="L30" s="9"/>
    </row>
    <row r="31" spans="1:13" s="1" customFormat="1" ht="63" customHeight="1" x14ac:dyDescent="0.25">
      <c r="A31" s="11" t="s">
        <v>16</v>
      </c>
      <c r="B31" s="3" t="s">
        <v>24</v>
      </c>
      <c r="C31" s="4" t="s">
        <v>25</v>
      </c>
      <c r="D31" s="4">
        <v>52</v>
      </c>
      <c r="E31" s="7">
        <v>10</v>
      </c>
      <c r="F31" s="6">
        <f>D31*E31</f>
        <v>520</v>
      </c>
      <c r="G31" s="6">
        <f>_xlfn.IFS(B16="áno",F31*0.2,B16="ano",F31*0.2,B16="nie",0)</f>
        <v>104</v>
      </c>
      <c r="H31" s="12">
        <f t="shared" si="0"/>
        <v>624</v>
      </c>
      <c r="M31" s="1" t="s">
        <v>26</v>
      </c>
    </row>
    <row r="32" spans="1:13" s="1" customFormat="1" ht="113.25" customHeight="1" x14ac:dyDescent="0.25">
      <c r="A32" s="11" t="s">
        <v>17</v>
      </c>
      <c r="B32" s="21" t="s">
        <v>37</v>
      </c>
      <c r="C32" s="4" t="s">
        <v>27</v>
      </c>
      <c r="D32" s="4">
        <v>300</v>
      </c>
      <c r="E32" s="7">
        <v>1</v>
      </c>
      <c r="F32" s="6">
        <f>D32*E32</f>
        <v>300</v>
      </c>
      <c r="G32" s="6">
        <f>_xlfn.IFS(B16="áno",F32*0.2,B16="ano",F32*0.2,B16="nie",0)</f>
        <v>60</v>
      </c>
      <c r="H32" s="12">
        <f t="shared" si="0"/>
        <v>360</v>
      </c>
      <c r="J32" s="19"/>
      <c r="K32" s="19"/>
    </row>
    <row r="33" spans="1:8" s="1" customFormat="1" ht="91.5" customHeight="1" x14ac:dyDescent="0.25">
      <c r="A33" s="11" t="s">
        <v>18</v>
      </c>
      <c r="B33" s="22" t="s">
        <v>38</v>
      </c>
      <c r="C33" s="4" t="s">
        <v>27</v>
      </c>
      <c r="D33" s="4">
        <v>150</v>
      </c>
      <c r="E33" s="7">
        <v>1</v>
      </c>
      <c r="F33" s="6">
        <f t="shared" ref="F33:F34" si="1">D33*E33</f>
        <v>150</v>
      </c>
      <c r="G33" s="6">
        <f>_xlfn.IFS(B16="áno",F33*0.2,B16="ano",F33*0.2,B16="nie",0)</f>
        <v>30</v>
      </c>
      <c r="H33" s="12">
        <f t="shared" si="0"/>
        <v>180</v>
      </c>
    </row>
    <row r="34" spans="1:8" s="1" customFormat="1" ht="117.75" customHeight="1" x14ac:dyDescent="0.25">
      <c r="A34" s="11" t="s">
        <v>19</v>
      </c>
      <c r="B34" s="22" t="s">
        <v>39</v>
      </c>
      <c r="C34" s="4" t="s">
        <v>27</v>
      </c>
      <c r="D34" s="4">
        <v>300</v>
      </c>
      <c r="E34" s="7">
        <v>1</v>
      </c>
      <c r="F34" s="6">
        <f t="shared" si="1"/>
        <v>300</v>
      </c>
      <c r="G34" s="6">
        <f>_xlfn.IFS(B16="áno",F34*0.2,B16="ano",F34*0.2,B16="nie",0)</f>
        <v>60</v>
      </c>
      <c r="H34" s="12">
        <f t="shared" si="0"/>
        <v>360</v>
      </c>
    </row>
    <row r="35" spans="1:8" s="1" customFormat="1" ht="83.25" customHeight="1" x14ac:dyDescent="0.25">
      <c r="A35" s="11" t="s">
        <v>20</v>
      </c>
      <c r="B35" s="3" t="s">
        <v>28</v>
      </c>
      <c r="C35" s="4" t="s">
        <v>25</v>
      </c>
      <c r="D35" s="5">
        <v>3288</v>
      </c>
      <c r="E35" s="7">
        <v>1</v>
      </c>
      <c r="F35" s="6">
        <f t="shared" ref="F35:F37" si="2">D35*E35</f>
        <v>3288</v>
      </c>
      <c r="G35" s="6">
        <f>_xlfn.IFS(B16="áno",F35*0.2,B16="ano",F35*0.2,B16="nie",0)</f>
        <v>657.6</v>
      </c>
      <c r="H35" s="12">
        <f t="shared" ref="H35:H37" si="3">G35+F35</f>
        <v>3945.6</v>
      </c>
    </row>
    <row r="36" spans="1:8" s="1" customFormat="1" ht="74.25" customHeight="1" x14ac:dyDescent="0.25">
      <c r="A36" s="11" t="s">
        <v>21</v>
      </c>
      <c r="B36" s="3" t="s">
        <v>29</v>
      </c>
      <c r="C36" s="4" t="s">
        <v>30</v>
      </c>
      <c r="D36" s="4">
        <v>730</v>
      </c>
      <c r="E36" s="7">
        <v>0.01</v>
      </c>
      <c r="F36" s="6">
        <f t="shared" si="2"/>
        <v>7.3</v>
      </c>
      <c r="G36" s="6">
        <f>_xlfn.IFS(B16="áno",F36*0.2,B16="ano",F36*0.2,B16="nie",0)</f>
        <v>1.46</v>
      </c>
      <c r="H36" s="12">
        <f t="shared" si="3"/>
        <v>8.76</v>
      </c>
    </row>
    <row r="37" spans="1:8" s="1" customFormat="1" ht="63" x14ac:dyDescent="0.25">
      <c r="A37" s="11" t="s">
        <v>31</v>
      </c>
      <c r="B37" s="3" t="s">
        <v>32</v>
      </c>
      <c r="C37" s="20" t="s">
        <v>33</v>
      </c>
      <c r="D37" s="4">
        <v>208</v>
      </c>
      <c r="E37" s="7">
        <v>67</v>
      </c>
      <c r="F37" s="6">
        <f t="shared" si="2"/>
        <v>13936</v>
      </c>
      <c r="G37" s="6">
        <f>_xlfn.IFS(B16="áno",F37*0.2,B16="ano",F37*0.2,B16="nie",0)</f>
        <v>2787.2000000000003</v>
      </c>
      <c r="H37" s="12">
        <f t="shared" si="3"/>
        <v>16723.2</v>
      </c>
    </row>
    <row r="38" spans="1:8" s="1" customFormat="1" ht="37.5" x14ac:dyDescent="0.25">
      <c r="A38" s="50"/>
      <c r="B38" s="51"/>
      <c r="C38" s="51"/>
      <c r="D38" s="51"/>
      <c r="E38" s="52"/>
      <c r="F38" s="8" t="s">
        <v>34</v>
      </c>
      <c r="G38" s="8" t="s">
        <v>35</v>
      </c>
      <c r="H38" s="13" t="s">
        <v>36</v>
      </c>
    </row>
    <row r="39" spans="1:8" s="1" customFormat="1" ht="38.25" customHeight="1" thickBot="1" x14ac:dyDescent="0.3">
      <c r="A39" s="55"/>
      <c r="B39" s="56"/>
      <c r="C39" s="56"/>
      <c r="D39" s="56"/>
      <c r="E39" s="57"/>
      <c r="F39" s="14">
        <f>SUM(F30:F37)</f>
        <v>238326.3</v>
      </c>
      <c r="G39" s="14">
        <f>_xlfn.IFS(B16="áno",F39*0.2,B16="ano",F39*0.2,B16="nie",0)</f>
        <v>47665.26</v>
      </c>
      <c r="H39" s="15">
        <f>SUM(H30:H37)</f>
        <v>285991.56</v>
      </c>
    </row>
    <row r="40" spans="1:8" s="1" customFormat="1" ht="15.75" x14ac:dyDescent="0.25"/>
    <row r="41" spans="1:8" s="1" customFormat="1" ht="15.75" x14ac:dyDescent="0.25">
      <c r="A41" s="53" t="s">
        <v>46</v>
      </c>
      <c r="B41" s="54"/>
      <c r="C41" s="54"/>
      <c r="D41" s="54"/>
      <c r="E41" s="54"/>
      <c r="F41" s="54"/>
      <c r="G41" s="54"/>
      <c r="H41" s="54"/>
    </row>
    <row r="42" spans="1:8" s="1" customFormat="1" ht="15.75" x14ac:dyDescent="0.25">
      <c r="A42" s="54"/>
      <c r="B42" s="54"/>
      <c r="C42" s="54"/>
      <c r="D42" s="54"/>
      <c r="E42" s="54"/>
      <c r="F42" s="54"/>
      <c r="G42" s="54"/>
      <c r="H42" s="54"/>
    </row>
    <row r="43" spans="1:8" s="1" customFormat="1" ht="15.75" x14ac:dyDescent="0.25">
      <c r="A43" s="54"/>
      <c r="B43" s="54"/>
      <c r="C43" s="54"/>
      <c r="D43" s="54"/>
      <c r="E43" s="54"/>
      <c r="F43" s="54"/>
      <c r="G43" s="54"/>
      <c r="H43" s="54"/>
    </row>
    <row r="44" spans="1:8" s="1" customFormat="1" ht="15.75" x14ac:dyDescent="0.25">
      <c r="A44" s="54"/>
      <c r="B44" s="54"/>
      <c r="C44" s="54"/>
      <c r="D44" s="54"/>
      <c r="E44" s="54"/>
      <c r="F44" s="54"/>
      <c r="G44" s="54"/>
      <c r="H44" s="54"/>
    </row>
    <row r="45" spans="1:8" s="1" customFormat="1" ht="15.75" x14ac:dyDescent="0.25">
      <c r="A45" s="54"/>
      <c r="B45" s="54"/>
      <c r="C45" s="54"/>
      <c r="D45" s="54"/>
      <c r="E45" s="54"/>
      <c r="F45" s="54"/>
      <c r="G45" s="54"/>
      <c r="H45" s="54"/>
    </row>
    <row r="46" spans="1:8" s="1" customFormat="1" ht="15.75" x14ac:dyDescent="0.25">
      <c r="A46" s="54"/>
      <c r="B46" s="54"/>
      <c r="C46" s="54"/>
      <c r="D46" s="54"/>
      <c r="E46" s="54"/>
      <c r="F46" s="54"/>
      <c r="G46" s="54"/>
      <c r="H46" s="54"/>
    </row>
    <row r="47" spans="1:8" s="1" customFormat="1" ht="15.75" x14ac:dyDescent="0.25">
      <c r="A47" s="54"/>
      <c r="B47" s="54"/>
      <c r="C47" s="54"/>
      <c r="D47" s="54"/>
      <c r="E47" s="54"/>
      <c r="F47" s="54"/>
      <c r="G47" s="54"/>
      <c r="H47" s="54"/>
    </row>
    <row r="48" spans="1:8" s="1" customFormat="1" ht="15.75" x14ac:dyDescent="0.25">
      <c r="A48" s="54"/>
      <c r="B48" s="54"/>
      <c r="C48" s="54"/>
      <c r="D48" s="54"/>
      <c r="E48" s="54"/>
      <c r="F48" s="54"/>
      <c r="G48" s="54"/>
      <c r="H48" s="54"/>
    </row>
    <row r="49" spans="1:8" s="1" customFormat="1" ht="63" customHeight="1" x14ac:dyDescent="0.25">
      <c r="A49" s="54"/>
      <c r="B49" s="54"/>
      <c r="C49" s="54"/>
      <c r="D49" s="54"/>
      <c r="E49" s="54"/>
      <c r="F49" s="54"/>
      <c r="G49" s="54"/>
      <c r="H49" s="54"/>
    </row>
    <row r="50" spans="1:8" s="1" customFormat="1" ht="15.75" x14ac:dyDescent="0.25"/>
    <row r="51" spans="1:8" s="1" customFormat="1" ht="15.75" x14ac:dyDescent="0.25"/>
    <row r="52" spans="1:8" s="1" customFormat="1" ht="15.75" x14ac:dyDescent="0.25"/>
    <row r="53" spans="1:8" s="1" customFormat="1" ht="15.75" x14ac:dyDescent="0.25"/>
    <row r="54" spans="1:8" s="1" customFormat="1" ht="15.75" x14ac:dyDescent="0.25"/>
  </sheetData>
  <mergeCells count="22">
    <mergeCell ref="F18:F28"/>
    <mergeCell ref="G18:G28"/>
    <mergeCell ref="H18:H28"/>
    <mergeCell ref="A38:E38"/>
    <mergeCell ref="A41:H49"/>
    <mergeCell ref="A39:E39"/>
    <mergeCell ref="A18:A28"/>
    <mergeCell ref="B18:B28"/>
    <mergeCell ref="C18:C28"/>
    <mergeCell ref="D18:D28"/>
    <mergeCell ref="E18:E28"/>
    <mergeCell ref="A1:I1"/>
    <mergeCell ref="A2:I2"/>
    <mergeCell ref="A3:I4"/>
    <mergeCell ref="A12:I13"/>
    <mergeCell ref="A5:I5"/>
    <mergeCell ref="A11:I11"/>
    <mergeCell ref="A6:I6"/>
    <mergeCell ref="A7:I7"/>
    <mergeCell ref="A8:I8"/>
    <mergeCell ref="A9:I9"/>
    <mergeCell ref="A10:I10"/>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41CFC4A3C70340AED3F41D644B92D7" ma:contentTypeVersion="17" ma:contentTypeDescription="Create a new document." ma:contentTypeScope="" ma:versionID="e22ce8dffa93af9e56642788e63f85c2">
  <xsd:schema xmlns:xsd="http://www.w3.org/2001/XMLSchema" xmlns:xs="http://www.w3.org/2001/XMLSchema" xmlns:p="http://schemas.microsoft.com/office/2006/metadata/properties" xmlns:ns2="d6f25a68-2b8f-4a5b-9db1-9252afa83edf" xmlns:ns3="5b109657-a981-45e9-accc-f4b6203c2974" targetNamespace="http://schemas.microsoft.com/office/2006/metadata/properties" ma:root="true" ma:fieldsID="81f5582bfbe72949e6e8ccfc3126b1c7" ns2:_="" ns3:_="">
    <xsd:import namespace="d6f25a68-2b8f-4a5b-9db1-9252afa83edf"/>
    <xsd:import namespace="5b109657-a981-45e9-accc-f4b6203c29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3:TaxCatchAll" minOccurs="0"/>
                <xsd:element ref="ns2:MediaServiceDateTaken" minOccurs="0"/>
                <xsd:element ref="ns2:lcf76f155ced4ddcb4097134ff3c332f"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25a68-2b8f-4a5b-9db1-9252afa83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109657-a981-45e9-accc-f4b6203c29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25c622-caf8-4292-a09b-38dcfe2f33e2}" ma:internalName="TaxCatchAll" ma:showField="CatchAllData" ma:web="5b109657-a981-45e9-accc-f4b6203c29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109657-a981-45e9-accc-f4b6203c2974" xsi:nil="true"/>
    <lcf76f155ced4ddcb4097134ff3c332f xmlns="d6f25a68-2b8f-4a5b-9db1-9252afa83e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A1DE20-54A0-44DF-AC36-D8BEC62EC4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25a68-2b8f-4a5b-9db1-9252afa83edf"/>
    <ds:schemaRef ds:uri="5b109657-a981-45e9-accc-f4b6203c2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FE8ECB-B69B-4203-A79D-F679DF04A9EC}">
  <ds:schemaRefs>
    <ds:schemaRef ds:uri="http://schemas.microsoft.com/sharepoint/v3/contenttype/forms"/>
  </ds:schemaRefs>
</ds:datastoreItem>
</file>

<file path=customXml/itemProps3.xml><?xml version="1.0" encoding="utf-8"?>
<ds:datastoreItem xmlns:ds="http://schemas.openxmlformats.org/officeDocument/2006/customXml" ds:itemID="{AED0033E-FECE-4F6F-9BAD-F66589AD84FE}">
  <ds:schemaRefs>
    <ds:schemaRef ds:uri="http://schemas.microsoft.com/office/2006/metadata/properties"/>
    <ds:schemaRef ds:uri="http://schemas.microsoft.com/office/infopath/2007/PartnerControls"/>
    <ds:schemaRef ds:uri="5b109657-a981-45e9-accc-f4b6203c2974"/>
    <ds:schemaRef ds:uri="d6f25a68-2b8f-4a5b-9db1-9252afa83e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Pudiš Ivan, Mgr</dc:creator>
  <cp:keywords/>
  <dc:description/>
  <cp:lastModifiedBy>Šimo Juraj, Ing.</cp:lastModifiedBy>
  <cp:revision/>
  <dcterms:created xsi:type="dcterms:W3CDTF">2019-06-16T19:58:17Z</dcterms:created>
  <dcterms:modified xsi:type="dcterms:W3CDTF">2023-08-07T10:15:48Z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0x0101001F41CFC4A3C70340AED3F41D644B92D7</vt:lpwstr>
  </property>
  <property fmtid="{D5CDD505-2E9C-101B-9397-08002B2CF9AE}" pid="3" name="MediaServiceImageTags">
    <vt:lpwstr/>
  </property>
</Properties>
</file>