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dlacekovak\Desktop\Opravy a overenie vodomerov\súťažné podklady\Zmena SP č. 1\"/>
    </mc:Choice>
  </mc:AlternateContent>
  <bookViews>
    <workbookView xWindow="0" yWindow="0" windowWidth="28800" windowHeight="12300" activeTab="2"/>
  </bookViews>
  <sheets>
    <sheet name=" opravy cena" sheetId="3" r:id="rId1"/>
    <sheet name="overenie cena" sheetId="4" r:id="rId2"/>
    <sheet name="oprava a overenie cena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5" l="1"/>
  <c r="C79" i="5"/>
  <c r="C76" i="5"/>
  <c r="C77" i="5"/>
  <c r="C75" i="5"/>
  <c r="C71" i="5"/>
  <c r="C72" i="5"/>
  <c r="C73" i="5"/>
  <c r="C70" i="5"/>
  <c r="C61" i="5"/>
  <c r="C62" i="5"/>
  <c r="C63" i="5"/>
  <c r="C64" i="5"/>
  <c r="C65" i="5"/>
  <c r="C66" i="5"/>
  <c r="C67" i="5"/>
  <c r="C68" i="5"/>
  <c r="C60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45" i="5"/>
  <c r="C43" i="5"/>
  <c r="C30" i="5"/>
  <c r="C31" i="5"/>
  <c r="C32" i="5"/>
  <c r="C33" i="5"/>
  <c r="C34" i="5"/>
  <c r="C35" i="5"/>
  <c r="C36" i="5"/>
  <c r="C37" i="5"/>
  <c r="C38" i="5"/>
  <c r="C39" i="5"/>
  <c r="C40" i="5"/>
  <c r="C41" i="5"/>
  <c r="C29" i="5"/>
  <c r="C23" i="5"/>
  <c r="C24" i="5"/>
  <c r="C25" i="5"/>
  <c r="C26" i="5"/>
  <c r="C27" i="5"/>
  <c r="C22" i="5"/>
  <c r="C15" i="5"/>
  <c r="C16" i="5"/>
  <c r="C17" i="5"/>
  <c r="C18" i="5"/>
  <c r="C19" i="5"/>
  <c r="C20" i="5"/>
  <c r="C14" i="5"/>
  <c r="C6" i="5"/>
  <c r="C7" i="5"/>
  <c r="C8" i="5"/>
  <c r="C9" i="5"/>
  <c r="C10" i="5"/>
  <c r="C11" i="5"/>
  <c r="C12" i="5"/>
  <c r="C5" i="5"/>
  <c r="V81" i="5" l="1"/>
  <c r="W81" i="5" s="1"/>
  <c r="T81" i="5"/>
  <c r="U81" i="5" s="1"/>
  <c r="R81" i="5"/>
  <c r="S81" i="5" s="1"/>
  <c r="P81" i="5"/>
  <c r="Q81" i="5" s="1"/>
  <c r="N81" i="5"/>
  <c r="O81" i="5" s="1"/>
  <c r="L81" i="5"/>
  <c r="M81" i="5" s="1"/>
  <c r="J81" i="5"/>
  <c r="K81" i="5" s="1"/>
  <c r="H81" i="5"/>
  <c r="I81" i="5" s="1"/>
  <c r="F81" i="5"/>
  <c r="G81" i="5" s="1"/>
  <c r="E81" i="5"/>
  <c r="X80" i="5"/>
  <c r="Y80" i="5" s="1"/>
  <c r="W80" i="5"/>
  <c r="U80" i="5"/>
  <c r="S80" i="5"/>
  <c r="Q80" i="5"/>
  <c r="O80" i="5"/>
  <c r="M80" i="5"/>
  <c r="K80" i="5"/>
  <c r="I80" i="5"/>
  <c r="G80" i="5"/>
  <c r="E80" i="5"/>
  <c r="D79" i="5"/>
  <c r="X79" i="5" s="1"/>
  <c r="Y79" i="5" s="1"/>
  <c r="Y81" i="5" s="1"/>
  <c r="V78" i="5"/>
  <c r="W78" i="5" s="1"/>
  <c r="T78" i="5"/>
  <c r="U78" i="5" s="1"/>
  <c r="R78" i="5"/>
  <c r="S78" i="5" s="1"/>
  <c r="P78" i="5"/>
  <c r="Q78" i="5" s="1"/>
  <c r="N78" i="5"/>
  <c r="O78" i="5" s="1"/>
  <c r="L78" i="5"/>
  <c r="M78" i="5" s="1"/>
  <c r="J78" i="5"/>
  <c r="K78" i="5" s="1"/>
  <c r="H78" i="5"/>
  <c r="I78" i="5" s="1"/>
  <c r="F78" i="5"/>
  <c r="G78" i="5" s="1"/>
  <c r="E78" i="5"/>
  <c r="X77" i="5"/>
  <c r="Y77" i="5" s="1"/>
  <c r="W77" i="5"/>
  <c r="U77" i="5"/>
  <c r="S77" i="5"/>
  <c r="Q77" i="5"/>
  <c r="O77" i="5"/>
  <c r="M77" i="5"/>
  <c r="K77" i="5"/>
  <c r="I77" i="5"/>
  <c r="G77" i="5"/>
  <c r="E77" i="5"/>
  <c r="X76" i="5"/>
  <c r="Y76" i="5" s="1"/>
  <c r="W76" i="5"/>
  <c r="U76" i="5"/>
  <c r="S76" i="5"/>
  <c r="Q76" i="5"/>
  <c r="O76" i="5"/>
  <c r="M76" i="5"/>
  <c r="K76" i="5"/>
  <c r="I76" i="5"/>
  <c r="G76" i="5"/>
  <c r="E76" i="5"/>
  <c r="X75" i="5"/>
  <c r="Y75" i="5" s="1"/>
  <c r="W75" i="5"/>
  <c r="U75" i="5"/>
  <c r="S75" i="5"/>
  <c r="Q75" i="5"/>
  <c r="O75" i="5"/>
  <c r="M75" i="5"/>
  <c r="K75" i="5"/>
  <c r="I75" i="5"/>
  <c r="G75" i="5"/>
  <c r="E75" i="5"/>
  <c r="V74" i="5"/>
  <c r="W74" i="5" s="1"/>
  <c r="T74" i="5"/>
  <c r="U74" i="5" s="1"/>
  <c r="R74" i="5"/>
  <c r="S74" i="5" s="1"/>
  <c r="P74" i="5"/>
  <c r="Q74" i="5" s="1"/>
  <c r="N74" i="5"/>
  <c r="O74" i="5" s="1"/>
  <c r="L74" i="5"/>
  <c r="M74" i="5" s="1"/>
  <c r="J74" i="5"/>
  <c r="K74" i="5" s="1"/>
  <c r="H74" i="5"/>
  <c r="I74" i="5" s="1"/>
  <c r="F74" i="5"/>
  <c r="G74" i="5" s="1"/>
  <c r="E74" i="5"/>
  <c r="Y73" i="5"/>
  <c r="X73" i="5"/>
  <c r="W73" i="5"/>
  <c r="U73" i="5"/>
  <c r="U79" i="5" s="1"/>
  <c r="S73" i="5"/>
  <c r="S79" i="5" s="1"/>
  <c r="Q73" i="5"/>
  <c r="O73" i="5"/>
  <c r="M73" i="5"/>
  <c r="M79" i="5" s="1"/>
  <c r="K73" i="5"/>
  <c r="K79" i="5" s="1"/>
  <c r="I73" i="5"/>
  <c r="G73" i="5"/>
  <c r="E73" i="5"/>
  <c r="E79" i="5" s="1"/>
  <c r="D72" i="5"/>
  <c r="X72" i="5" s="1"/>
  <c r="Y72" i="5" s="1"/>
  <c r="X71" i="5"/>
  <c r="Y71" i="5" s="1"/>
  <c r="W71" i="5"/>
  <c r="U71" i="5"/>
  <c r="S71" i="5"/>
  <c r="Q71" i="5"/>
  <c r="O71" i="5"/>
  <c r="M71" i="5"/>
  <c r="K71" i="5"/>
  <c r="I71" i="5"/>
  <c r="G71" i="5"/>
  <c r="E71" i="5"/>
  <c r="X70" i="5"/>
  <c r="Y70" i="5" s="1"/>
  <c r="Y74" i="5" s="1"/>
  <c r="W70" i="5"/>
  <c r="U70" i="5"/>
  <c r="S70" i="5"/>
  <c r="Q70" i="5"/>
  <c r="O70" i="5"/>
  <c r="M70" i="5"/>
  <c r="K70" i="5"/>
  <c r="I70" i="5"/>
  <c r="G70" i="5"/>
  <c r="E70" i="5"/>
  <c r="V69" i="5"/>
  <c r="X69" i="5" s="1"/>
  <c r="T69" i="5"/>
  <c r="U69" i="5" s="1"/>
  <c r="R69" i="5"/>
  <c r="S69" i="5" s="1"/>
  <c r="P69" i="5"/>
  <c r="Q69" i="5" s="1"/>
  <c r="N69" i="5"/>
  <c r="O69" i="5" s="1"/>
  <c r="L69" i="5"/>
  <c r="M69" i="5" s="1"/>
  <c r="J69" i="5"/>
  <c r="K69" i="5" s="1"/>
  <c r="H69" i="5"/>
  <c r="I69" i="5" s="1"/>
  <c r="F69" i="5"/>
  <c r="G69" i="5" s="1"/>
  <c r="E69" i="5"/>
  <c r="Y68" i="5"/>
  <c r="X68" i="5"/>
  <c r="W68" i="5"/>
  <c r="U68" i="5"/>
  <c r="S68" i="5"/>
  <c r="Q68" i="5"/>
  <c r="O68" i="5"/>
  <c r="M68" i="5"/>
  <c r="K68" i="5"/>
  <c r="I68" i="5"/>
  <c r="G68" i="5"/>
  <c r="E68" i="5"/>
  <c r="Y67" i="5"/>
  <c r="X67" i="5"/>
  <c r="W67" i="5"/>
  <c r="U67" i="5"/>
  <c r="S67" i="5"/>
  <c r="Q67" i="5"/>
  <c r="O67" i="5"/>
  <c r="M67" i="5"/>
  <c r="K67" i="5"/>
  <c r="I67" i="5"/>
  <c r="G67" i="5"/>
  <c r="E67" i="5"/>
  <c r="Y66" i="5"/>
  <c r="X66" i="5"/>
  <c r="W66" i="5"/>
  <c r="U66" i="5"/>
  <c r="S66" i="5"/>
  <c r="Q66" i="5"/>
  <c r="O66" i="5"/>
  <c r="M66" i="5"/>
  <c r="K66" i="5"/>
  <c r="I66" i="5"/>
  <c r="G66" i="5"/>
  <c r="E66" i="5"/>
  <c r="X65" i="5"/>
  <c r="Y65" i="5" s="1"/>
  <c r="W65" i="5"/>
  <c r="U65" i="5"/>
  <c r="S65" i="5"/>
  <c r="Q65" i="5"/>
  <c r="O65" i="5"/>
  <c r="M65" i="5"/>
  <c r="K65" i="5"/>
  <c r="I65" i="5"/>
  <c r="G65" i="5"/>
  <c r="E65" i="5"/>
  <c r="X64" i="5"/>
  <c r="Y64" i="5" s="1"/>
  <c r="W64" i="5"/>
  <c r="U64" i="5"/>
  <c r="S64" i="5"/>
  <c r="Q64" i="5"/>
  <c r="O64" i="5"/>
  <c r="M64" i="5"/>
  <c r="K64" i="5"/>
  <c r="I64" i="5"/>
  <c r="G64" i="5"/>
  <c r="E64" i="5"/>
  <c r="X63" i="5"/>
  <c r="Y63" i="5" s="1"/>
  <c r="W63" i="5"/>
  <c r="U63" i="5"/>
  <c r="S63" i="5"/>
  <c r="Q63" i="5"/>
  <c r="O63" i="5"/>
  <c r="M63" i="5"/>
  <c r="K63" i="5"/>
  <c r="I63" i="5"/>
  <c r="G63" i="5"/>
  <c r="E63" i="5"/>
  <c r="X62" i="5"/>
  <c r="Y62" i="5" s="1"/>
  <c r="W62" i="5"/>
  <c r="U62" i="5"/>
  <c r="S62" i="5"/>
  <c r="Q62" i="5"/>
  <c r="O62" i="5"/>
  <c r="M62" i="5"/>
  <c r="K62" i="5"/>
  <c r="I62" i="5"/>
  <c r="G62" i="5"/>
  <c r="E62" i="5"/>
  <c r="X61" i="5"/>
  <c r="Y61" i="5" s="1"/>
  <c r="W61" i="5"/>
  <c r="U61" i="5"/>
  <c r="S61" i="5"/>
  <c r="Q61" i="5"/>
  <c r="O61" i="5"/>
  <c r="M61" i="5"/>
  <c r="K61" i="5"/>
  <c r="I61" i="5"/>
  <c r="G61" i="5"/>
  <c r="E61" i="5"/>
  <c r="X60" i="5"/>
  <c r="Y60" i="5" s="1"/>
  <c r="Y69" i="5" s="1"/>
  <c r="W60" i="5"/>
  <c r="U60" i="5"/>
  <c r="S60" i="5"/>
  <c r="Q60" i="5"/>
  <c r="Q72" i="5" s="1"/>
  <c r="O60" i="5"/>
  <c r="M60" i="5"/>
  <c r="K60" i="5"/>
  <c r="I60" i="5"/>
  <c r="I72" i="5" s="1"/>
  <c r="G60" i="5"/>
  <c r="E60" i="5"/>
  <c r="V59" i="5"/>
  <c r="T59" i="5"/>
  <c r="X59" i="5" s="1"/>
  <c r="R59" i="5"/>
  <c r="P59" i="5"/>
  <c r="N59" i="5"/>
  <c r="L59" i="5"/>
  <c r="J59" i="5"/>
  <c r="H59" i="5"/>
  <c r="F59" i="5"/>
  <c r="D59" i="5"/>
  <c r="Y58" i="5"/>
  <c r="X58" i="5"/>
  <c r="W58" i="5"/>
  <c r="U58" i="5"/>
  <c r="S58" i="5"/>
  <c r="Q58" i="5"/>
  <c r="O58" i="5"/>
  <c r="M58" i="5"/>
  <c r="K58" i="5"/>
  <c r="I58" i="5"/>
  <c r="G58" i="5"/>
  <c r="E58" i="5"/>
  <c r="Y57" i="5"/>
  <c r="X57" i="5"/>
  <c r="W57" i="5"/>
  <c r="U57" i="5"/>
  <c r="S57" i="5"/>
  <c r="Q57" i="5"/>
  <c r="O57" i="5"/>
  <c r="M57" i="5"/>
  <c r="K57" i="5"/>
  <c r="I57" i="5"/>
  <c r="G57" i="5"/>
  <c r="E57" i="5"/>
  <c r="Y56" i="5"/>
  <c r="X56" i="5"/>
  <c r="W56" i="5"/>
  <c r="U56" i="5"/>
  <c r="S56" i="5"/>
  <c r="Q56" i="5"/>
  <c r="O56" i="5"/>
  <c r="M56" i="5"/>
  <c r="K56" i="5"/>
  <c r="I56" i="5"/>
  <c r="G56" i="5"/>
  <c r="E56" i="5"/>
  <c r="Y55" i="5"/>
  <c r="X55" i="5"/>
  <c r="W55" i="5"/>
  <c r="U55" i="5"/>
  <c r="S55" i="5"/>
  <c r="Q55" i="5"/>
  <c r="O55" i="5"/>
  <c r="M55" i="5"/>
  <c r="K55" i="5"/>
  <c r="I55" i="5"/>
  <c r="G55" i="5"/>
  <c r="E55" i="5"/>
  <c r="Y54" i="5"/>
  <c r="X54" i="5"/>
  <c r="W54" i="5"/>
  <c r="U54" i="5"/>
  <c r="S54" i="5"/>
  <c r="Q54" i="5"/>
  <c r="O54" i="5"/>
  <c r="M54" i="5"/>
  <c r="K54" i="5"/>
  <c r="I54" i="5"/>
  <c r="G54" i="5"/>
  <c r="E54" i="5"/>
  <c r="X53" i="5"/>
  <c r="Y53" i="5" s="1"/>
  <c r="W53" i="5"/>
  <c r="U53" i="5"/>
  <c r="S53" i="5"/>
  <c r="Q53" i="5"/>
  <c r="O53" i="5"/>
  <c r="M53" i="5"/>
  <c r="K53" i="5"/>
  <c r="I53" i="5"/>
  <c r="G53" i="5"/>
  <c r="E53" i="5"/>
  <c r="X52" i="5"/>
  <c r="Y52" i="5" s="1"/>
  <c r="W52" i="5"/>
  <c r="U52" i="5"/>
  <c r="S52" i="5"/>
  <c r="Q52" i="5"/>
  <c r="O52" i="5"/>
  <c r="M52" i="5"/>
  <c r="K52" i="5"/>
  <c r="I52" i="5"/>
  <c r="G52" i="5"/>
  <c r="E52" i="5"/>
  <c r="X51" i="5"/>
  <c r="Y51" i="5" s="1"/>
  <c r="W51" i="5"/>
  <c r="U51" i="5"/>
  <c r="S51" i="5"/>
  <c r="Q51" i="5"/>
  <c r="O51" i="5"/>
  <c r="M51" i="5"/>
  <c r="K51" i="5"/>
  <c r="I51" i="5"/>
  <c r="G51" i="5"/>
  <c r="E51" i="5"/>
  <c r="X50" i="5"/>
  <c r="Y50" i="5" s="1"/>
  <c r="W50" i="5"/>
  <c r="U50" i="5"/>
  <c r="S50" i="5"/>
  <c r="Q50" i="5"/>
  <c r="O50" i="5"/>
  <c r="M50" i="5"/>
  <c r="K50" i="5"/>
  <c r="I50" i="5"/>
  <c r="G50" i="5"/>
  <c r="E50" i="5"/>
  <c r="X49" i="5"/>
  <c r="Y49" i="5" s="1"/>
  <c r="W49" i="5"/>
  <c r="U49" i="5"/>
  <c r="S49" i="5"/>
  <c r="Q49" i="5"/>
  <c r="O49" i="5"/>
  <c r="M49" i="5"/>
  <c r="K49" i="5"/>
  <c r="I49" i="5"/>
  <c r="G49" i="5"/>
  <c r="E49" i="5"/>
  <c r="X48" i="5"/>
  <c r="Y48" i="5" s="1"/>
  <c r="W48" i="5"/>
  <c r="U48" i="5"/>
  <c r="S48" i="5"/>
  <c r="Q48" i="5"/>
  <c r="O48" i="5"/>
  <c r="M48" i="5"/>
  <c r="K48" i="5"/>
  <c r="I48" i="5"/>
  <c r="G48" i="5"/>
  <c r="E48" i="5"/>
  <c r="X47" i="5"/>
  <c r="Y47" i="5" s="1"/>
  <c r="W47" i="5"/>
  <c r="U47" i="5"/>
  <c r="S47" i="5"/>
  <c r="Q47" i="5"/>
  <c r="O47" i="5"/>
  <c r="M47" i="5"/>
  <c r="K47" i="5"/>
  <c r="I47" i="5"/>
  <c r="G47" i="5"/>
  <c r="E47" i="5"/>
  <c r="X46" i="5"/>
  <c r="Y46" i="5" s="1"/>
  <c r="W46" i="5"/>
  <c r="U46" i="5"/>
  <c r="S46" i="5"/>
  <c r="Q46" i="5"/>
  <c r="O46" i="5"/>
  <c r="M46" i="5"/>
  <c r="K46" i="5"/>
  <c r="I46" i="5"/>
  <c r="G46" i="5"/>
  <c r="E46" i="5"/>
  <c r="X45" i="5"/>
  <c r="Y45" i="5" s="1"/>
  <c r="W45" i="5"/>
  <c r="U45" i="5"/>
  <c r="S45" i="5"/>
  <c r="Q45" i="5"/>
  <c r="O45" i="5"/>
  <c r="M45" i="5"/>
  <c r="K45" i="5"/>
  <c r="I45" i="5"/>
  <c r="G45" i="5"/>
  <c r="E45" i="5"/>
  <c r="X44" i="5"/>
  <c r="W44" i="5"/>
  <c r="U44" i="5"/>
  <c r="S44" i="5"/>
  <c r="Q44" i="5"/>
  <c r="O44" i="5"/>
  <c r="M44" i="5"/>
  <c r="K44" i="5"/>
  <c r="I44" i="5"/>
  <c r="G44" i="5"/>
  <c r="E44" i="5"/>
  <c r="X43" i="5"/>
  <c r="Y43" i="5" s="1"/>
  <c r="Y44" i="5" s="1"/>
  <c r="W43" i="5"/>
  <c r="U43" i="5"/>
  <c r="S43" i="5"/>
  <c r="Q43" i="5"/>
  <c r="O43" i="5"/>
  <c r="M43" i="5"/>
  <c r="K43" i="5"/>
  <c r="I43" i="5"/>
  <c r="G43" i="5"/>
  <c r="E43" i="5"/>
  <c r="W42" i="5"/>
  <c r="V42" i="5"/>
  <c r="T42" i="5"/>
  <c r="U42" i="5" s="1"/>
  <c r="S42" i="5"/>
  <c r="R42" i="5"/>
  <c r="P42" i="5"/>
  <c r="Q42" i="5" s="1"/>
  <c r="O42" i="5"/>
  <c r="N42" i="5"/>
  <c r="L42" i="5"/>
  <c r="M42" i="5" s="1"/>
  <c r="K42" i="5"/>
  <c r="J42" i="5"/>
  <c r="H42" i="5"/>
  <c r="I42" i="5" s="1"/>
  <c r="G42" i="5"/>
  <c r="F42" i="5"/>
  <c r="E42" i="5"/>
  <c r="Y41" i="5"/>
  <c r="X41" i="5"/>
  <c r="W41" i="5"/>
  <c r="U41" i="5"/>
  <c r="U59" i="5" s="1"/>
  <c r="S41" i="5"/>
  <c r="Q41" i="5"/>
  <c r="O41" i="5"/>
  <c r="M41" i="5"/>
  <c r="M59" i="5" s="1"/>
  <c r="K41" i="5"/>
  <c r="I41" i="5"/>
  <c r="G41" i="5"/>
  <c r="E41" i="5"/>
  <c r="E59" i="5" s="1"/>
  <c r="D40" i="5"/>
  <c r="X40" i="5" s="1"/>
  <c r="Y40" i="5" s="1"/>
  <c r="Y39" i="5"/>
  <c r="X39" i="5"/>
  <c r="W39" i="5"/>
  <c r="U39" i="5"/>
  <c r="S39" i="5"/>
  <c r="Q39" i="5"/>
  <c r="O39" i="5"/>
  <c r="M39" i="5"/>
  <c r="K39" i="5"/>
  <c r="I39" i="5"/>
  <c r="G39" i="5"/>
  <c r="E39" i="5"/>
  <c r="Y38" i="5"/>
  <c r="X38" i="5"/>
  <c r="W38" i="5"/>
  <c r="U38" i="5"/>
  <c r="S38" i="5"/>
  <c r="Q38" i="5"/>
  <c r="O38" i="5"/>
  <c r="M38" i="5"/>
  <c r="K38" i="5"/>
  <c r="I38" i="5"/>
  <c r="G38" i="5"/>
  <c r="E38" i="5"/>
  <c r="Y37" i="5"/>
  <c r="X37" i="5"/>
  <c r="W37" i="5"/>
  <c r="U37" i="5"/>
  <c r="S37" i="5"/>
  <c r="Q37" i="5"/>
  <c r="O37" i="5"/>
  <c r="M37" i="5"/>
  <c r="K37" i="5"/>
  <c r="I37" i="5"/>
  <c r="G37" i="5"/>
  <c r="E37" i="5"/>
  <c r="Y36" i="5"/>
  <c r="X36" i="5"/>
  <c r="W36" i="5"/>
  <c r="U36" i="5"/>
  <c r="S36" i="5"/>
  <c r="Q36" i="5"/>
  <c r="O36" i="5"/>
  <c r="M36" i="5"/>
  <c r="K36" i="5"/>
  <c r="I36" i="5"/>
  <c r="G36" i="5"/>
  <c r="E36" i="5"/>
  <c r="Y35" i="5"/>
  <c r="X35" i="5"/>
  <c r="W35" i="5"/>
  <c r="U35" i="5"/>
  <c r="S35" i="5"/>
  <c r="Q35" i="5"/>
  <c r="O35" i="5"/>
  <c r="M35" i="5"/>
  <c r="K35" i="5"/>
  <c r="I35" i="5"/>
  <c r="G35" i="5"/>
  <c r="E35" i="5"/>
  <c r="Y34" i="5"/>
  <c r="X34" i="5"/>
  <c r="W34" i="5"/>
  <c r="U34" i="5"/>
  <c r="S34" i="5"/>
  <c r="Q34" i="5"/>
  <c r="O34" i="5"/>
  <c r="M34" i="5"/>
  <c r="K34" i="5"/>
  <c r="I34" i="5"/>
  <c r="G34" i="5"/>
  <c r="E34" i="5"/>
  <c r="Y33" i="5"/>
  <c r="X33" i="5"/>
  <c r="W33" i="5"/>
  <c r="U33" i="5"/>
  <c r="S33" i="5"/>
  <c r="Q33" i="5"/>
  <c r="O33" i="5"/>
  <c r="M33" i="5"/>
  <c r="K33" i="5"/>
  <c r="I33" i="5"/>
  <c r="G33" i="5"/>
  <c r="E33" i="5"/>
  <c r="Y32" i="5"/>
  <c r="X32" i="5"/>
  <c r="W32" i="5"/>
  <c r="U32" i="5"/>
  <c r="S32" i="5"/>
  <c r="Q32" i="5"/>
  <c r="O32" i="5"/>
  <c r="M32" i="5"/>
  <c r="K32" i="5"/>
  <c r="I32" i="5"/>
  <c r="G32" i="5"/>
  <c r="E32" i="5"/>
  <c r="X31" i="5"/>
  <c r="Y31" i="5" s="1"/>
  <c r="W31" i="5"/>
  <c r="U31" i="5"/>
  <c r="S31" i="5"/>
  <c r="Q31" i="5"/>
  <c r="O31" i="5"/>
  <c r="M31" i="5"/>
  <c r="K31" i="5"/>
  <c r="I31" i="5"/>
  <c r="G31" i="5"/>
  <c r="E31" i="5"/>
  <c r="X30" i="5"/>
  <c r="Y30" i="5" s="1"/>
  <c r="W30" i="5"/>
  <c r="U30" i="5"/>
  <c r="S30" i="5"/>
  <c r="Q30" i="5"/>
  <c r="O30" i="5"/>
  <c r="M30" i="5"/>
  <c r="K30" i="5"/>
  <c r="I30" i="5"/>
  <c r="G30" i="5"/>
  <c r="E30" i="5"/>
  <c r="X29" i="5"/>
  <c r="Y29" i="5" s="1"/>
  <c r="Y42" i="5" s="1"/>
  <c r="W29" i="5"/>
  <c r="U29" i="5"/>
  <c r="S29" i="5"/>
  <c r="Q29" i="5"/>
  <c r="O29" i="5"/>
  <c r="M29" i="5"/>
  <c r="K29" i="5"/>
  <c r="I29" i="5"/>
  <c r="G29" i="5"/>
  <c r="E29" i="5"/>
  <c r="V28" i="5"/>
  <c r="X28" i="5" s="1"/>
  <c r="T28" i="5"/>
  <c r="U28" i="5" s="1"/>
  <c r="R28" i="5"/>
  <c r="S28" i="5" s="1"/>
  <c r="P28" i="5"/>
  <c r="Q28" i="5" s="1"/>
  <c r="N28" i="5"/>
  <c r="O28" i="5" s="1"/>
  <c r="L28" i="5"/>
  <c r="M28" i="5" s="1"/>
  <c r="J28" i="5"/>
  <c r="K28" i="5" s="1"/>
  <c r="H28" i="5"/>
  <c r="I28" i="5" s="1"/>
  <c r="F28" i="5"/>
  <c r="G28" i="5" s="1"/>
  <c r="E28" i="5"/>
  <c r="Y27" i="5"/>
  <c r="X27" i="5"/>
  <c r="W27" i="5"/>
  <c r="U27" i="5"/>
  <c r="S27" i="5"/>
  <c r="Q27" i="5"/>
  <c r="O27" i="5"/>
  <c r="M27" i="5"/>
  <c r="K27" i="5"/>
  <c r="I27" i="5"/>
  <c r="G27" i="5"/>
  <c r="E27" i="5"/>
  <c r="Y26" i="5"/>
  <c r="X26" i="5"/>
  <c r="W26" i="5"/>
  <c r="U26" i="5"/>
  <c r="U40" i="5" s="1"/>
  <c r="S26" i="5"/>
  <c r="Q26" i="5"/>
  <c r="O26" i="5"/>
  <c r="M26" i="5"/>
  <c r="M40" i="5" s="1"/>
  <c r="K26" i="5"/>
  <c r="I26" i="5"/>
  <c r="G26" i="5"/>
  <c r="E26" i="5"/>
  <c r="E40" i="5" s="1"/>
  <c r="D25" i="5"/>
  <c r="X25" i="5" s="1"/>
  <c r="Y25" i="5" s="1"/>
  <c r="X24" i="5"/>
  <c r="Y24" i="5" s="1"/>
  <c r="W24" i="5"/>
  <c r="U24" i="5"/>
  <c r="S24" i="5"/>
  <c r="Q24" i="5"/>
  <c r="O24" i="5"/>
  <c r="M24" i="5"/>
  <c r="K24" i="5"/>
  <c r="I24" i="5"/>
  <c r="G24" i="5"/>
  <c r="E24" i="5"/>
  <c r="X23" i="5"/>
  <c r="Y23" i="5" s="1"/>
  <c r="W23" i="5"/>
  <c r="U23" i="5"/>
  <c r="S23" i="5"/>
  <c r="Q23" i="5"/>
  <c r="O23" i="5"/>
  <c r="M23" i="5"/>
  <c r="K23" i="5"/>
  <c r="I23" i="5"/>
  <c r="G23" i="5"/>
  <c r="E23" i="5"/>
  <c r="X22" i="5"/>
  <c r="Y22" i="5" s="1"/>
  <c r="Y28" i="5" s="1"/>
  <c r="W22" i="5"/>
  <c r="U22" i="5"/>
  <c r="S22" i="5"/>
  <c r="Q22" i="5"/>
  <c r="O22" i="5"/>
  <c r="M22" i="5"/>
  <c r="K22" i="5"/>
  <c r="I22" i="5"/>
  <c r="G22" i="5"/>
  <c r="E22" i="5"/>
  <c r="W21" i="5"/>
  <c r="W25" i="5" s="1"/>
  <c r="V21" i="5"/>
  <c r="T21" i="5"/>
  <c r="U21" i="5" s="1"/>
  <c r="S21" i="5"/>
  <c r="R21" i="5"/>
  <c r="P21" i="5"/>
  <c r="Q21" i="5" s="1"/>
  <c r="Q25" i="5" s="1"/>
  <c r="O21" i="5"/>
  <c r="N21" i="5"/>
  <c r="L21" i="5"/>
  <c r="M21" i="5" s="1"/>
  <c r="K21" i="5"/>
  <c r="K25" i="5" s="1"/>
  <c r="J21" i="5"/>
  <c r="H21" i="5"/>
  <c r="I21" i="5" s="1"/>
  <c r="G21" i="5"/>
  <c r="G25" i="5" s="1"/>
  <c r="F21" i="5"/>
  <c r="E21" i="5"/>
  <c r="O20" i="5"/>
  <c r="D20" i="5"/>
  <c r="X20" i="5" s="1"/>
  <c r="Y20" i="5" s="1"/>
  <c r="X19" i="5"/>
  <c r="Y19" i="5" s="1"/>
  <c r="W19" i="5"/>
  <c r="W20" i="5" s="1"/>
  <c r="U19" i="5"/>
  <c r="U20" i="5" s="1"/>
  <c r="S19" i="5"/>
  <c r="S20" i="5" s="1"/>
  <c r="Q19" i="5"/>
  <c r="Q20" i="5" s="1"/>
  <c r="O19" i="5"/>
  <c r="M19" i="5"/>
  <c r="M20" i="5" s="1"/>
  <c r="K19" i="5"/>
  <c r="K20" i="5" s="1"/>
  <c r="I19" i="5"/>
  <c r="I20" i="5" s="1"/>
  <c r="G19" i="5"/>
  <c r="G20" i="5" s="1"/>
  <c r="E19" i="5"/>
  <c r="E20" i="5" s="1"/>
  <c r="D18" i="5"/>
  <c r="X18" i="5" s="1"/>
  <c r="Y18" i="5" s="1"/>
  <c r="Y17" i="5"/>
  <c r="X17" i="5"/>
  <c r="W17" i="5"/>
  <c r="U17" i="5"/>
  <c r="S17" i="5"/>
  <c r="Q17" i="5"/>
  <c r="O17" i="5"/>
  <c r="M17" i="5"/>
  <c r="K17" i="5"/>
  <c r="I17" i="5"/>
  <c r="G17" i="5"/>
  <c r="E17" i="5"/>
  <c r="Y16" i="5"/>
  <c r="X16" i="5"/>
  <c r="W16" i="5"/>
  <c r="U16" i="5"/>
  <c r="S16" i="5"/>
  <c r="Q16" i="5"/>
  <c r="O16" i="5"/>
  <c r="M16" i="5"/>
  <c r="K16" i="5"/>
  <c r="I16" i="5"/>
  <c r="G16" i="5"/>
  <c r="E16" i="5"/>
  <c r="Y15" i="5"/>
  <c r="X15" i="5"/>
  <c r="W15" i="5"/>
  <c r="U15" i="5"/>
  <c r="S15" i="5"/>
  <c r="Q15" i="5"/>
  <c r="O15" i="5"/>
  <c r="M15" i="5"/>
  <c r="K15" i="5"/>
  <c r="I15" i="5"/>
  <c r="G15" i="5"/>
  <c r="E15" i="5"/>
  <c r="Y14" i="5"/>
  <c r="X14" i="5"/>
  <c r="W14" i="5"/>
  <c r="W18" i="5" s="1"/>
  <c r="U14" i="5"/>
  <c r="U18" i="5" s="1"/>
  <c r="S14" i="5"/>
  <c r="S18" i="5" s="1"/>
  <c r="Q14" i="5"/>
  <c r="Q18" i="5" s="1"/>
  <c r="O14" i="5"/>
  <c r="O18" i="5" s="1"/>
  <c r="M14" i="5"/>
  <c r="M18" i="5" s="1"/>
  <c r="K14" i="5"/>
  <c r="K18" i="5" s="1"/>
  <c r="I14" i="5"/>
  <c r="I18" i="5" s="1"/>
  <c r="G14" i="5"/>
  <c r="G18" i="5" s="1"/>
  <c r="E14" i="5"/>
  <c r="E18" i="5" s="1"/>
  <c r="V13" i="5"/>
  <c r="X13" i="5" s="1"/>
  <c r="T13" i="5"/>
  <c r="T82" i="5" s="1"/>
  <c r="R13" i="5"/>
  <c r="R82" i="5" s="1"/>
  <c r="P13" i="5"/>
  <c r="P82" i="5" s="1"/>
  <c r="N13" i="5"/>
  <c r="N82" i="5" s="1"/>
  <c r="L13" i="5"/>
  <c r="L82" i="5" s="1"/>
  <c r="J13" i="5"/>
  <c r="J82" i="5" s="1"/>
  <c r="H13" i="5"/>
  <c r="H82" i="5" s="1"/>
  <c r="F13" i="5"/>
  <c r="F82" i="5" s="1"/>
  <c r="D13" i="5"/>
  <c r="X12" i="5"/>
  <c r="Y12" i="5" s="1"/>
  <c r="W12" i="5"/>
  <c r="U12" i="5"/>
  <c r="S12" i="5"/>
  <c r="Q12" i="5"/>
  <c r="O12" i="5"/>
  <c r="M12" i="5"/>
  <c r="K12" i="5"/>
  <c r="I12" i="5"/>
  <c r="G12" i="5"/>
  <c r="E12" i="5"/>
  <c r="X11" i="5"/>
  <c r="Y11" i="5" s="1"/>
  <c r="W11" i="5"/>
  <c r="U11" i="5"/>
  <c r="S11" i="5"/>
  <c r="Q11" i="5"/>
  <c r="O11" i="5"/>
  <c r="M11" i="5"/>
  <c r="K11" i="5"/>
  <c r="I11" i="5"/>
  <c r="G11" i="5"/>
  <c r="E11" i="5"/>
  <c r="X10" i="5"/>
  <c r="Y10" i="5" s="1"/>
  <c r="W10" i="5"/>
  <c r="U10" i="5"/>
  <c r="S10" i="5"/>
  <c r="Q10" i="5"/>
  <c r="O10" i="5"/>
  <c r="M10" i="5"/>
  <c r="K10" i="5"/>
  <c r="I10" i="5"/>
  <c r="G10" i="5"/>
  <c r="E10" i="5"/>
  <c r="X9" i="5"/>
  <c r="Y9" i="5" s="1"/>
  <c r="W9" i="5"/>
  <c r="U9" i="5"/>
  <c r="S9" i="5"/>
  <c r="Q9" i="5"/>
  <c r="O9" i="5"/>
  <c r="M9" i="5"/>
  <c r="K9" i="5"/>
  <c r="I9" i="5"/>
  <c r="G9" i="5"/>
  <c r="E9" i="5"/>
  <c r="X8" i="5"/>
  <c r="Y8" i="5" s="1"/>
  <c r="W8" i="5"/>
  <c r="U8" i="5"/>
  <c r="S8" i="5"/>
  <c r="Q8" i="5"/>
  <c r="O8" i="5"/>
  <c r="M8" i="5"/>
  <c r="K8" i="5"/>
  <c r="I8" i="5"/>
  <c r="G8" i="5"/>
  <c r="E8" i="5"/>
  <c r="X7" i="5"/>
  <c r="Y7" i="5" s="1"/>
  <c r="W7" i="5"/>
  <c r="U7" i="5"/>
  <c r="S7" i="5"/>
  <c r="Q7" i="5"/>
  <c r="O7" i="5"/>
  <c r="M7" i="5"/>
  <c r="K7" i="5"/>
  <c r="I7" i="5"/>
  <c r="G7" i="5"/>
  <c r="E7" i="5"/>
  <c r="X6" i="5"/>
  <c r="Y6" i="5" s="1"/>
  <c r="D6" i="5"/>
  <c r="D82" i="5" s="1"/>
  <c r="X5" i="5"/>
  <c r="Y5" i="5" s="1"/>
  <c r="W5" i="5"/>
  <c r="W6" i="5" s="1"/>
  <c r="U5" i="5"/>
  <c r="S5" i="5"/>
  <c r="Q5" i="5"/>
  <c r="O5" i="5"/>
  <c r="M5" i="5"/>
  <c r="K5" i="5"/>
  <c r="I5" i="5"/>
  <c r="G5" i="5"/>
  <c r="G6" i="5" s="1"/>
  <c r="E5" i="5"/>
  <c r="K13" i="5" l="1"/>
  <c r="S13" i="5"/>
  <c r="G13" i="5"/>
  <c r="Y78" i="5"/>
  <c r="G79" i="5"/>
  <c r="O79" i="5"/>
  <c r="W79" i="5"/>
  <c r="I79" i="5"/>
  <c r="Q79" i="5"/>
  <c r="K72" i="5"/>
  <c r="S72" i="5"/>
  <c r="E72" i="5"/>
  <c r="M72" i="5"/>
  <c r="U72" i="5"/>
  <c r="G72" i="5"/>
  <c r="O72" i="5"/>
  <c r="K59" i="5"/>
  <c r="S59" i="5"/>
  <c r="O59" i="5"/>
  <c r="I59" i="5"/>
  <c r="Q59" i="5"/>
  <c r="G59" i="5"/>
  <c r="W59" i="5"/>
  <c r="G40" i="5"/>
  <c r="O40" i="5"/>
  <c r="I40" i="5"/>
  <c r="Q40" i="5"/>
  <c r="K40" i="5"/>
  <c r="S40" i="5"/>
  <c r="M25" i="5"/>
  <c r="O25" i="5"/>
  <c r="I25" i="5"/>
  <c r="S25" i="5"/>
  <c r="U25" i="5"/>
  <c r="E25" i="5"/>
  <c r="W13" i="5"/>
  <c r="O13" i="5"/>
  <c r="E13" i="5"/>
  <c r="M13" i="5"/>
  <c r="U13" i="5"/>
  <c r="I13" i="5"/>
  <c r="Q13" i="5"/>
  <c r="O6" i="5"/>
  <c r="Y21" i="5"/>
  <c r="Y13" i="5"/>
  <c r="Y59" i="5"/>
  <c r="I6" i="5"/>
  <c r="S6" i="5"/>
  <c r="X21" i="5"/>
  <c r="X82" i="5" s="1"/>
  <c r="X42" i="5"/>
  <c r="X81" i="5"/>
  <c r="V82" i="5"/>
  <c r="K6" i="5"/>
  <c r="E6" i="5"/>
  <c r="M6" i="5"/>
  <c r="U6" i="5"/>
  <c r="W28" i="5"/>
  <c r="X74" i="5"/>
  <c r="W69" i="5"/>
  <c r="W72" i="5" s="1"/>
  <c r="X78" i="5"/>
  <c r="Q6" i="5"/>
  <c r="E22" i="3"/>
  <c r="G10" i="3"/>
  <c r="G82" i="5" l="1"/>
  <c r="S82" i="5"/>
  <c r="O82" i="5"/>
  <c r="Y82" i="5"/>
  <c r="Q82" i="5"/>
  <c r="K82" i="5"/>
  <c r="M82" i="5"/>
  <c r="U82" i="5"/>
  <c r="E82" i="5"/>
  <c r="I82" i="5"/>
  <c r="W40" i="5"/>
  <c r="W82" i="5" s="1"/>
  <c r="V81" i="4"/>
  <c r="W81" i="4" s="1"/>
  <c r="T81" i="4"/>
  <c r="U81" i="4" s="1"/>
  <c r="R81" i="4"/>
  <c r="S81" i="4" s="1"/>
  <c r="P81" i="4"/>
  <c r="Q81" i="4" s="1"/>
  <c r="N81" i="4"/>
  <c r="O81" i="4" s="1"/>
  <c r="L81" i="4"/>
  <c r="M81" i="4" s="1"/>
  <c r="J81" i="4"/>
  <c r="K81" i="4" s="1"/>
  <c r="H81" i="4"/>
  <c r="I81" i="4" s="1"/>
  <c r="F81" i="4"/>
  <c r="G81" i="4" s="1"/>
  <c r="E81" i="4"/>
  <c r="X80" i="4"/>
  <c r="Y80" i="4" s="1"/>
  <c r="W80" i="4"/>
  <c r="U80" i="4"/>
  <c r="S80" i="4"/>
  <c r="Q80" i="4"/>
  <c r="O80" i="4"/>
  <c r="M80" i="4"/>
  <c r="K80" i="4"/>
  <c r="I80" i="4"/>
  <c r="G80" i="4"/>
  <c r="E80" i="4"/>
  <c r="D79" i="4"/>
  <c r="X79" i="4" s="1"/>
  <c r="Y79" i="4" s="1"/>
  <c r="V78" i="4"/>
  <c r="T78" i="4"/>
  <c r="U78" i="4" s="1"/>
  <c r="R78" i="4"/>
  <c r="S78" i="4" s="1"/>
  <c r="P78" i="4"/>
  <c r="Q78" i="4" s="1"/>
  <c r="N78" i="4"/>
  <c r="O78" i="4" s="1"/>
  <c r="L78" i="4"/>
  <c r="M78" i="4" s="1"/>
  <c r="J78" i="4"/>
  <c r="K78" i="4" s="1"/>
  <c r="H78" i="4"/>
  <c r="I78" i="4" s="1"/>
  <c r="F78" i="4"/>
  <c r="G78" i="4" s="1"/>
  <c r="E78" i="4"/>
  <c r="X77" i="4"/>
  <c r="Y77" i="4" s="1"/>
  <c r="W77" i="4"/>
  <c r="U77" i="4"/>
  <c r="S77" i="4"/>
  <c r="Q77" i="4"/>
  <c r="O77" i="4"/>
  <c r="M77" i="4"/>
  <c r="K77" i="4"/>
  <c r="I77" i="4"/>
  <c r="G77" i="4"/>
  <c r="E77" i="4"/>
  <c r="X76" i="4"/>
  <c r="Y76" i="4" s="1"/>
  <c r="W76" i="4"/>
  <c r="U76" i="4"/>
  <c r="S76" i="4"/>
  <c r="Q76" i="4"/>
  <c r="O76" i="4"/>
  <c r="M76" i="4"/>
  <c r="K76" i="4"/>
  <c r="I76" i="4"/>
  <c r="G76" i="4"/>
  <c r="E76" i="4"/>
  <c r="X75" i="4"/>
  <c r="Y75" i="4" s="1"/>
  <c r="W75" i="4"/>
  <c r="U75" i="4"/>
  <c r="S75" i="4"/>
  <c r="Q75" i="4"/>
  <c r="O75" i="4"/>
  <c r="M75" i="4"/>
  <c r="K75" i="4"/>
  <c r="I75" i="4"/>
  <c r="G75" i="4"/>
  <c r="E75" i="4"/>
  <c r="V74" i="4"/>
  <c r="U74" i="4"/>
  <c r="T74" i="4"/>
  <c r="R74" i="4"/>
  <c r="S74" i="4" s="1"/>
  <c r="Q74" i="4"/>
  <c r="P74" i="4"/>
  <c r="N74" i="4"/>
  <c r="O74" i="4" s="1"/>
  <c r="M74" i="4"/>
  <c r="L74" i="4"/>
  <c r="J74" i="4"/>
  <c r="K74" i="4" s="1"/>
  <c r="I74" i="4"/>
  <c r="H74" i="4"/>
  <c r="F74" i="4"/>
  <c r="G74" i="4" s="1"/>
  <c r="E74" i="4"/>
  <c r="X73" i="4"/>
  <c r="Y73" i="4" s="1"/>
  <c r="W73" i="4"/>
  <c r="U73" i="4"/>
  <c r="S73" i="4"/>
  <c r="Q73" i="4"/>
  <c r="O73" i="4"/>
  <c r="M73" i="4"/>
  <c r="K73" i="4"/>
  <c r="I73" i="4"/>
  <c r="G73" i="4"/>
  <c r="E73" i="4"/>
  <c r="X72" i="4"/>
  <c r="Y72" i="4" s="1"/>
  <c r="D72" i="4"/>
  <c r="Y71" i="4"/>
  <c r="X71" i="4"/>
  <c r="W71" i="4"/>
  <c r="U71" i="4"/>
  <c r="S71" i="4"/>
  <c r="Q71" i="4"/>
  <c r="O71" i="4"/>
  <c r="M71" i="4"/>
  <c r="K71" i="4"/>
  <c r="I71" i="4"/>
  <c r="G71" i="4"/>
  <c r="E71" i="4"/>
  <c r="Y70" i="4"/>
  <c r="X70" i="4"/>
  <c r="W70" i="4"/>
  <c r="U70" i="4"/>
  <c r="S70" i="4"/>
  <c r="Q70" i="4"/>
  <c r="O70" i="4"/>
  <c r="M70" i="4"/>
  <c r="K70" i="4"/>
  <c r="I70" i="4"/>
  <c r="G70" i="4"/>
  <c r="E70" i="4"/>
  <c r="W69" i="4"/>
  <c r="V69" i="4"/>
  <c r="T69" i="4"/>
  <c r="S69" i="4"/>
  <c r="R69" i="4"/>
  <c r="P69" i="4"/>
  <c r="Q69" i="4" s="1"/>
  <c r="O69" i="4"/>
  <c r="N69" i="4"/>
  <c r="L69" i="4"/>
  <c r="M69" i="4" s="1"/>
  <c r="K69" i="4"/>
  <c r="J69" i="4"/>
  <c r="H69" i="4"/>
  <c r="I69" i="4" s="1"/>
  <c r="G69" i="4"/>
  <c r="F69" i="4"/>
  <c r="E69" i="4"/>
  <c r="X68" i="4"/>
  <c r="Y68" i="4" s="1"/>
  <c r="W68" i="4"/>
  <c r="U68" i="4"/>
  <c r="S68" i="4"/>
  <c r="Q68" i="4"/>
  <c r="O68" i="4"/>
  <c r="M68" i="4"/>
  <c r="K68" i="4"/>
  <c r="I68" i="4"/>
  <c r="G68" i="4"/>
  <c r="E68" i="4"/>
  <c r="X67" i="4"/>
  <c r="Y67" i="4" s="1"/>
  <c r="W67" i="4"/>
  <c r="U67" i="4"/>
  <c r="S67" i="4"/>
  <c r="Q67" i="4"/>
  <c r="O67" i="4"/>
  <c r="M67" i="4"/>
  <c r="K67" i="4"/>
  <c r="I67" i="4"/>
  <c r="G67" i="4"/>
  <c r="E67" i="4"/>
  <c r="X66" i="4"/>
  <c r="Y66" i="4" s="1"/>
  <c r="W66" i="4"/>
  <c r="U66" i="4"/>
  <c r="S66" i="4"/>
  <c r="Q66" i="4"/>
  <c r="O66" i="4"/>
  <c r="M66" i="4"/>
  <c r="K66" i="4"/>
  <c r="I66" i="4"/>
  <c r="G66" i="4"/>
  <c r="E66" i="4"/>
  <c r="X65" i="4"/>
  <c r="Y65" i="4" s="1"/>
  <c r="W65" i="4"/>
  <c r="U65" i="4"/>
  <c r="S65" i="4"/>
  <c r="Q65" i="4"/>
  <c r="O65" i="4"/>
  <c r="M65" i="4"/>
  <c r="K65" i="4"/>
  <c r="I65" i="4"/>
  <c r="G65" i="4"/>
  <c r="E65" i="4"/>
  <c r="X64" i="4"/>
  <c r="Y64" i="4" s="1"/>
  <c r="W64" i="4"/>
  <c r="U64" i="4"/>
  <c r="S64" i="4"/>
  <c r="Q64" i="4"/>
  <c r="O64" i="4"/>
  <c r="M64" i="4"/>
  <c r="K64" i="4"/>
  <c r="I64" i="4"/>
  <c r="G64" i="4"/>
  <c r="E64" i="4"/>
  <c r="X63" i="4"/>
  <c r="Y63" i="4" s="1"/>
  <c r="W63" i="4"/>
  <c r="U63" i="4"/>
  <c r="S63" i="4"/>
  <c r="Q63" i="4"/>
  <c r="O63" i="4"/>
  <c r="M63" i="4"/>
  <c r="K63" i="4"/>
  <c r="I63" i="4"/>
  <c r="G63" i="4"/>
  <c r="E63" i="4"/>
  <c r="X62" i="4"/>
  <c r="Y62" i="4" s="1"/>
  <c r="W62" i="4"/>
  <c r="U62" i="4"/>
  <c r="S62" i="4"/>
  <c r="Q62" i="4"/>
  <c r="O62" i="4"/>
  <c r="M62" i="4"/>
  <c r="K62" i="4"/>
  <c r="I62" i="4"/>
  <c r="G62" i="4"/>
  <c r="E62" i="4"/>
  <c r="X61" i="4"/>
  <c r="Y61" i="4" s="1"/>
  <c r="W61" i="4"/>
  <c r="U61" i="4"/>
  <c r="S61" i="4"/>
  <c r="Q61" i="4"/>
  <c r="O61" i="4"/>
  <c r="M61" i="4"/>
  <c r="K61" i="4"/>
  <c r="I61" i="4"/>
  <c r="G61" i="4"/>
  <c r="E61" i="4"/>
  <c r="X60" i="4"/>
  <c r="Y60" i="4" s="1"/>
  <c r="W60" i="4"/>
  <c r="U60" i="4"/>
  <c r="S60" i="4"/>
  <c r="Q60" i="4"/>
  <c r="O60" i="4"/>
  <c r="M60" i="4"/>
  <c r="K60" i="4"/>
  <c r="I60" i="4"/>
  <c r="G60" i="4"/>
  <c r="E60" i="4"/>
  <c r="V59" i="4"/>
  <c r="T59" i="4"/>
  <c r="R59" i="4"/>
  <c r="P59" i="4"/>
  <c r="N59" i="4"/>
  <c r="L59" i="4"/>
  <c r="J59" i="4"/>
  <c r="H59" i="4"/>
  <c r="F59" i="4"/>
  <c r="D59" i="4"/>
  <c r="X58" i="4"/>
  <c r="Y58" i="4" s="1"/>
  <c r="W58" i="4"/>
  <c r="U58" i="4"/>
  <c r="S58" i="4"/>
  <c r="Q58" i="4"/>
  <c r="O58" i="4"/>
  <c r="M58" i="4"/>
  <c r="K58" i="4"/>
  <c r="I58" i="4"/>
  <c r="G58" i="4"/>
  <c r="E58" i="4"/>
  <c r="X57" i="4"/>
  <c r="Y57" i="4" s="1"/>
  <c r="W57" i="4"/>
  <c r="U57" i="4"/>
  <c r="S57" i="4"/>
  <c r="Q57" i="4"/>
  <c r="O57" i="4"/>
  <c r="M57" i="4"/>
  <c r="K57" i="4"/>
  <c r="I57" i="4"/>
  <c r="G57" i="4"/>
  <c r="E57" i="4"/>
  <c r="X56" i="4"/>
  <c r="Y56" i="4" s="1"/>
  <c r="W56" i="4"/>
  <c r="U56" i="4"/>
  <c r="S56" i="4"/>
  <c r="Q56" i="4"/>
  <c r="O56" i="4"/>
  <c r="M56" i="4"/>
  <c r="K56" i="4"/>
  <c r="I56" i="4"/>
  <c r="G56" i="4"/>
  <c r="E56" i="4"/>
  <c r="X55" i="4"/>
  <c r="Y55" i="4" s="1"/>
  <c r="W55" i="4"/>
  <c r="U55" i="4"/>
  <c r="S55" i="4"/>
  <c r="Q55" i="4"/>
  <c r="O55" i="4"/>
  <c r="M55" i="4"/>
  <c r="K55" i="4"/>
  <c r="I55" i="4"/>
  <c r="G55" i="4"/>
  <c r="E55" i="4"/>
  <c r="X54" i="4"/>
  <c r="Y54" i="4" s="1"/>
  <c r="W54" i="4"/>
  <c r="U54" i="4"/>
  <c r="S54" i="4"/>
  <c r="Q54" i="4"/>
  <c r="O54" i="4"/>
  <c r="M54" i="4"/>
  <c r="K54" i="4"/>
  <c r="I54" i="4"/>
  <c r="G54" i="4"/>
  <c r="E54" i="4"/>
  <c r="X53" i="4"/>
  <c r="Y53" i="4" s="1"/>
  <c r="W53" i="4"/>
  <c r="U53" i="4"/>
  <c r="S53" i="4"/>
  <c r="Q53" i="4"/>
  <c r="O53" i="4"/>
  <c r="M53" i="4"/>
  <c r="K53" i="4"/>
  <c r="I53" i="4"/>
  <c r="G53" i="4"/>
  <c r="E53" i="4"/>
  <c r="X52" i="4"/>
  <c r="Y52" i="4" s="1"/>
  <c r="W52" i="4"/>
  <c r="U52" i="4"/>
  <c r="S52" i="4"/>
  <c r="Q52" i="4"/>
  <c r="O52" i="4"/>
  <c r="M52" i="4"/>
  <c r="K52" i="4"/>
  <c r="I52" i="4"/>
  <c r="G52" i="4"/>
  <c r="E52" i="4"/>
  <c r="X51" i="4"/>
  <c r="Y51" i="4" s="1"/>
  <c r="W51" i="4"/>
  <c r="U51" i="4"/>
  <c r="S51" i="4"/>
  <c r="Q51" i="4"/>
  <c r="O51" i="4"/>
  <c r="M51" i="4"/>
  <c r="K51" i="4"/>
  <c r="I51" i="4"/>
  <c r="G51" i="4"/>
  <c r="E51" i="4"/>
  <c r="X50" i="4"/>
  <c r="Y50" i="4" s="1"/>
  <c r="W50" i="4"/>
  <c r="U50" i="4"/>
  <c r="S50" i="4"/>
  <c r="Q50" i="4"/>
  <c r="O50" i="4"/>
  <c r="M50" i="4"/>
  <c r="K50" i="4"/>
  <c r="I50" i="4"/>
  <c r="G50" i="4"/>
  <c r="E50" i="4"/>
  <c r="X49" i="4"/>
  <c r="Y49" i="4" s="1"/>
  <c r="W49" i="4"/>
  <c r="U49" i="4"/>
  <c r="S49" i="4"/>
  <c r="Q49" i="4"/>
  <c r="O49" i="4"/>
  <c r="M49" i="4"/>
  <c r="K49" i="4"/>
  <c r="I49" i="4"/>
  <c r="G49" i="4"/>
  <c r="E49" i="4"/>
  <c r="X48" i="4"/>
  <c r="Y48" i="4" s="1"/>
  <c r="W48" i="4"/>
  <c r="U48" i="4"/>
  <c r="S48" i="4"/>
  <c r="Q48" i="4"/>
  <c r="O48" i="4"/>
  <c r="M48" i="4"/>
  <c r="K48" i="4"/>
  <c r="I48" i="4"/>
  <c r="G48" i="4"/>
  <c r="E48" i="4"/>
  <c r="X47" i="4"/>
  <c r="Y47" i="4" s="1"/>
  <c r="W47" i="4"/>
  <c r="U47" i="4"/>
  <c r="S47" i="4"/>
  <c r="Q47" i="4"/>
  <c r="O47" i="4"/>
  <c r="M47" i="4"/>
  <c r="K47" i="4"/>
  <c r="I47" i="4"/>
  <c r="G47" i="4"/>
  <c r="E47" i="4"/>
  <c r="X46" i="4"/>
  <c r="Y46" i="4" s="1"/>
  <c r="W46" i="4"/>
  <c r="U46" i="4"/>
  <c r="S46" i="4"/>
  <c r="Q46" i="4"/>
  <c r="O46" i="4"/>
  <c r="M46" i="4"/>
  <c r="K46" i="4"/>
  <c r="I46" i="4"/>
  <c r="G46" i="4"/>
  <c r="E46" i="4"/>
  <c r="X45" i="4"/>
  <c r="Y45" i="4" s="1"/>
  <c r="W45" i="4"/>
  <c r="U45" i="4"/>
  <c r="S45" i="4"/>
  <c r="Q45" i="4"/>
  <c r="O45" i="4"/>
  <c r="M45" i="4"/>
  <c r="K45" i="4"/>
  <c r="I45" i="4"/>
  <c r="G45" i="4"/>
  <c r="E45" i="4"/>
  <c r="X44" i="4"/>
  <c r="W44" i="4"/>
  <c r="U44" i="4"/>
  <c r="S44" i="4"/>
  <c r="Q44" i="4"/>
  <c r="O44" i="4"/>
  <c r="M44" i="4"/>
  <c r="K44" i="4"/>
  <c r="I44" i="4"/>
  <c r="G44" i="4"/>
  <c r="E44" i="4"/>
  <c r="X43" i="4"/>
  <c r="Y43" i="4" s="1"/>
  <c r="Y44" i="4" s="1"/>
  <c r="W43" i="4"/>
  <c r="U43" i="4"/>
  <c r="S43" i="4"/>
  <c r="Q43" i="4"/>
  <c r="O43" i="4"/>
  <c r="M43" i="4"/>
  <c r="K43" i="4"/>
  <c r="I43" i="4"/>
  <c r="G43" i="4"/>
  <c r="E43" i="4"/>
  <c r="V42" i="4"/>
  <c r="W42" i="4" s="1"/>
  <c r="T42" i="4"/>
  <c r="U42" i="4" s="1"/>
  <c r="R42" i="4"/>
  <c r="S42" i="4" s="1"/>
  <c r="P42" i="4"/>
  <c r="Q42" i="4" s="1"/>
  <c r="N42" i="4"/>
  <c r="O42" i="4" s="1"/>
  <c r="L42" i="4"/>
  <c r="M42" i="4" s="1"/>
  <c r="J42" i="4"/>
  <c r="K42" i="4" s="1"/>
  <c r="H42" i="4"/>
  <c r="I42" i="4" s="1"/>
  <c r="F42" i="4"/>
  <c r="G42" i="4" s="1"/>
  <c r="E42" i="4"/>
  <c r="X41" i="4"/>
  <c r="Y41" i="4" s="1"/>
  <c r="W41" i="4"/>
  <c r="U41" i="4"/>
  <c r="S41" i="4"/>
  <c r="Q41" i="4"/>
  <c r="O41" i="4"/>
  <c r="M41" i="4"/>
  <c r="K41" i="4"/>
  <c r="I41" i="4"/>
  <c r="G41" i="4"/>
  <c r="E41" i="4"/>
  <c r="D40" i="4"/>
  <c r="X40" i="4" s="1"/>
  <c r="Y40" i="4" s="1"/>
  <c r="X39" i="4"/>
  <c r="Y39" i="4" s="1"/>
  <c r="W39" i="4"/>
  <c r="U39" i="4"/>
  <c r="S39" i="4"/>
  <c r="Q39" i="4"/>
  <c r="O39" i="4"/>
  <c r="M39" i="4"/>
  <c r="K39" i="4"/>
  <c r="I39" i="4"/>
  <c r="G39" i="4"/>
  <c r="E39" i="4"/>
  <c r="X38" i="4"/>
  <c r="Y38" i="4" s="1"/>
  <c r="W38" i="4"/>
  <c r="U38" i="4"/>
  <c r="S38" i="4"/>
  <c r="Q38" i="4"/>
  <c r="O38" i="4"/>
  <c r="M38" i="4"/>
  <c r="K38" i="4"/>
  <c r="I38" i="4"/>
  <c r="G38" i="4"/>
  <c r="E38" i="4"/>
  <c r="X37" i="4"/>
  <c r="Y37" i="4" s="1"/>
  <c r="W37" i="4"/>
  <c r="U37" i="4"/>
  <c r="S37" i="4"/>
  <c r="Q37" i="4"/>
  <c r="O37" i="4"/>
  <c r="M37" i="4"/>
  <c r="K37" i="4"/>
  <c r="I37" i="4"/>
  <c r="G37" i="4"/>
  <c r="E37" i="4"/>
  <c r="X36" i="4"/>
  <c r="Y36" i="4" s="1"/>
  <c r="W36" i="4"/>
  <c r="U36" i="4"/>
  <c r="S36" i="4"/>
  <c r="Q36" i="4"/>
  <c r="O36" i="4"/>
  <c r="M36" i="4"/>
  <c r="K36" i="4"/>
  <c r="I36" i="4"/>
  <c r="G36" i="4"/>
  <c r="E36" i="4"/>
  <c r="X35" i="4"/>
  <c r="Y35" i="4" s="1"/>
  <c r="W35" i="4"/>
  <c r="U35" i="4"/>
  <c r="S35" i="4"/>
  <c r="Q35" i="4"/>
  <c r="O35" i="4"/>
  <c r="M35" i="4"/>
  <c r="K35" i="4"/>
  <c r="I35" i="4"/>
  <c r="G35" i="4"/>
  <c r="E35" i="4"/>
  <c r="X34" i="4"/>
  <c r="Y34" i="4" s="1"/>
  <c r="W34" i="4"/>
  <c r="U34" i="4"/>
  <c r="S34" i="4"/>
  <c r="Q34" i="4"/>
  <c r="O34" i="4"/>
  <c r="M34" i="4"/>
  <c r="K34" i="4"/>
  <c r="I34" i="4"/>
  <c r="G34" i="4"/>
  <c r="E34" i="4"/>
  <c r="X33" i="4"/>
  <c r="Y33" i="4" s="1"/>
  <c r="W33" i="4"/>
  <c r="U33" i="4"/>
  <c r="S33" i="4"/>
  <c r="Q33" i="4"/>
  <c r="O33" i="4"/>
  <c r="M33" i="4"/>
  <c r="K33" i="4"/>
  <c r="I33" i="4"/>
  <c r="G33" i="4"/>
  <c r="E33" i="4"/>
  <c r="X32" i="4"/>
  <c r="Y32" i="4" s="1"/>
  <c r="W32" i="4"/>
  <c r="U32" i="4"/>
  <c r="S32" i="4"/>
  <c r="Q32" i="4"/>
  <c r="O32" i="4"/>
  <c r="M32" i="4"/>
  <c r="K32" i="4"/>
  <c r="I32" i="4"/>
  <c r="G32" i="4"/>
  <c r="E32" i="4"/>
  <c r="X31" i="4"/>
  <c r="Y31" i="4" s="1"/>
  <c r="W31" i="4"/>
  <c r="U31" i="4"/>
  <c r="S31" i="4"/>
  <c r="Q31" i="4"/>
  <c r="O31" i="4"/>
  <c r="M31" i="4"/>
  <c r="K31" i="4"/>
  <c r="I31" i="4"/>
  <c r="G31" i="4"/>
  <c r="E31" i="4"/>
  <c r="X30" i="4"/>
  <c r="Y30" i="4" s="1"/>
  <c r="W30" i="4"/>
  <c r="U30" i="4"/>
  <c r="S30" i="4"/>
  <c r="Q30" i="4"/>
  <c r="O30" i="4"/>
  <c r="M30" i="4"/>
  <c r="K30" i="4"/>
  <c r="I30" i="4"/>
  <c r="G30" i="4"/>
  <c r="E30" i="4"/>
  <c r="X29" i="4"/>
  <c r="Y29" i="4" s="1"/>
  <c r="W29" i="4"/>
  <c r="U29" i="4"/>
  <c r="S29" i="4"/>
  <c r="Q29" i="4"/>
  <c r="O29" i="4"/>
  <c r="M29" i="4"/>
  <c r="K29" i="4"/>
  <c r="I29" i="4"/>
  <c r="G29" i="4"/>
  <c r="E29" i="4"/>
  <c r="V28" i="4"/>
  <c r="T28" i="4"/>
  <c r="U28" i="4" s="1"/>
  <c r="R28" i="4"/>
  <c r="S28" i="4" s="1"/>
  <c r="P28" i="4"/>
  <c r="Q28" i="4" s="1"/>
  <c r="N28" i="4"/>
  <c r="O28" i="4" s="1"/>
  <c r="L28" i="4"/>
  <c r="M28" i="4" s="1"/>
  <c r="J28" i="4"/>
  <c r="K28" i="4" s="1"/>
  <c r="H28" i="4"/>
  <c r="I28" i="4" s="1"/>
  <c r="F28" i="4"/>
  <c r="G28" i="4" s="1"/>
  <c r="E28" i="4"/>
  <c r="Y27" i="4"/>
  <c r="X27" i="4"/>
  <c r="W27" i="4"/>
  <c r="U27" i="4"/>
  <c r="S27" i="4"/>
  <c r="Q27" i="4"/>
  <c r="O27" i="4"/>
  <c r="M27" i="4"/>
  <c r="K27" i="4"/>
  <c r="I27" i="4"/>
  <c r="G27" i="4"/>
  <c r="E27" i="4"/>
  <c r="Y26" i="4"/>
  <c r="X26" i="4"/>
  <c r="W26" i="4"/>
  <c r="U26" i="4"/>
  <c r="S26" i="4"/>
  <c r="Q26" i="4"/>
  <c r="O26" i="4"/>
  <c r="M26" i="4"/>
  <c r="K26" i="4"/>
  <c r="I26" i="4"/>
  <c r="G26" i="4"/>
  <c r="E26" i="4"/>
  <c r="D25" i="4"/>
  <c r="X25" i="4" s="1"/>
  <c r="Y25" i="4" s="1"/>
  <c r="X24" i="4"/>
  <c r="Y24" i="4" s="1"/>
  <c r="W24" i="4"/>
  <c r="U24" i="4"/>
  <c r="S24" i="4"/>
  <c r="Q24" i="4"/>
  <c r="O24" i="4"/>
  <c r="M24" i="4"/>
  <c r="K24" i="4"/>
  <c r="I24" i="4"/>
  <c r="G24" i="4"/>
  <c r="E24" i="4"/>
  <c r="X23" i="4"/>
  <c r="Y23" i="4" s="1"/>
  <c r="W23" i="4"/>
  <c r="U23" i="4"/>
  <c r="S23" i="4"/>
  <c r="Q23" i="4"/>
  <c r="O23" i="4"/>
  <c r="M23" i="4"/>
  <c r="K23" i="4"/>
  <c r="I23" i="4"/>
  <c r="G23" i="4"/>
  <c r="E23" i="4"/>
  <c r="X22" i="4"/>
  <c r="Y22" i="4" s="1"/>
  <c r="W22" i="4"/>
  <c r="U22" i="4"/>
  <c r="S22" i="4"/>
  <c r="Q22" i="4"/>
  <c r="O22" i="4"/>
  <c r="M22" i="4"/>
  <c r="K22" i="4"/>
  <c r="I22" i="4"/>
  <c r="G22" i="4"/>
  <c r="E22" i="4"/>
  <c r="V21" i="4"/>
  <c r="W21" i="4" s="1"/>
  <c r="T21" i="4"/>
  <c r="U21" i="4" s="1"/>
  <c r="R21" i="4"/>
  <c r="S21" i="4" s="1"/>
  <c r="P21" i="4"/>
  <c r="Q21" i="4" s="1"/>
  <c r="N21" i="4"/>
  <c r="O21" i="4" s="1"/>
  <c r="L21" i="4"/>
  <c r="M21" i="4" s="1"/>
  <c r="J21" i="4"/>
  <c r="K21" i="4" s="1"/>
  <c r="H21" i="4"/>
  <c r="I21" i="4" s="1"/>
  <c r="F21" i="4"/>
  <c r="G21" i="4" s="1"/>
  <c r="E21" i="4"/>
  <c r="D20" i="4"/>
  <c r="X20" i="4" s="1"/>
  <c r="Y20" i="4" s="1"/>
  <c r="X19" i="4"/>
  <c r="Y19" i="4" s="1"/>
  <c r="W19" i="4"/>
  <c r="W20" i="4" s="1"/>
  <c r="U19" i="4"/>
  <c r="U20" i="4" s="1"/>
  <c r="S19" i="4"/>
  <c r="S20" i="4" s="1"/>
  <c r="Q19" i="4"/>
  <c r="Q20" i="4" s="1"/>
  <c r="O19" i="4"/>
  <c r="O20" i="4" s="1"/>
  <c r="M19" i="4"/>
  <c r="M20" i="4" s="1"/>
  <c r="K19" i="4"/>
  <c r="K20" i="4" s="1"/>
  <c r="I19" i="4"/>
  <c r="I20" i="4" s="1"/>
  <c r="G19" i="4"/>
  <c r="G20" i="4" s="1"/>
  <c r="E19" i="4"/>
  <c r="E20" i="4" s="1"/>
  <c r="D18" i="4"/>
  <c r="X18" i="4" s="1"/>
  <c r="Y18" i="4" s="1"/>
  <c r="Y17" i="4"/>
  <c r="X17" i="4"/>
  <c r="W17" i="4"/>
  <c r="U17" i="4"/>
  <c r="S17" i="4"/>
  <c r="Q17" i="4"/>
  <c r="O17" i="4"/>
  <c r="M17" i="4"/>
  <c r="K17" i="4"/>
  <c r="I17" i="4"/>
  <c r="G17" i="4"/>
  <c r="E17" i="4"/>
  <c r="Y16" i="4"/>
  <c r="X16" i="4"/>
  <c r="W16" i="4"/>
  <c r="U16" i="4"/>
  <c r="S16" i="4"/>
  <c r="Q16" i="4"/>
  <c r="O16" i="4"/>
  <c r="M16" i="4"/>
  <c r="K16" i="4"/>
  <c r="I16" i="4"/>
  <c r="G16" i="4"/>
  <c r="E16" i="4"/>
  <c r="Y15" i="4"/>
  <c r="X15" i="4"/>
  <c r="W15" i="4"/>
  <c r="U15" i="4"/>
  <c r="S15" i="4"/>
  <c r="Q15" i="4"/>
  <c r="O15" i="4"/>
  <c r="M15" i="4"/>
  <c r="K15" i="4"/>
  <c r="I15" i="4"/>
  <c r="G15" i="4"/>
  <c r="E15" i="4"/>
  <c r="Y14" i="4"/>
  <c r="X14" i="4"/>
  <c r="W14" i="4"/>
  <c r="W18" i="4" s="1"/>
  <c r="U14" i="4"/>
  <c r="U18" i="4" s="1"/>
  <c r="S14" i="4"/>
  <c r="Q14" i="4"/>
  <c r="Q18" i="4" s="1"/>
  <c r="O14" i="4"/>
  <c r="O18" i="4" s="1"/>
  <c r="M14" i="4"/>
  <c r="M18" i="4" s="1"/>
  <c r="K14" i="4"/>
  <c r="K18" i="4" s="1"/>
  <c r="I14" i="4"/>
  <c r="I18" i="4" s="1"/>
  <c r="G14" i="4"/>
  <c r="G18" i="4" s="1"/>
  <c r="E14" i="4"/>
  <c r="E18" i="4" s="1"/>
  <c r="V13" i="4"/>
  <c r="T13" i="4"/>
  <c r="R13" i="4"/>
  <c r="P13" i="4"/>
  <c r="N13" i="4"/>
  <c r="L13" i="4"/>
  <c r="J13" i="4"/>
  <c r="H13" i="4"/>
  <c r="F13" i="4"/>
  <c r="D13" i="4"/>
  <c r="X12" i="4"/>
  <c r="Y12" i="4" s="1"/>
  <c r="W12" i="4"/>
  <c r="U12" i="4"/>
  <c r="S12" i="4"/>
  <c r="Q12" i="4"/>
  <c r="O12" i="4"/>
  <c r="M12" i="4"/>
  <c r="K12" i="4"/>
  <c r="I12" i="4"/>
  <c r="G12" i="4"/>
  <c r="E12" i="4"/>
  <c r="X11" i="4"/>
  <c r="Y11" i="4" s="1"/>
  <c r="W11" i="4"/>
  <c r="U11" i="4"/>
  <c r="S11" i="4"/>
  <c r="Q11" i="4"/>
  <c r="O11" i="4"/>
  <c r="M11" i="4"/>
  <c r="K11" i="4"/>
  <c r="I11" i="4"/>
  <c r="G11" i="4"/>
  <c r="E11" i="4"/>
  <c r="X10" i="4"/>
  <c r="Y10" i="4" s="1"/>
  <c r="W10" i="4"/>
  <c r="U10" i="4"/>
  <c r="S10" i="4"/>
  <c r="Q10" i="4"/>
  <c r="O10" i="4"/>
  <c r="M10" i="4"/>
  <c r="K10" i="4"/>
  <c r="I10" i="4"/>
  <c r="G10" i="4"/>
  <c r="E10" i="4"/>
  <c r="X9" i="4"/>
  <c r="Y9" i="4" s="1"/>
  <c r="W9" i="4"/>
  <c r="U9" i="4"/>
  <c r="S9" i="4"/>
  <c r="Q9" i="4"/>
  <c r="O9" i="4"/>
  <c r="M9" i="4"/>
  <c r="K9" i="4"/>
  <c r="I9" i="4"/>
  <c r="G9" i="4"/>
  <c r="E9" i="4"/>
  <c r="X8" i="4"/>
  <c r="Y8" i="4" s="1"/>
  <c r="W8" i="4"/>
  <c r="U8" i="4"/>
  <c r="S8" i="4"/>
  <c r="Q8" i="4"/>
  <c r="O8" i="4"/>
  <c r="M8" i="4"/>
  <c r="K8" i="4"/>
  <c r="I8" i="4"/>
  <c r="G8" i="4"/>
  <c r="E8" i="4"/>
  <c r="X7" i="4"/>
  <c r="Y7" i="4" s="1"/>
  <c r="W7" i="4"/>
  <c r="U7" i="4"/>
  <c r="S7" i="4"/>
  <c r="Q7" i="4"/>
  <c r="O7" i="4"/>
  <c r="M7" i="4"/>
  <c r="K7" i="4"/>
  <c r="I7" i="4"/>
  <c r="G7" i="4"/>
  <c r="E7" i="4"/>
  <c r="D6" i="4"/>
  <c r="X5" i="4"/>
  <c r="Y5" i="4" s="1"/>
  <c r="W5" i="4"/>
  <c r="W6" i="4" s="1"/>
  <c r="U5" i="4"/>
  <c r="S5" i="4"/>
  <c r="S6" i="4" s="1"/>
  <c r="Q5" i="4"/>
  <c r="O5" i="4"/>
  <c r="O6" i="4" s="1"/>
  <c r="M5" i="4"/>
  <c r="K5" i="4"/>
  <c r="K6" i="4" s="1"/>
  <c r="I5" i="4"/>
  <c r="G5" i="4"/>
  <c r="G6" i="4" s="1"/>
  <c r="E5" i="4"/>
  <c r="Y18" i="3"/>
  <c r="Y14" i="3"/>
  <c r="Y15" i="3"/>
  <c r="Y16" i="3"/>
  <c r="Y17" i="3"/>
  <c r="Y19" i="3"/>
  <c r="Y20" i="3"/>
  <c r="Y22" i="3"/>
  <c r="Y23" i="3"/>
  <c r="Y24" i="3"/>
  <c r="Y25" i="3"/>
  <c r="Y26" i="3"/>
  <c r="Y27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3" i="3"/>
  <c r="Y44" i="3" s="1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60" i="3"/>
  <c r="Y61" i="3"/>
  <c r="Y62" i="3"/>
  <c r="Y63" i="3"/>
  <c r="Y64" i="3"/>
  <c r="Y65" i="3"/>
  <c r="Y66" i="3"/>
  <c r="Y67" i="3"/>
  <c r="Y68" i="3"/>
  <c r="Y70" i="3"/>
  <c r="Y71" i="3"/>
  <c r="Y72" i="3"/>
  <c r="Y73" i="3"/>
  <c r="Y75" i="3"/>
  <c r="Y76" i="3"/>
  <c r="Y77" i="3"/>
  <c r="Y79" i="3"/>
  <c r="Y80" i="3"/>
  <c r="Y6" i="3"/>
  <c r="Y7" i="3"/>
  <c r="Y8" i="3"/>
  <c r="Y9" i="3"/>
  <c r="Y10" i="3"/>
  <c r="Y11" i="3"/>
  <c r="Y12" i="3"/>
  <c r="Y5" i="3"/>
  <c r="X82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V81" i="3"/>
  <c r="V78" i="3"/>
  <c r="V74" i="3"/>
  <c r="V69" i="3"/>
  <c r="V59" i="3"/>
  <c r="V42" i="3"/>
  <c r="V28" i="3"/>
  <c r="V21" i="3"/>
  <c r="V13" i="3"/>
  <c r="T81" i="3"/>
  <c r="T78" i="3"/>
  <c r="T74" i="3"/>
  <c r="T69" i="3"/>
  <c r="T59" i="3"/>
  <c r="T42" i="3"/>
  <c r="T28" i="3"/>
  <c r="T21" i="3"/>
  <c r="T13" i="3"/>
  <c r="R81" i="3"/>
  <c r="R78" i="3"/>
  <c r="R74" i="3"/>
  <c r="R69" i="3"/>
  <c r="R59" i="3"/>
  <c r="R42" i="3"/>
  <c r="R28" i="3"/>
  <c r="R21" i="3"/>
  <c r="R13" i="3"/>
  <c r="P81" i="3"/>
  <c r="P78" i="3"/>
  <c r="P74" i="3"/>
  <c r="P69" i="3"/>
  <c r="P59" i="3"/>
  <c r="P42" i="3"/>
  <c r="P28" i="3"/>
  <c r="P21" i="3"/>
  <c r="P13" i="3"/>
  <c r="N81" i="3"/>
  <c r="N78" i="3"/>
  <c r="N74" i="3"/>
  <c r="N69" i="3"/>
  <c r="N59" i="3"/>
  <c r="N42" i="3"/>
  <c r="N28" i="3"/>
  <c r="N21" i="3"/>
  <c r="N13" i="3"/>
  <c r="L81" i="3"/>
  <c r="L78" i="3"/>
  <c r="L74" i="3"/>
  <c r="L69" i="3"/>
  <c r="L59" i="3"/>
  <c r="L42" i="3"/>
  <c r="L28" i="3"/>
  <c r="L21" i="3"/>
  <c r="L13" i="3"/>
  <c r="J81" i="3"/>
  <c r="J78" i="3"/>
  <c r="J74" i="3"/>
  <c r="J69" i="3"/>
  <c r="J59" i="3"/>
  <c r="J42" i="3"/>
  <c r="J28" i="3"/>
  <c r="J21" i="3"/>
  <c r="J13" i="3"/>
  <c r="H81" i="3"/>
  <c r="H78" i="3"/>
  <c r="H74" i="3"/>
  <c r="H69" i="3"/>
  <c r="H59" i="3"/>
  <c r="H42" i="3"/>
  <c r="H28" i="3"/>
  <c r="H21" i="3"/>
  <c r="H13" i="3"/>
  <c r="F81" i="3"/>
  <c r="F78" i="3"/>
  <c r="F74" i="3"/>
  <c r="F69" i="3"/>
  <c r="F59" i="3"/>
  <c r="F42" i="3"/>
  <c r="F28" i="3"/>
  <c r="F21" i="3"/>
  <c r="F13" i="3"/>
  <c r="D6" i="3"/>
  <c r="D13" i="3"/>
  <c r="D18" i="3"/>
  <c r="D20" i="3"/>
  <c r="D25" i="3"/>
  <c r="D40" i="3"/>
  <c r="D59" i="3"/>
  <c r="D72" i="3"/>
  <c r="D79" i="3"/>
  <c r="S18" i="4" l="1"/>
  <c r="G79" i="4"/>
  <c r="K40" i="4"/>
  <c r="S40" i="4"/>
  <c r="K25" i="4"/>
  <c r="S25" i="4"/>
  <c r="E13" i="4"/>
  <c r="I13" i="4"/>
  <c r="Q13" i="4"/>
  <c r="Y78" i="3"/>
  <c r="Y81" i="3"/>
  <c r="Y74" i="3"/>
  <c r="Y69" i="3"/>
  <c r="Y59" i="3"/>
  <c r="Y42" i="3"/>
  <c r="Y28" i="3"/>
  <c r="Y21" i="3"/>
  <c r="Y13" i="3"/>
  <c r="S79" i="4"/>
  <c r="K79" i="4"/>
  <c r="O79" i="4"/>
  <c r="G72" i="4"/>
  <c r="W72" i="4"/>
  <c r="I72" i="4"/>
  <c r="Q72" i="4"/>
  <c r="G59" i="4"/>
  <c r="O59" i="4"/>
  <c r="W59" i="4"/>
  <c r="E25" i="4"/>
  <c r="M25" i="4"/>
  <c r="U25" i="4"/>
  <c r="K13" i="4"/>
  <c r="S13" i="4"/>
  <c r="M13" i="4"/>
  <c r="U13" i="4"/>
  <c r="G13" i="4"/>
  <c r="O13" i="4"/>
  <c r="W13" i="4"/>
  <c r="Y78" i="4"/>
  <c r="O72" i="4"/>
  <c r="E40" i="4"/>
  <c r="M40" i="4"/>
  <c r="U40" i="4"/>
  <c r="Y69" i="4"/>
  <c r="X69" i="4"/>
  <c r="E79" i="4"/>
  <c r="X74" i="4"/>
  <c r="Y81" i="4"/>
  <c r="G25" i="4"/>
  <c r="O25" i="4"/>
  <c r="W25" i="4"/>
  <c r="G40" i="4"/>
  <c r="G82" i="4" s="1"/>
  <c r="O40" i="4"/>
  <c r="K59" i="4"/>
  <c r="S59" i="4"/>
  <c r="K72" i="4"/>
  <c r="S72" i="4"/>
  <c r="U69" i="4"/>
  <c r="U72" i="4" s="1"/>
  <c r="W74" i="4"/>
  <c r="X13" i="4"/>
  <c r="I40" i="4"/>
  <c r="Q40" i="4"/>
  <c r="E59" i="4"/>
  <c r="M59" i="4"/>
  <c r="U59" i="4"/>
  <c r="E72" i="4"/>
  <c r="M72" i="4"/>
  <c r="I79" i="4"/>
  <c r="Q79" i="4"/>
  <c r="Y28" i="4"/>
  <c r="I59" i="4"/>
  <c r="I6" i="4"/>
  <c r="Q6" i="4"/>
  <c r="H82" i="4"/>
  <c r="L82" i="4"/>
  <c r="P82" i="4"/>
  <c r="T82" i="4"/>
  <c r="Y21" i="4"/>
  <c r="I25" i="4"/>
  <c r="Q25" i="4"/>
  <c r="X21" i="4"/>
  <c r="Y59" i="4"/>
  <c r="Y74" i="4"/>
  <c r="X78" i="4"/>
  <c r="W78" i="4"/>
  <c r="W79" i="4" s="1"/>
  <c r="E6" i="4"/>
  <c r="M6" i="4"/>
  <c r="U6" i="4"/>
  <c r="Y42" i="4"/>
  <c r="X28" i="4"/>
  <c r="W28" i="4"/>
  <c r="W40" i="4" s="1"/>
  <c r="Q59" i="4"/>
  <c r="X42" i="4"/>
  <c r="X6" i="4"/>
  <c r="Y6" i="4" s="1"/>
  <c r="D82" i="4"/>
  <c r="X59" i="4"/>
  <c r="M79" i="4"/>
  <c r="U79" i="4"/>
  <c r="X81" i="4"/>
  <c r="F82" i="4"/>
  <c r="J82" i="4"/>
  <c r="N82" i="4"/>
  <c r="R82" i="4"/>
  <c r="V82" i="4"/>
  <c r="Y82" i="3" l="1"/>
  <c r="K82" i="4"/>
  <c r="O82" i="4"/>
  <c r="S82" i="4"/>
  <c r="I82" i="4"/>
  <c r="U82" i="4"/>
  <c r="E82" i="4"/>
  <c r="M82" i="4"/>
  <c r="W82" i="4"/>
  <c r="X82" i="4"/>
  <c r="Q82" i="4"/>
  <c r="Y13" i="4"/>
  <c r="Y82" i="4" s="1"/>
  <c r="W81" i="3" l="1"/>
  <c r="U81" i="3"/>
  <c r="S81" i="3"/>
  <c r="Q81" i="3"/>
  <c r="O81" i="3"/>
  <c r="M81" i="3"/>
  <c r="K81" i="3"/>
  <c r="I81" i="3"/>
  <c r="G81" i="3"/>
  <c r="E81" i="3"/>
  <c r="W80" i="3"/>
  <c r="U80" i="3"/>
  <c r="S80" i="3"/>
  <c r="Q80" i="3"/>
  <c r="O80" i="3"/>
  <c r="M80" i="3"/>
  <c r="K80" i="3"/>
  <c r="I80" i="3"/>
  <c r="G80" i="3"/>
  <c r="E80" i="3"/>
  <c r="W78" i="3"/>
  <c r="U78" i="3"/>
  <c r="S78" i="3"/>
  <c r="Q78" i="3"/>
  <c r="O78" i="3"/>
  <c r="M78" i="3"/>
  <c r="K78" i="3"/>
  <c r="I78" i="3"/>
  <c r="G78" i="3"/>
  <c r="E78" i="3"/>
  <c r="W77" i="3"/>
  <c r="U77" i="3"/>
  <c r="S77" i="3"/>
  <c r="Q77" i="3"/>
  <c r="O77" i="3"/>
  <c r="M77" i="3"/>
  <c r="K77" i="3"/>
  <c r="I77" i="3"/>
  <c r="G77" i="3"/>
  <c r="E77" i="3"/>
  <c r="W76" i="3"/>
  <c r="U76" i="3"/>
  <c r="S76" i="3"/>
  <c r="Q76" i="3"/>
  <c r="O76" i="3"/>
  <c r="M76" i="3"/>
  <c r="K76" i="3"/>
  <c r="I76" i="3"/>
  <c r="G76" i="3"/>
  <c r="E76" i="3"/>
  <c r="W75" i="3"/>
  <c r="U75" i="3"/>
  <c r="S75" i="3"/>
  <c r="Q75" i="3"/>
  <c r="O75" i="3"/>
  <c r="M75" i="3"/>
  <c r="K75" i="3"/>
  <c r="I75" i="3"/>
  <c r="G75" i="3"/>
  <c r="E75" i="3"/>
  <c r="W74" i="3"/>
  <c r="U74" i="3"/>
  <c r="S74" i="3"/>
  <c r="Q74" i="3"/>
  <c r="O74" i="3"/>
  <c r="M74" i="3"/>
  <c r="K74" i="3"/>
  <c r="I74" i="3"/>
  <c r="G74" i="3"/>
  <c r="E74" i="3"/>
  <c r="W73" i="3"/>
  <c r="U73" i="3"/>
  <c r="S73" i="3"/>
  <c r="Q73" i="3"/>
  <c r="O73" i="3"/>
  <c r="M73" i="3"/>
  <c r="K73" i="3"/>
  <c r="I73" i="3"/>
  <c r="G73" i="3"/>
  <c r="E73" i="3"/>
  <c r="W71" i="3"/>
  <c r="U71" i="3"/>
  <c r="S71" i="3"/>
  <c r="Q71" i="3"/>
  <c r="O71" i="3"/>
  <c r="M71" i="3"/>
  <c r="K71" i="3"/>
  <c r="I71" i="3"/>
  <c r="G71" i="3"/>
  <c r="E71" i="3"/>
  <c r="W70" i="3"/>
  <c r="U70" i="3"/>
  <c r="S70" i="3"/>
  <c r="Q70" i="3"/>
  <c r="O70" i="3"/>
  <c r="M70" i="3"/>
  <c r="K70" i="3"/>
  <c r="I70" i="3"/>
  <c r="G70" i="3"/>
  <c r="E70" i="3"/>
  <c r="W69" i="3"/>
  <c r="U69" i="3"/>
  <c r="S69" i="3"/>
  <c r="Q69" i="3"/>
  <c r="O69" i="3"/>
  <c r="M69" i="3"/>
  <c r="K69" i="3"/>
  <c r="I69" i="3"/>
  <c r="G69" i="3"/>
  <c r="E69" i="3"/>
  <c r="W68" i="3"/>
  <c r="U68" i="3"/>
  <c r="S68" i="3"/>
  <c r="Q68" i="3"/>
  <c r="O68" i="3"/>
  <c r="M68" i="3"/>
  <c r="K68" i="3"/>
  <c r="I68" i="3"/>
  <c r="G68" i="3"/>
  <c r="E68" i="3"/>
  <c r="W67" i="3"/>
  <c r="U67" i="3"/>
  <c r="S67" i="3"/>
  <c r="Q67" i="3"/>
  <c r="O67" i="3"/>
  <c r="M67" i="3"/>
  <c r="K67" i="3"/>
  <c r="I67" i="3"/>
  <c r="G67" i="3"/>
  <c r="E67" i="3"/>
  <c r="W66" i="3"/>
  <c r="U66" i="3"/>
  <c r="S66" i="3"/>
  <c r="Q66" i="3"/>
  <c r="O66" i="3"/>
  <c r="M66" i="3"/>
  <c r="K66" i="3"/>
  <c r="I66" i="3"/>
  <c r="G66" i="3"/>
  <c r="E66" i="3"/>
  <c r="W65" i="3"/>
  <c r="U65" i="3"/>
  <c r="S65" i="3"/>
  <c r="Q65" i="3"/>
  <c r="O65" i="3"/>
  <c r="M65" i="3"/>
  <c r="K65" i="3"/>
  <c r="I65" i="3"/>
  <c r="G65" i="3"/>
  <c r="E65" i="3"/>
  <c r="W64" i="3"/>
  <c r="U64" i="3"/>
  <c r="S64" i="3"/>
  <c r="Q64" i="3"/>
  <c r="O64" i="3"/>
  <c r="M64" i="3"/>
  <c r="K64" i="3"/>
  <c r="I64" i="3"/>
  <c r="G64" i="3"/>
  <c r="E64" i="3"/>
  <c r="W63" i="3"/>
  <c r="U63" i="3"/>
  <c r="S63" i="3"/>
  <c r="Q63" i="3"/>
  <c r="O63" i="3"/>
  <c r="M63" i="3"/>
  <c r="K63" i="3"/>
  <c r="I63" i="3"/>
  <c r="G63" i="3"/>
  <c r="E63" i="3"/>
  <c r="W62" i="3"/>
  <c r="U62" i="3"/>
  <c r="S62" i="3"/>
  <c r="Q62" i="3"/>
  <c r="O62" i="3"/>
  <c r="M62" i="3"/>
  <c r="K62" i="3"/>
  <c r="I62" i="3"/>
  <c r="G62" i="3"/>
  <c r="E62" i="3"/>
  <c r="W61" i="3"/>
  <c r="U61" i="3"/>
  <c r="S61" i="3"/>
  <c r="Q61" i="3"/>
  <c r="O61" i="3"/>
  <c r="M61" i="3"/>
  <c r="K61" i="3"/>
  <c r="I61" i="3"/>
  <c r="G61" i="3"/>
  <c r="E61" i="3"/>
  <c r="W60" i="3"/>
  <c r="U60" i="3"/>
  <c r="S60" i="3"/>
  <c r="Q60" i="3"/>
  <c r="O60" i="3"/>
  <c r="M60" i="3"/>
  <c r="K60" i="3"/>
  <c r="I60" i="3"/>
  <c r="G60" i="3"/>
  <c r="E60" i="3"/>
  <c r="W58" i="3"/>
  <c r="U58" i="3"/>
  <c r="S58" i="3"/>
  <c r="Q58" i="3"/>
  <c r="O58" i="3"/>
  <c r="M58" i="3"/>
  <c r="K58" i="3"/>
  <c r="I58" i="3"/>
  <c r="G58" i="3"/>
  <c r="E58" i="3"/>
  <c r="W57" i="3"/>
  <c r="U57" i="3"/>
  <c r="S57" i="3"/>
  <c r="Q57" i="3"/>
  <c r="O57" i="3"/>
  <c r="M57" i="3"/>
  <c r="K57" i="3"/>
  <c r="I57" i="3"/>
  <c r="G57" i="3"/>
  <c r="E57" i="3"/>
  <c r="W56" i="3"/>
  <c r="U56" i="3"/>
  <c r="S56" i="3"/>
  <c r="Q56" i="3"/>
  <c r="O56" i="3"/>
  <c r="M56" i="3"/>
  <c r="K56" i="3"/>
  <c r="I56" i="3"/>
  <c r="G56" i="3"/>
  <c r="E56" i="3"/>
  <c r="W55" i="3"/>
  <c r="U55" i="3"/>
  <c r="S55" i="3"/>
  <c r="Q55" i="3"/>
  <c r="O55" i="3"/>
  <c r="M55" i="3"/>
  <c r="K55" i="3"/>
  <c r="I55" i="3"/>
  <c r="G55" i="3"/>
  <c r="E55" i="3"/>
  <c r="W54" i="3"/>
  <c r="U54" i="3"/>
  <c r="S54" i="3"/>
  <c r="Q54" i="3"/>
  <c r="O54" i="3"/>
  <c r="M54" i="3"/>
  <c r="K54" i="3"/>
  <c r="I54" i="3"/>
  <c r="G54" i="3"/>
  <c r="E54" i="3"/>
  <c r="W53" i="3"/>
  <c r="U53" i="3"/>
  <c r="S53" i="3"/>
  <c r="Q53" i="3"/>
  <c r="O53" i="3"/>
  <c r="M53" i="3"/>
  <c r="K53" i="3"/>
  <c r="I53" i="3"/>
  <c r="G53" i="3"/>
  <c r="E53" i="3"/>
  <c r="W52" i="3"/>
  <c r="U52" i="3"/>
  <c r="S52" i="3"/>
  <c r="Q52" i="3"/>
  <c r="O52" i="3"/>
  <c r="M52" i="3"/>
  <c r="K52" i="3"/>
  <c r="I52" i="3"/>
  <c r="G52" i="3"/>
  <c r="E52" i="3"/>
  <c r="W51" i="3"/>
  <c r="U51" i="3"/>
  <c r="S51" i="3"/>
  <c r="Q51" i="3"/>
  <c r="O51" i="3"/>
  <c r="M51" i="3"/>
  <c r="K51" i="3"/>
  <c r="I51" i="3"/>
  <c r="G51" i="3"/>
  <c r="E51" i="3"/>
  <c r="W50" i="3"/>
  <c r="U50" i="3"/>
  <c r="S50" i="3"/>
  <c r="Q50" i="3"/>
  <c r="O50" i="3"/>
  <c r="M50" i="3"/>
  <c r="K50" i="3"/>
  <c r="I50" i="3"/>
  <c r="G50" i="3"/>
  <c r="E50" i="3"/>
  <c r="W49" i="3"/>
  <c r="U49" i="3"/>
  <c r="S49" i="3"/>
  <c r="Q49" i="3"/>
  <c r="O49" i="3"/>
  <c r="M49" i="3"/>
  <c r="K49" i="3"/>
  <c r="I49" i="3"/>
  <c r="G49" i="3"/>
  <c r="E49" i="3"/>
  <c r="W48" i="3"/>
  <c r="U48" i="3"/>
  <c r="S48" i="3"/>
  <c r="Q48" i="3"/>
  <c r="O48" i="3"/>
  <c r="M48" i="3"/>
  <c r="K48" i="3"/>
  <c r="I48" i="3"/>
  <c r="G48" i="3"/>
  <c r="E48" i="3"/>
  <c r="W47" i="3"/>
  <c r="U47" i="3"/>
  <c r="S47" i="3"/>
  <c r="Q47" i="3"/>
  <c r="O47" i="3"/>
  <c r="M47" i="3"/>
  <c r="K47" i="3"/>
  <c r="I47" i="3"/>
  <c r="G47" i="3"/>
  <c r="E47" i="3"/>
  <c r="W46" i="3"/>
  <c r="U46" i="3"/>
  <c r="S46" i="3"/>
  <c r="Q46" i="3"/>
  <c r="O46" i="3"/>
  <c r="M46" i="3"/>
  <c r="K46" i="3"/>
  <c r="I46" i="3"/>
  <c r="G46" i="3"/>
  <c r="E46" i="3"/>
  <c r="W45" i="3"/>
  <c r="U45" i="3"/>
  <c r="S45" i="3"/>
  <c r="Q45" i="3"/>
  <c r="O45" i="3"/>
  <c r="M45" i="3"/>
  <c r="K45" i="3"/>
  <c r="I45" i="3"/>
  <c r="G45" i="3"/>
  <c r="E45" i="3"/>
  <c r="W44" i="3"/>
  <c r="U44" i="3"/>
  <c r="S44" i="3"/>
  <c r="Q44" i="3"/>
  <c r="O44" i="3"/>
  <c r="M44" i="3"/>
  <c r="K44" i="3"/>
  <c r="I44" i="3"/>
  <c r="G44" i="3"/>
  <c r="E44" i="3"/>
  <c r="W43" i="3"/>
  <c r="U43" i="3"/>
  <c r="S43" i="3"/>
  <c r="Q43" i="3"/>
  <c r="O43" i="3"/>
  <c r="M43" i="3"/>
  <c r="K43" i="3"/>
  <c r="I43" i="3"/>
  <c r="G43" i="3"/>
  <c r="E43" i="3"/>
  <c r="W42" i="3"/>
  <c r="U42" i="3"/>
  <c r="S42" i="3"/>
  <c r="Q42" i="3"/>
  <c r="O42" i="3"/>
  <c r="M42" i="3"/>
  <c r="K42" i="3"/>
  <c r="I42" i="3"/>
  <c r="G42" i="3"/>
  <c r="E42" i="3"/>
  <c r="W41" i="3"/>
  <c r="U41" i="3"/>
  <c r="S41" i="3"/>
  <c r="Q41" i="3"/>
  <c r="O41" i="3"/>
  <c r="M41" i="3"/>
  <c r="K41" i="3"/>
  <c r="I41" i="3"/>
  <c r="G41" i="3"/>
  <c r="E41" i="3"/>
  <c r="W39" i="3"/>
  <c r="U39" i="3"/>
  <c r="S39" i="3"/>
  <c r="Q39" i="3"/>
  <c r="O39" i="3"/>
  <c r="M39" i="3"/>
  <c r="K39" i="3"/>
  <c r="I39" i="3"/>
  <c r="G39" i="3"/>
  <c r="E39" i="3"/>
  <c r="W38" i="3"/>
  <c r="U38" i="3"/>
  <c r="S38" i="3"/>
  <c r="Q38" i="3"/>
  <c r="O38" i="3"/>
  <c r="M38" i="3"/>
  <c r="K38" i="3"/>
  <c r="I38" i="3"/>
  <c r="G38" i="3"/>
  <c r="E38" i="3"/>
  <c r="W37" i="3"/>
  <c r="U37" i="3"/>
  <c r="S37" i="3"/>
  <c r="Q37" i="3"/>
  <c r="O37" i="3"/>
  <c r="M37" i="3"/>
  <c r="K37" i="3"/>
  <c r="I37" i="3"/>
  <c r="G37" i="3"/>
  <c r="E37" i="3"/>
  <c r="W36" i="3"/>
  <c r="U36" i="3"/>
  <c r="S36" i="3"/>
  <c r="Q36" i="3"/>
  <c r="O36" i="3"/>
  <c r="M36" i="3"/>
  <c r="K36" i="3"/>
  <c r="I36" i="3"/>
  <c r="G36" i="3"/>
  <c r="E36" i="3"/>
  <c r="W35" i="3"/>
  <c r="U35" i="3"/>
  <c r="S35" i="3"/>
  <c r="Q35" i="3"/>
  <c r="O35" i="3"/>
  <c r="M35" i="3"/>
  <c r="K35" i="3"/>
  <c r="I35" i="3"/>
  <c r="G35" i="3"/>
  <c r="E35" i="3"/>
  <c r="W34" i="3"/>
  <c r="U34" i="3"/>
  <c r="S34" i="3"/>
  <c r="Q34" i="3"/>
  <c r="O34" i="3"/>
  <c r="M34" i="3"/>
  <c r="K34" i="3"/>
  <c r="I34" i="3"/>
  <c r="G34" i="3"/>
  <c r="E34" i="3"/>
  <c r="W33" i="3"/>
  <c r="U33" i="3"/>
  <c r="S33" i="3"/>
  <c r="Q33" i="3"/>
  <c r="O33" i="3"/>
  <c r="M33" i="3"/>
  <c r="K33" i="3"/>
  <c r="I33" i="3"/>
  <c r="G33" i="3"/>
  <c r="E33" i="3"/>
  <c r="W32" i="3"/>
  <c r="U32" i="3"/>
  <c r="S32" i="3"/>
  <c r="Q32" i="3"/>
  <c r="O32" i="3"/>
  <c r="M32" i="3"/>
  <c r="K32" i="3"/>
  <c r="I32" i="3"/>
  <c r="G32" i="3"/>
  <c r="E32" i="3"/>
  <c r="W31" i="3"/>
  <c r="U31" i="3"/>
  <c r="S31" i="3"/>
  <c r="Q31" i="3"/>
  <c r="O31" i="3"/>
  <c r="M31" i="3"/>
  <c r="K31" i="3"/>
  <c r="I31" i="3"/>
  <c r="G31" i="3"/>
  <c r="E31" i="3"/>
  <c r="W30" i="3"/>
  <c r="U30" i="3"/>
  <c r="S30" i="3"/>
  <c r="Q30" i="3"/>
  <c r="O30" i="3"/>
  <c r="M30" i="3"/>
  <c r="K30" i="3"/>
  <c r="I30" i="3"/>
  <c r="G30" i="3"/>
  <c r="E30" i="3"/>
  <c r="W29" i="3"/>
  <c r="U29" i="3"/>
  <c r="S29" i="3"/>
  <c r="Q29" i="3"/>
  <c r="O29" i="3"/>
  <c r="M29" i="3"/>
  <c r="K29" i="3"/>
  <c r="I29" i="3"/>
  <c r="G29" i="3"/>
  <c r="E29" i="3"/>
  <c r="W28" i="3"/>
  <c r="U28" i="3"/>
  <c r="S28" i="3"/>
  <c r="Q28" i="3"/>
  <c r="O28" i="3"/>
  <c r="M28" i="3"/>
  <c r="K28" i="3"/>
  <c r="I28" i="3"/>
  <c r="G28" i="3"/>
  <c r="E28" i="3"/>
  <c r="W27" i="3"/>
  <c r="U27" i="3"/>
  <c r="S27" i="3"/>
  <c r="Q27" i="3"/>
  <c r="O27" i="3"/>
  <c r="M27" i="3"/>
  <c r="K27" i="3"/>
  <c r="I27" i="3"/>
  <c r="G27" i="3"/>
  <c r="E27" i="3"/>
  <c r="W26" i="3"/>
  <c r="U26" i="3"/>
  <c r="S26" i="3"/>
  <c r="Q26" i="3"/>
  <c r="O26" i="3"/>
  <c r="M26" i="3"/>
  <c r="K26" i="3"/>
  <c r="I26" i="3"/>
  <c r="G26" i="3"/>
  <c r="E26" i="3"/>
  <c r="W24" i="3"/>
  <c r="U24" i="3"/>
  <c r="S24" i="3"/>
  <c r="Q24" i="3"/>
  <c r="O24" i="3"/>
  <c r="M24" i="3"/>
  <c r="K24" i="3"/>
  <c r="I24" i="3"/>
  <c r="G24" i="3"/>
  <c r="E24" i="3"/>
  <c r="W23" i="3"/>
  <c r="U23" i="3"/>
  <c r="S23" i="3"/>
  <c r="Q23" i="3"/>
  <c r="O23" i="3"/>
  <c r="M23" i="3"/>
  <c r="K23" i="3"/>
  <c r="I23" i="3"/>
  <c r="G23" i="3"/>
  <c r="E23" i="3"/>
  <c r="W22" i="3"/>
  <c r="U22" i="3"/>
  <c r="S22" i="3"/>
  <c r="Q22" i="3"/>
  <c r="O22" i="3"/>
  <c r="M22" i="3"/>
  <c r="K22" i="3"/>
  <c r="I22" i="3"/>
  <c r="G22" i="3"/>
  <c r="W21" i="3"/>
  <c r="U21" i="3"/>
  <c r="S21" i="3"/>
  <c r="Q21" i="3"/>
  <c r="O21" i="3"/>
  <c r="M21" i="3"/>
  <c r="K21" i="3"/>
  <c r="I21" i="3"/>
  <c r="G21" i="3"/>
  <c r="E21" i="3"/>
  <c r="W19" i="3"/>
  <c r="W20" i="3" s="1"/>
  <c r="U19" i="3"/>
  <c r="U20" i="3" s="1"/>
  <c r="S19" i="3"/>
  <c r="S20" i="3" s="1"/>
  <c r="Q19" i="3"/>
  <c r="Q20" i="3" s="1"/>
  <c r="O19" i="3"/>
  <c r="O20" i="3" s="1"/>
  <c r="M19" i="3"/>
  <c r="M20" i="3" s="1"/>
  <c r="K19" i="3"/>
  <c r="K20" i="3" s="1"/>
  <c r="I19" i="3"/>
  <c r="I20" i="3" s="1"/>
  <c r="G19" i="3"/>
  <c r="G20" i="3" s="1"/>
  <c r="E19" i="3"/>
  <c r="E20" i="3" s="1"/>
  <c r="W17" i="3"/>
  <c r="U17" i="3"/>
  <c r="S17" i="3"/>
  <c r="Q17" i="3"/>
  <c r="O17" i="3"/>
  <c r="M17" i="3"/>
  <c r="K17" i="3"/>
  <c r="I17" i="3"/>
  <c r="G17" i="3"/>
  <c r="E17" i="3"/>
  <c r="W16" i="3"/>
  <c r="U16" i="3"/>
  <c r="S16" i="3"/>
  <c r="Q16" i="3"/>
  <c r="O16" i="3"/>
  <c r="M16" i="3"/>
  <c r="K16" i="3"/>
  <c r="I16" i="3"/>
  <c r="G16" i="3"/>
  <c r="E16" i="3"/>
  <c r="W15" i="3"/>
  <c r="U15" i="3"/>
  <c r="S15" i="3"/>
  <c r="Q15" i="3"/>
  <c r="O15" i="3"/>
  <c r="M15" i="3"/>
  <c r="K15" i="3"/>
  <c r="I15" i="3"/>
  <c r="G15" i="3"/>
  <c r="E15" i="3"/>
  <c r="W14" i="3"/>
  <c r="U14" i="3"/>
  <c r="S14" i="3"/>
  <c r="Q14" i="3"/>
  <c r="O14" i="3"/>
  <c r="M14" i="3"/>
  <c r="K14" i="3"/>
  <c r="I14" i="3"/>
  <c r="G14" i="3"/>
  <c r="E14" i="3"/>
  <c r="W12" i="3"/>
  <c r="U12" i="3"/>
  <c r="S12" i="3"/>
  <c r="Q12" i="3"/>
  <c r="O12" i="3"/>
  <c r="M12" i="3"/>
  <c r="K12" i="3"/>
  <c r="I12" i="3"/>
  <c r="G12" i="3"/>
  <c r="E12" i="3"/>
  <c r="W11" i="3"/>
  <c r="U11" i="3"/>
  <c r="S11" i="3"/>
  <c r="Q11" i="3"/>
  <c r="O11" i="3"/>
  <c r="M11" i="3"/>
  <c r="K11" i="3"/>
  <c r="I11" i="3"/>
  <c r="G11" i="3"/>
  <c r="E11" i="3"/>
  <c r="W10" i="3"/>
  <c r="U10" i="3"/>
  <c r="S10" i="3"/>
  <c r="Q10" i="3"/>
  <c r="O10" i="3"/>
  <c r="M10" i="3"/>
  <c r="K10" i="3"/>
  <c r="I10" i="3"/>
  <c r="E10" i="3"/>
  <c r="W9" i="3"/>
  <c r="U9" i="3"/>
  <c r="S9" i="3"/>
  <c r="Q9" i="3"/>
  <c r="O9" i="3"/>
  <c r="M9" i="3"/>
  <c r="K9" i="3"/>
  <c r="I9" i="3"/>
  <c r="G9" i="3"/>
  <c r="E9" i="3"/>
  <c r="W8" i="3"/>
  <c r="U8" i="3"/>
  <c r="S8" i="3"/>
  <c r="Q8" i="3"/>
  <c r="O8" i="3"/>
  <c r="M8" i="3"/>
  <c r="K8" i="3"/>
  <c r="I8" i="3"/>
  <c r="G8" i="3"/>
  <c r="E8" i="3"/>
  <c r="W7" i="3"/>
  <c r="U7" i="3"/>
  <c r="S7" i="3"/>
  <c r="Q7" i="3"/>
  <c r="O7" i="3"/>
  <c r="M7" i="3"/>
  <c r="K7" i="3"/>
  <c r="I7" i="3"/>
  <c r="G7" i="3"/>
  <c r="E7" i="3"/>
  <c r="T82" i="3"/>
  <c r="L82" i="3"/>
  <c r="D82" i="3"/>
  <c r="X5" i="3"/>
  <c r="W5" i="3"/>
  <c r="U5" i="3"/>
  <c r="U6" i="3" s="1"/>
  <c r="S5" i="3"/>
  <c r="Q5" i="3"/>
  <c r="Q6" i="3" s="1"/>
  <c r="O5" i="3"/>
  <c r="M5" i="3"/>
  <c r="M6" i="3" s="1"/>
  <c r="K5" i="3"/>
  <c r="I5" i="3"/>
  <c r="I6" i="3" s="1"/>
  <c r="G5" i="3"/>
  <c r="E5" i="3"/>
  <c r="E6" i="3" s="1"/>
  <c r="K72" i="3" l="1"/>
  <c r="S72" i="3"/>
  <c r="W13" i="3"/>
  <c r="W79" i="3"/>
  <c r="W18" i="3"/>
  <c r="O79" i="3"/>
  <c r="O13" i="3"/>
  <c r="O18" i="3"/>
  <c r="G18" i="3"/>
  <c r="G13" i="3"/>
  <c r="G79" i="3"/>
  <c r="I13" i="3"/>
  <c r="Q13" i="3"/>
  <c r="I18" i="3"/>
  <c r="Q18" i="3"/>
  <c r="K25" i="3"/>
  <c r="S25" i="3"/>
  <c r="G40" i="3"/>
  <c r="O40" i="3"/>
  <c r="W40" i="3"/>
  <c r="G59" i="3"/>
  <c r="O59" i="3"/>
  <c r="W59" i="3"/>
  <c r="E72" i="3"/>
  <c r="M72" i="3"/>
  <c r="U72" i="3"/>
  <c r="I79" i="3"/>
  <c r="Q79" i="3"/>
  <c r="H82" i="3"/>
  <c r="P82" i="3"/>
  <c r="K13" i="3"/>
  <c r="S13" i="3"/>
  <c r="K18" i="3"/>
  <c r="S18" i="3"/>
  <c r="E25" i="3"/>
  <c r="M25" i="3"/>
  <c r="U25" i="3"/>
  <c r="I59" i="3"/>
  <c r="Q59" i="3"/>
  <c r="G72" i="3"/>
  <c r="O72" i="3"/>
  <c r="W72" i="3"/>
  <c r="K79" i="3"/>
  <c r="S79" i="3"/>
  <c r="E13" i="3"/>
  <c r="M13" i="3"/>
  <c r="U13" i="3"/>
  <c r="E18" i="3"/>
  <c r="M18" i="3"/>
  <c r="U18" i="3"/>
  <c r="G25" i="3"/>
  <c r="O25" i="3"/>
  <c r="W25" i="3"/>
  <c r="K40" i="3"/>
  <c r="S40" i="3"/>
  <c r="K59" i="3"/>
  <c r="S59" i="3"/>
  <c r="I40" i="3"/>
  <c r="Q40" i="3"/>
  <c r="J82" i="3"/>
  <c r="V82" i="3"/>
  <c r="I25" i="3"/>
  <c r="Q25" i="3"/>
  <c r="I72" i="3"/>
  <c r="Q72" i="3"/>
  <c r="E79" i="3"/>
  <c r="M79" i="3"/>
  <c r="U79" i="3"/>
  <c r="F82" i="3"/>
  <c r="N82" i="3"/>
  <c r="R82" i="3"/>
  <c r="G6" i="3"/>
  <c r="K6" i="3"/>
  <c r="O6" i="3"/>
  <c r="S6" i="3"/>
  <c r="W6" i="3"/>
  <c r="E40" i="3"/>
  <c r="M40" i="3"/>
  <c r="U40" i="3"/>
  <c r="E59" i="3"/>
  <c r="M59" i="3"/>
  <c r="U59" i="3"/>
  <c r="K82" i="3" l="1"/>
  <c r="O82" i="3"/>
  <c r="Q82" i="3"/>
  <c r="S82" i="3"/>
  <c r="W82" i="3"/>
  <c r="M82" i="3"/>
  <c r="E82" i="3"/>
  <c r="U82" i="3"/>
  <c r="G82" i="3"/>
  <c r="I82" i="3"/>
</calcChain>
</file>

<file path=xl/sharedStrings.xml><?xml version="1.0" encoding="utf-8"?>
<sst xmlns="http://schemas.openxmlformats.org/spreadsheetml/2006/main" count="381" uniqueCount="112">
  <si>
    <t>DN</t>
  </si>
  <si>
    <t>WCOMWI109Q4_165_20</t>
  </si>
  <si>
    <t>WMWI109Q4.0_165_20</t>
  </si>
  <si>
    <t>WV420Q4.0_165_20</t>
  </si>
  <si>
    <t>WV420QN25_165_20</t>
  </si>
  <si>
    <t>20 Celkom</t>
  </si>
  <si>
    <t>WCOMWID4Q10_260_25</t>
  </si>
  <si>
    <t>WMWID4Q10_260_25</t>
  </si>
  <si>
    <t>WV420QN6_260_25</t>
  </si>
  <si>
    <t>WV420Q6.3_260_25</t>
  </si>
  <si>
    <t>25 Celkom</t>
  </si>
  <si>
    <t>WCOMWID4Q16_300_40</t>
  </si>
  <si>
    <t>WMWID4Q16_300_40</t>
  </si>
  <si>
    <t>WV420QN10_300_40</t>
  </si>
  <si>
    <t>WV420Q16_300_40</t>
  </si>
  <si>
    <t>40 Celkom</t>
  </si>
  <si>
    <t>WAQUILAV3R_270_50</t>
  </si>
  <si>
    <t>WMEISTR100R_270_50</t>
  </si>
  <si>
    <t>WMEISTR315R_270_50</t>
  </si>
  <si>
    <t>WMEISTREAM_200_50</t>
  </si>
  <si>
    <t>WMEISTREAM_270_50</t>
  </si>
  <si>
    <t>WMEISTRR100_270_50</t>
  </si>
  <si>
    <t>WWESANWPG_200_50</t>
  </si>
  <si>
    <t>WWESANWPGR_200_50</t>
  </si>
  <si>
    <t>WWESANWSG_270_50</t>
  </si>
  <si>
    <t>WWESANWSGR_270_50</t>
  </si>
  <si>
    <t>WWPD_200_50</t>
  </si>
  <si>
    <t>WWSD_270_50</t>
  </si>
  <si>
    <t>50 Celkom</t>
  </si>
  <si>
    <t>WAQUILAV3R_300_80</t>
  </si>
  <si>
    <t>WMEISTR100R_225_80</t>
  </si>
  <si>
    <t>WMEISTR100R_300_80</t>
  </si>
  <si>
    <t>WMEISTR315R_300_80</t>
  </si>
  <si>
    <t>WMEISTREAM_225_80</t>
  </si>
  <si>
    <t>WMEISTREAM_300_80</t>
  </si>
  <si>
    <t>WMEISTREAMP_300_80</t>
  </si>
  <si>
    <t>WWESANWPG_225_80</t>
  </si>
  <si>
    <t>WWESANWPGR_225_80</t>
  </si>
  <si>
    <t>WWESANWSG_300_80</t>
  </si>
  <si>
    <t>WWESANWSGR_300_80</t>
  </si>
  <si>
    <t>WWPD_200_80</t>
  </si>
  <si>
    <t>WWPD_225_80</t>
  </si>
  <si>
    <t>WWSD_300_80</t>
  </si>
  <si>
    <t>80 Celkom</t>
  </si>
  <si>
    <t>WAQUILAV3R_360_100</t>
  </si>
  <si>
    <t>WMEIST100R_250_100</t>
  </si>
  <si>
    <t>WMEIST315R_360_100</t>
  </si>
  <si>
    <t>WMEISTR100_250_100</t>
  </si>
  <si>
    <t>WMEISTREAM_250_100</t>
  </si>
  <si>
    <t>WWESANWPG_250_100</t>
  </si>
  <si>
    <t>WWESANWSG_360_100</t>
  </si>
  <si>
    <t>WWPD_250_100</t>
  </si>
  <si>
    <t>WWSD_360_100</t>
  </si>
  <si>
    <t>100 Celkom</t>
  </si>
  <si>
    <t>WMEISTREAM_300_150</t>
  </si>
  <si>
    <t>WWESANWPG_300_150</t>
  </si>
  <si>
    <t>WWPD_300_150</t>
  </si>
  <si>
    <t>150 Celkom</t>
  </si>
  <si>
    <t>WMEISTR100_350_200</t>
  </si>
  <si>
    <t>WWESANWPG_350_200</t>
  </si>
  <si>
    <t>WWPD_350_200</t>
  </si>
  <si>
    <t>200 Celkom</t>
  </si>
  <si>
    <t>WWPD_500_300</t>
  </si>
  <si>
    <t>300 Celkom</t>
  </si>
  <si>
    <t>Celkový súčet</t>
  </si>
  <si>
    <t>ZAVODY</t>
  </si>
  <si>
    <t>1010</t>
  </si>
  <si>
    <t>1020</t>
  </si>
  <si>
    <t>1030</t>
  </si>
  <si>
    <t>1040</t>
  </si>
  <si>
    <t>1050</t>
  </si>
  <si>
    <t>1060</t>
  </si>
  <si>
    <t>1070</t>
  </si>
  <si>
    <t>1080</t>
  </si>
  <si>
    <t>1090</t>
  </si>
  <si>
    <t>TYP VODOMERU</t>
  </si>
  <si>
    <t>cena oprava</t>
  </si>
  <si>
    <t xml:space="preserve">ks </t>
  </si>
  <si>
    <t xml:space="preserve">cena </t>
  </si>
  <si>
    <t>ks</t>
  </si>
  <si>
    <t>eur</t>
  </si>
  <si>
    <t>WMNQN25X261_165_20</t>
  </si>
  <si>
    <t>WMNQN25XN_165_20</t>
  </si>
  <si>
    <t>WMNQN25XNK_165_20</t>
  </si>
  <si>
    <t>WHYDRUSQ2.5_130_20</t>
  </si>
  <si>
    <t>WMNQN6XN_260_25</t>
  </si>
  <si>
    <t>WMNQN6XNK_260_25</t>
  </si>
  <si>
    <t>WHYDRUSQ6.3_260_25</t>
  </si>
  <si>
    <t>WMNQN10XNK_300_40</t>
  </si>
  <si>
    <t>WHYDRUSQ16_300_40</t>
  </si>
  <si>
    <t>WMEISTR100R_200_50</t>
  </si>
  <si>
    <t>WWESAWP222_300_150</t>
  </si>
  <si>
    <t>65 Celkom</t>
  </si>
  <si>
    <t>WMEISTREAM_200_65</t>
  </si>
  <si>
    <t>WMEISTR100_500_300</t>
  </si>
  <si>
    <t>Plán opráv vodomerov VVS, a.s. na rok od 1.4.2023 do 31.3.2024</t>
  </si>
  <si>
    <t>Skratka:</t>
  </si>
  <si>
    <t>Generálne riaditeľstvo</t>
  </si>
  <si>
    <t>Bardejov</t>
  </si>
  <si>
    <t>Humenné</t>
  </si>
  <si>
    <t>Košice</t>
  </si>
  <si>
    <t>Michalovce</t>
  </si>
  <si>
    <t>Prešov</t>
  </si>
  <si>
    <t>Rožňava</t>
  </si>
  <si>
    <t>Svidník</t>
  </si>
  <si>
    <t>Trebišov</t>
  </si>
  <si>
    <t>Vranov nad Topľou</t>
  </si>
  <si>
    <t>Závod:</t>
  </si>
  <si>
    <t>Plán overenia vodomerov VVS, a.s. na rok od 1.4.2023 do 31.3.2024</t>
  </si>
  <si>
    <t>cena oprava a overenie (spolu)</t>
  </si>
  <si>
    <t>cena overenie</t>
  </si>
  <si>
    <t>Plán opráv a overenia vodomerov VVS, a.s. na rok od 1.4.2023 do 31.3.2024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</si>
</sst>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6">
    <xf numFmtId="0" fontId="0" fillId="0" borderId="0" xfId="0"/>
    <xf numFmtId="0" fontId="1" fillId="0" borderId="7" xfId="0" applyNumberFormat="1" applyFont="1" applyBorder="1"/>
    <xf numFmtId="0" fontId="0" fillId="0" borderId="9" xfId="0" applyBorder="1"/>
    <xf numFmtId="0" fontId="0" fillId="0" borderId="6" xfId="0" applyBorder="1"/>
    <xf numFmtId="0" fontId="0" fillId="0" borderId="5" xfId="0" applyBorder="1"/>
    <xf numFmtId="0" fontId="1" fillId="0" borderId="5" xfId="0" applyFont="1" applyBorder="1"/>
    <xf numFmtId="0" fontId="1" fillId="0" borderId="6" xfId="0" applyFont="1" applyBorder="1"/>
    <xf numFmtId="0" fontId="0" fillId="0" borderId="12" xfId="0" applyBorder="1"/>
    <xf numFmtId="0" fontId="1" fillId="0" borderId="9" xfId="0" applyNumberFormat="1" applyFont="1" applyBorder="1"/>
    <xf numFmtId="0" fontId="0" fillId="0" borderId="18" xfId="0" applyBorder="1"/>
    <xf numFmtId="0" fontId="1" fillId="2" borderId="1" xfId="0" applyFont="1" applyFill="1" applyBorder="1"/>
    <xf numFmtId="0" fontId="1" fillId="0" borderId="2" xfId="0" applyFont="1" applyFill="1" applyBorder="1"/>
    <xf numFmtId="0" fontId="1" fillId="2" borderId="14" xfId="0" applyFont="1" applyFill="1" applyBorder="1"/>
    <xf numFmtId="0" fontId="0" fillId="0" borderId="16" xfId="0" applyFill="1" applyBorder="1"/>
    <xf numFmtId="3" fontId="0" fillId="2" borderId="16" xfId="0" applyNumberFormat="1" applyFill="1" applyBorder="1"/>
    <xf numFmtId="3" fontId="1" fillId="2" borderId="16" xfId="0" applyNumberFormat="1" applyFont="1" applyFill="1" applyBorder="1"/>
    <xf numFmtId="3" fontId="1" fillId="2" borderId="17" xfId="0" applyNumberFormat="1" applyFont="1" applyFill="1" applyBorder="1"/>
    <xf numFmtId="0" fontId="0" fillId="0" borderId="6" xfId="0" applyNumberFormat="1" applyBorder="1"/>
    <xf numFmtId="3" fontId="0" fillId="2" borderId="6" xfId="0" applyNumberFormat="1" applyFill="1" applyBorder="1"/>
    <xf numFmtId="3" fontId="1" fillId="2" borderId="6" xfId="0" applyNumberFormat="1" applyFont="1" applyFill="1" applyBorder="1"/>
    <xf numFmtId="3" fontId="1" fillId="2" borderId="8" xfId="0" applyNumberFormat="1" applyFont="1" applyFill="1" applyBorder="1"/>
    <xf numFmtId="0" fontId="0" fillId="0" borderId="6" xfId="0" applyNumberFormat="1" applyFill="1" applyBorder="1"/>
    <xf numFmtId="3" fontId="0" fillId="0" borderId="6" xfId="0" applyNumberFormat="1" applyFill="1" applyBorder="1"/>
    <xf numFmtId="0" fontId="0" fillId="0" borderId="0" xfId="0" applyFill="1"/>
    <xf numFmtId="0" fontId="1" fillId="0" borderId="11" xfId="0" applyFont="1" applyFill="1" applyBorder="1" applyAlignment="1">
      <alignment horizontal="center" vertical="center"/>
    </xf>
    <xf numFmtId="3" fontId="0" fillId="2" borderId="12" xfId="0" applyNumberFormat="1" applyFill="1" applyBorder="1"/>
    <xf numFmtId="3" fontId="1" fillId="2" borderId="12" xfId="0" applyNumberFormat="1" applyFont="1" applyFill="1" applyBorder="1"/>
    <xf numFmtId="0" fontId="0" fillId="0" borderId="5" xfId="0" applyNumberFormat="1" applyFont="1" applyBorder="1"/>
    <xf numFmtId="0" fontId="0" fillId="0" borderId="5" xfId="0" applyFont="1" applyBorder="1"/>
    <xf numFmtId="0" fontId="1" fillId="0" borderId="26" xfId="0" applyNumberFormat="1" applyFont="1" applyBorder="1"/>
    <xf numFmtId="0" fontId="0" fillId="0" borderId="27" xfId="0" applyBorder="1"/>
    <xf numFmtId="0" fontId="0" fillId="0" borderId="26" xfId="0" applyNumberFormat="1" applyBorder="1"/>
    <xf numFmtId="0" fontId="0" fillId="0" borderId="9" xfId="0" applyNumberFormat="1" applyBorder="1"/>
    <xf numFmtId="0" fontId="1" fillId="0" borderId="27" xfId="0" applyNumberFormat="1" applyFont="1" applyBorder="1"/>
    <xf numFmtId="0" fontId="1" fillId="0" borderId="10" xfId="0" applyNumberFormat="1" applyFont="1" applyBorder="1"/>
    <xf numFmtId="3" fontId="1" fillId="2" borderId="13" xfId="0" applyNumberFormat="1" applyFont="1" applyFill="1" applyBorder="1"/>
    <xf numFmtId="0" fontId="0" fillId="0" borderId="30" xfId="0" applyFill="1" applyBorder="1" applyAlignment="1">
      <alignment horizontal="left" indent="1"/>
    </xf>
    <xf numFmtId="0" fontId="0" fillId="0" borderId="4" xfId="0" applyBorder="1"/>
    <xf numFmtId="49" fontId="3" fillId="3" borderId="24" xfId="0" applyNumberFormat="1" applyFont="1" applyFill="1" applyBorder="1" applyAlignment="1">
      <alignment horizontal="left"/>
    </xf>
    <xf numFmtId="49" fontId="3" fillId="3" borderId="20" xfId="0" applyNumberFormat="1" applyFont="1" applyFill="1" applyBorder="1" applyAlignment="1">
      <alignment horizontal="left"/>
    </xf>
    <xf numFmtId="49" fontId="3" fillId="3" borderId="22" xfId="0" applyNumberFormat="1" applyFont="1" applyFill="1" applyBorder="1" applyAlignment="1">
      <alignment horizontal="left"/>
    </xf>
    <xf numFmtId="0" fontId="0" fillId="0" borderId="19" xfId="0" applyFont="1" applyBorder="1" applyAlignment="1"/>
    <xf numFmtId="0" fontId="0" fillId="0" borderId="10" xfId="0" applyFont="1" applyBorder="1"/>
    <xf numFmtId="0" fontId="0" fillId="0" borderId="8" xfId="0" applyFont="1" applyBorder="1"/>
    <xf numFmtId="0" fontId="0" fillId="0" borderId="29" xfId="0" applyFont="1" applyBorder="1" applyAlignment="1">
      <alignment horizontal="left"/>
    </xf>
    <xf numFmtId="49" fontId="3" fillId="3" borderId="21" xfId="0" applyNumberFormat="1" applyFont="1" applyFill="1" applyBorder="1" applyAlignment="1">
      <alignment horizontal="left"/>
    </xf>
    <xf numFmtId="49" fontId="3" fillId="3" borderId="23" xfId="0" applyNumberFormat="1" applyFont="1" applyFill="1" applyBorder="1" applyAlignment="1">
      <alignment horizontal="left"/>
    </xf>
    <xf numFmtId="49" fontId="3" fillId="3" borderId="25" xfId="0" applyNumberFormat="1" applyFont="1" applyFill="1" applyBorder="1" applyAlignment="1">
      <alignment horizontal="left"/>
    </xf>
    <xf numFmtId="49" fontId="3" fillId="3" borderId="8" xfId="0" applyNumberFormat="1" applyFont="1" applyFill="1" applyBorder="1" applyAlignment="1">
      <alignment horizontal="left"/>
    </xf>
    <xf numFmtId="0" fontId="2" fillId="0" borderId="27" xfId="0" applyFont="1" applyBorder="1" applyAlignment="1">
      <alignment horizontal="left" vertical="center"/>
    </xf>
    <xf numFmtId="0" fontId="5" fillId="0" borderId="27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2" fillId="0" borderId="14" xfId="0" applyFont="1" applyBorder="1"/>
    <xf numFmtId="0" fontId="2" fillId="0" borderId="17" xfId="0" applyFont="1" applyBorder="1"/>
    <xf numFmtId="0" fontId="2" fillId="0" borderId="32" xfId="0" applyFont="1" applyBorder="1" applyAlignment="1">
      <alignment vertical="center"/>
    </xf>
    <xf numFmtId="0" fontId="5" fillId="0" borderId="27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vertical="center"/>
    </xf>
    <xf numFmtId="0" fontId="5" fillId="0" borderId="32" xfId="0" applyFont="1" applyBorder="1"/>
    <xf numFmtId="0" fontId="5" fillId="0" borderId="33" xfId="0" applyFont="1" applyBorder="1"/>
    <xf numFmtId="2" fontId="0" fillId="0" borderId="34" xfId="0" applyNumberFormat="1" applyFill="1" applyBorder="1" applyAlignment="1">
      <alignment horizontal="right"/>
    </xf>
    <xf numFmtId="0" fontId="0" fillId="0" borderId="0" xfId="0" applyProtection="1"/>
    <xf numFmtId="0" fontId="1" fillId="2" borderId="1" xfId="0" applyFont="1" applyFill="1" applyBorder="1" applyProtection="1"/>
    <xf numFmtId="0" fontId="1" fillId="0" borderId="2" xfId="0" applyFont="1" applyFill="1" applyBorder="1" applyProtection="1"/>
    <xf numFmtId="0" fontId="1" fillId="2" borderId="14" xfId="0" applyFont="1" applyFill="1" applyBorder="1" applyProtection="1"/>
    <xf numFmtId="0" fontId="0" fillId="0" borderId="16" xfId="0" applyFill="1" applyBorder="1" applyProtection="1"/>
    <xf numFmtId="0" fontId="0" fillId="0" borderId="5" xfId="0" applyNumberFormat="1" applyFont="1" applyBorder="1" applyProtection="1"/>
    <xf numFmtId="0" fontId="0" fillId="0" borderId="19" xfId="0" applyFont="1" applyBorder="1" applyAlignment="1" applyProtection="1"/>
    <xf numFmtId="0" fontId="0" fillId="0" borderId="5" xfId="0" applyBorder="1" applyProtection="1"/>
    <xf numFmtId="49" fontId="3" fillId="3" borderId="20" xfId="0" applyNumberFormat="1" applyFont="1" applyFill="1" applyBorder="1" applyAlignment="1" applyProtection="1">
      <alignment horizontal="left"/>
    </xf>
    <xf numFmtId="0" fontId="1" fillId="0" borderId="5" xfId="0" applyFont="1" applyBorder="1" applyProtection="1"/>
    <xf numFmtId="0" fontId="0" fillId="0" borderId="8" xfId="0" applyFont="1" applyBorder="1" applyProtection="1"/>
    <xf numFmtId="0" fontId="0" fillId="0" borderId="5" xfId="0" applyFont="1" applyBorder="1" applyProtection="1"/>
    <xf numFmtId="49" fontId="3" fillId="3" borderId="21" xfId="0" applyNumberFormat="1" applyFont="1" applyFill="1" applyBorder="1" applyAlignment="1" applyProtection="1">
      <alignment horizontal="left"/>
    </xf>
    <xf numFmtId="49" fontId="3" fillId="3" borderId="22" xfId="0" applyNumberFormat="1" applyFont="1" applyFill="1" applyBorder="1" applyAlignment="1" applyProtection="1">
      <alignment horizontal="left"/>
    </xf>
    <xf numFmtId="49" fontId="3" fillId="3" borderId="23" xfId="0" applyNumberFormat="1" applyFont="1" applyFill="1" applyBorder="1" applyAlignment="1" applyProtection="1">
      <alignment horizontal="left"/>
    </xf>
    <xf numFmtId="49" fontId="3" fillId="3" borderId="25" xfId="0" applyNumberFormat="1" applyFont="1" applyFill="1" applyBorder="1" applyAlignment="1" applyProtection="1">
      <alignment horizontal="left"/>
    </xf>
    <xf numFmtId="49" fontId="3" fillId="3" borderId="24" xfId="0" applyNumberFormat="1" applyFont="1" applyFill="1" applyBorder="1" applyAlignment="1" applyProtection="1">
      <alignment horizontal="left"/>
    </xf>
    <xf numFmtId="49" fontId="3" fillId="3" borderId="28" xfId="0" applyNumberFormat="1" applyFont="1" applyFill="1" applyBorder="1" applyAlignment="1" applyProtection="1">
      <alignment horizontal="left"/>
    </xf>
    <xf numFmtId="0" fontId="0" fillId="0" borderId="29" xfId="0" applyFont="1" applyBorder="1" applyAlignment="1" applyProtection="1">
      <alignment horizontal="left"/>
    </xf>
    <xf numFmtId="0" fontId="0" fillId="0" borderId="18" xfId="0" applyBorder="1" applyProtection="1"/>
    <xf numFmtId="0" fontId="1" fillId="0" borderId="11" xfId="0" applyFont="1" applyFill="1" applyBorder="1" applyAlignment="1" applyProtection="1">
      <alignment horizontal="center" vertical="center"/>
    </xf>
    <xf numFmtId="0" fontId="0" fillId="0" borderId="30" xfId="0" applyFill="1" applyBorder="1" applyAlignment="1" applyProtection="1">
      <alignment horizontal="left" indent="1"/>
    </xf>
    <xf numFmtId="0" fontId="0" fillId="0" borderId="16" xfId="0" applyFill="1" applyBorder="1" applyAlignment="1" applyProtection="1">
      <alignment wrapText="1"/>
    </xf>
    <xf numFmtId="3" fontId="0" fillId="2" borderId="16" xfId="0" applyNumberFormat="1" applyFill="1" applyBorder="1" applyProtection="1"/>
    <xf numFmtId="3" fontId="1" fillId="2" borderId="16" xfId="0" applyNumberFormat="1" applyFont="1" applyFill="1" applyBorder="1" applyProtection="1"/>
    <xf numFmtId="3" fontId="1" fillId="2" borderId="17" xfId="0" applyNumberFormat="1" applyFont="1" applyFill="1" applyBorder="1" applyProtection="1"/>
    <xf numFmtId="0" fontId="0" fillId="0" borderId="6" xfId="0" applyNumberFormat="1" applyBorder="1" applyProtection="1"/>
    <xf numFmtId="3" fontId="0" fillId="2" borderId="6" xfId="0" applyNumberFormat="1" applyFill="1" applyBorder="1" applyProtection="1"/>
    <xf numFmtId="0" fontId="0" fillId="0" borderId="6" xfId="0" applyBorder="1" applyProtection="1"/>
    <xf numFmtId="3" fontId="1" fillId="2" borderId="6" xfId="0" applyNumberFormat="1" applyFont="1" applyFill="1" applyBorder="1" applyProtection="1"/>
    <xf numFmtId="3" fontId="1" fillId="2" borderId="8" xfId="0" applyNumberFormat="1" applyFont="1" applyFill="1" applyBorder="1" applyProtection="1"/>
    <xf numFmtId="0" fontId="0" fillId="0" borderId="6" xfId="0" applyNumberFormat="1" applyFill="1" applyBorder="1" applyProtection="1"/>
    <xf numFmtId="3" fontId="0" fillId="0" borderId="6" xfId="0" applyNumberFormat="1" applyFill="1" applyBorder="1" applyProtection="1"/>
    <xf numFmtId="0" fontId="1" fillId="0" borderId="27" xfId="0" applyNumberFormat="1" applyFont="1" applyBorder="1" applyProtection="1"/>
    <xf numFmtId="0" fontId="1" fillId="0" borderId="7" xfId="0" applyNumberFormat="1" applyFont="1" applyBorder="1" applyProtection="1"/>
    <xf numFmtId="0" fontId="1" fillId="0" borderId="10" xfId="0" applyNumberFormat="1" applyFont="1" applyBorder="1" applyProtection="1"/>
    <xf numFmtId="0" fontId="1" fillId="0" borderId="26" xfId="0" applyNumberFormat="1" applyFont="1" applyBorder="1" applyProtection="1"/>
    <xf numFmtId="0" fontId="0" fillId="0" borderId="27" xfId="0" applyBorder="1" applyProtection="1"/>
    <xf numFmtId="0" fontId="1" fillId="0" borderId="6" xfId="0" applyFont="1" applyBorder="1" applyProtection="1"/>
    <xf numFmtId="0" fontId="0" fillId="0" borderId="9" xfId="0" applyBorder="1" applyProtection="1"/>
    <xf numFmtId="0" fontId="0" fillId="0" borderId="9" xfId="0" applyNumberFormat="1" applyBorder="1" applyProtection="1"/>
    <xf numFmtId="0" fontId="0" fillId="0" borderId="26" xfId="0" applyNumberFormat="1" applyBorder="1" applyProtection="1"/>
    <xf numFmtId="0" fontId="1" fillId="0" borderId="9" xfId="0" applyNumberFormat="1" applyFont="1" applyBorder="1" applyProtection="1"/>
    <xf numFmtId="0" fontId="0" fillId="0" borderId="12" xfId="0" applyBorder="1" applyProtection="1"/>
    <xf numFmtId="3" fontId="0" fillId="2" borderId="12" xfId="0" applyNumberFormat="1" applyFill="1" applyBorder="1" applyProtection="1"/>
    <xf numFmtId="3" fontId="1" fillId="2" borderId="12" xfId="0" applyNumberFormat="1" applyFont="1" applyFill="1" applyBorder="1" applyProtection="1"/>
    <xf numFmtId="3" fontId="0" fillId="2" borderId="13" xfId="0" applyNumberFormat="1" applyFill="1" applyBorder="1" applyProtection="1"/>
    <xf numFmtId="2" fontId="0" fillId="0" borderId="35" xfId="0" applyNumberFormat="1" applyFill="1" applyBorder="1" applyAlignment="1" applyProtection="1">
      <alignment horizontal="right"/>
    </xf>
    <xf numFmtId="2" fontId="0" fillId="0" borderId="34" xfId="0" applyNumberFormat="1" applyFill="1" applyBorder="1" applyAlignment="1" applyProtection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27" xfId="0" applyNumberForma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Alignment="1" applyProtection="1">
      <alignment horizontal="right"/>
      <protection locked="0"/>
    </xf>
    <xf numFmtId="2" fontId="0" fillId="0" borderId="36" xfId="0" applyNumberFormat="1" applyFill="1" applyBorder="1" applyAlignment="1">
      <alignment horizontal="right"/>
    </xf>
    <xf numFmtId="2" fontId="0" fillId="0" borderId="9" xfId="0" applyNumberFormat="1" applyFill="1" applyBorder="1" applyAlignment="1" applyProtection="1">
      <alignment horizontal="right"/>
      <protection locked="0"/>
    </xf>
    <xf numFmtId="2" fontId="0" fillId="0" borderId="37" xfId="0" applyNumberFormat="1" applyFill="1" applyBorder="1" applyAlignment="1" applyProtection="1">
      <alignment horizontal="right"/>
      <protection locked="0"/>
    </xf>
    <xf numFmtId="0" fontId="0" fillId="0" borderId="15" xfId="0" applyFill="1" applyBorder="1" applyAlignment="1">
      <alignment wrapText="1"/>
    </xf>
    <xf numFmtId="2" fontId="0" fillId="0" borderId="38" xfId="0" applyNumberFormat="1" applyFill="1" applyBorder="1" applyAlignment="1" applyProtection="1">
      <alignment horizontal="right"/>
      <protection locked="0"/>
    </xf>
    <xf numFmtId="2" fontId="0" fillId="0" borderId="39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Alignment="1" applyProtection="1">
      <alignment horizontal="right"/>
    </xf>
    <xf numFmtId="2" fontId="0" fillId="0" borderId="36" xfId="0" applyNumberFormat="1" applyFill="1" applyBorder="1" applyAlignment="1" applyProtection="1">
      <alignment horizontal="right"/>
    </xf>
    <xf numFmtId="3" fontId="1" fillId="2" borderId="2" xfId="0" applyNumberFormat="1" applyFont="1" applyFill="1" applyBorder="1" applyAlignment="1" applyProtection="1">
      <alignment horizontal="center"/>
    </xf>
    <xf numFmtId="3" fontId="1" fillId="2" borderId="3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7"/>
  <sheetViews>
    <sheetView workbookViewId="0">
      <selection activeCell="C5" sqref="C5"/>
    </sheetView>
  </sheetViews>
  <sheetFormatPr defaultRowHeight="15" outlineLevelRow="2" x14ac:dyDescent="0.25"/>
  <cols>
    <col min="1" max="1" width="18.5703125" customWidth="1"/>
    <col min="2" max="2" width="24.42578125" customWidth="1"/>
    <col min="3" max="3" width="13" customWidth="1"/>
    <col min="4" max="4" width="3.5703125" customWidth="1"/>
    <col min="5" max="5" width="6.28515625" customWidth="1"/>
    <col min="6" max="6" width="6.140625" bestFit="1" customWidth="1"/>
    <col min="7" max="7" width="9.28515625" bestFit="1" customWidth="1"/>
    <col min="8" max="8" width="6.140625" bestFit="1" customWidth="1"/>
    <col min="9" max="9" width="8.28515625" bestFit="1" customWidth="1"/>
    <col min="10" max="10" width="6.140625" bestFit="1" customWidth="1"/>
    <col min="11" max="11" width="10.28515625" bestFit="1" customWidth="1"/>
    <col min="12" max="12" width="6.140625" bestFit="1" customWidth="1"/>
    <col min="13" max="13" width="9.28515625" bestFit="1" customWidth="1"/>
    <col min="14" max="14" width="6.140625" bestFit="1" customWidth="1"/>
    <col min="15" max="15" width="8.28515625" bestFit="1" customWidth="1"/>
    <col min="16" max="16" width="6.140625" bestFit="1" customWidth="1"/>
    <col min="17" max="17" width="9.28515625" bestFit="1" customWidth="1"/>
    <col min="18" max="18" width="5.5703125" bestFit="1" customWidth="1"/>
    <col min="19" max="19" width="8.28515625" bestFit="1" customWidth="1"/>
    <col min="20" max="20" width="6.140625" bestFit="1" customWidth="1"/>
    <col min="21" max="21" width="8.28515625" bestFit="1" customWidth="1"/>
    <col min="22" max="22" width="6.140625" bestFit="1" customWidth="1"/>
    <col min="23" max="23" width="8.28515625" bestFit="1" customWidth="1"/>
    <col min="24" max="24" width="10" customWidth="1"/>
    <col min="25" max="25" width="13.85546875" customWidth="1"/>
  </cols>
  <sheetData>
    <row r="1" spans="1:25" x14ac:dyDescent="0.25">
      <c r="A1" s="122" t="s">
        <v>95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</row>
    <row r="2" spans="1:25" ht="15.75" thickBot="1" x14ac:dyDescent="0.3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ht="15.75" thickBot="1" x14ac:dyDescent="0.3">
      <c r="A3" s="61"/>
      <c r="B3" s="62" t="s">
        <v>65</v>
      </c>
      <c r="C3" s="62"/>
      <c r="D3" s="120">
        <v>1000</v>
      </c>
      <c r="E3" s="120"/>
      <c r="F3" s="120" t="s">
        <v>66</v>
      </c>
      <c r="G3" s="120"/>
      <c r="H3" s="120" t="s">
        <v>67</v>
      </c>
      <c r="I3" s="120"/>
      <c r="J3" s="120" t="s">
        <v>68</v>
      </c>
      <c r="K3" s="120"/>
      <c r="L3" s="120" t="s">
        <v>69</v>
      </c>
      <c r="M3" s="120"/>
      <c r="N3" s="120" t="s">
        <v>70</v>
      </c>
      <c r="O3" s="120"/>
      <c r="P3" s="120" t="s">
        <v>71</v>
      </c>
      <c r="Q3" s="120"/>
      <c r="R3" s="120" t="s">
        <v>72</v>
      </c>
      <c r="S3" s="120"/>
      <c r="T3" s="120" t="s">
        <v>73</v>
      </c>
      <c r="U3" s="120"/>
      <c r="V3" s="120" t="s">
        <v>74</v>
      </c>
      <c r="W3" s="120"/>
      <c r="X3" s="120" t="s">
        <v>64</v>
      </c>
      <c r="Y3" s="121"/>
    </row>
    <row r="4" spans="1:25" ht="31.5" customHeight="1" x14ac:dyDescent="0.25">
      <c r="A4" s="63" t="s">
        <v>0</v>
      </c>
      <c r="B4" s="64" t="s">
        <v>75</v>
      </c>
      <c r="C4" s="82" t="s">
        <v>76</v>
      </c>
      <c r="D4" s="83" t="s">
        <v>77</v>
      </c>
      <c r="E4" s="83" t="s">
        <v>78</v>
      </c>
      <c r="F4" s="83" t="s">
        <v>77</v>
      </c>
      <c r="G4" s="83" t="s">
        <v>78</v>
      </c>
      <c r="H4" s="83" t="s">
        <v>77</v>
      </c>
      <c r="I4" s="83" t="s">
        <v>78</v>
      </c>
      <c r="J4" s="83" t="s">
        <v>77</v>
      </c>
      <c r="K4" s="83" t="s">
        <v>78</v>
      </c>
      <c r="L4" s="83" t="s">
        <v>77</v>
      </c>
      <c r="M4" s="83" t="s">
        <v>78</v>
      </c>
      <c r="N4" s="83" t="s">
        <v>77</v>
      </c>
      <c r="O4" s="83" t="s">
        <v>78</v>
      </c>
      <c r="P4" s="83" t="s">
        <v>77</v>
      </c>
      <c r="Q4" s="83" t="s">
        <v>78</v>
      </c>
      <c r="R4" s="83" t="s">
        <v>77</v>
      </c>
      <c r="S4" s="83" t="s">
        <v>78</v>
      </c>
      <c r="T4" s="83" t="s">
        <v>77</v>
      </c>
      <c r="U4" s="83" t="s">
        <v>78</v>
      </c>
      <c r="V4" s="83" t="s">
        <v>77</v>
      </c>
      <c r="W4" s="83" t="s">
        <v>78</v>
      </c>
      <c r="X4" s="84" t="s">
        <v>79</v>
      </c>
      <c r="Y4" s="85" t="s">
        <v>80</v>
      </c>
    </row>
    <row r="5" spans="1:25" outlineLevel="2" x14ac:dyDescent="0.25">
      <c r="A5" s="65">
        <v>20</v>
      </c>
      <c r="B5" s="66" t="s">
        <v>1</v>
      </c>
      <c r="C5" s="109"/>
      <c r="D5" s="86"/>
      <c r="E5" s="87">
        <f>$C5*D5</f>
        <v>0</v>
      </c>
      <c r="F5" s="88">
        <v>52</v>
      </c>
      <c r="G5" s="87">
        <f>$C$5*F5</f>
        <v>0</v>
      </c>
      <c r="H5" s="88">
        <v>48</v>
      </c>
      <c r="I5" s="87">
        <f>$C$5*H5</f>
        <v>0</v>
      </c>
      <c r="J5" s="88">
        <v>363</v>
      </c>
      <c r="K5" s="87">
        <f>$C$5*J5</f>
        <v>0</v>
      </c>
      <c r="L5" s="88">
        <v>103</v>
      </c>
      <c r="M5" s="87">
        <f>$C$5*L5</f>
        <v>0</v>
      </c>
      <c r="N5" s="88">
        <v>119</v>
      </c>
      <c r="O5" s="87">
        <f>$C$5*N5</f>
        <v>0</v>
      </c>
      <c r="P5" s="88"/>
      <c r="Q5" s="87">
        <f>$C$5*P5</f>
        <v>0</v>
      </c>
      <c r="R5" s="88"/>
      <c r="S5" s="87">
        <f>$C$5*R5</f>
        <v>0</v>
      </c>
      <c r="T5" s="88">
        <v>75</v>
      </c>
      <c r="U5" s="87">
        <f>$C$5*T5</f>
        <v>0</v>
      </c>
      <c r="V5" s="88">
        <v>10</v>
      </c>
      <c r="W5" s="87">
        <f>$C$5*V5</f>
        <v>0</v>
      </c>
      <c r="X5" s="89">
        <f>V5+T5+R5+P5+N5+L5+J5+H5+F5+D5</f>
        <v>770</v>
      </c>
      <c r="Y5" s="90">
        <f>X5*C5</f>
        <v>0</v>
      </c>
    </row>
    <row r="6" spans="1:25" outlineLevel="1" x14ac:dyDescent="0.25">
      <c r="A6" s="65">
        <v>20</v>
      </c>
      <c r="B6" s="66" t="s">
        <v>81</v>
      </c>
      <c r="C6" s="109"/>
      <c r="D6" s="86">
        <f t="shared" ref="D6:W6" si="0">SUBTOTAL(9,D5:D5)</f>
        <v>0</v>
      </c>
      <c r="E6" s="87">
        <f t="shared" si="0"/>
        <v>0</v>
      </c>
      <c r="F6" s="88">
        <v>380</v>
      </c>
      <c r="G6" s="87">
        <f t="shared" si="0"/>
        <v>0</v>
      </c>
      <c r="H6" s="88">
        <v>704</v>
      </c>
      <c r="I6" s="87">
        <f t="shared" si="0"/>
        <v>0</v>
      </c>
      <c r="J6" s="88">
        <v>651</v>
      </c>
      <c r="K6" s="87">
        <f t="shared" si="0"/>
        <v>0</v>
      </c>
      <c r="L6" s="88">
        <v>630</v>
      </c>
      <c r="M6" s="87">
        <f t="shared" si="0"/>
        <v>0</v>
      </c>
      <c r="N6" s="88">
        <v>567</v>
      </c>
      <c r="O6" s="87">
        <f t="shared" si="0"/>
        <v>0</v>
      </c>
      <c r="P6" s="88">
        <v>20</v>
      </c>
      <c r="Q6" s="87">
        <f t="shared" si="0"/>
        <v>0</v>
      </c>
      <c r="R6" s="88">
        <v>241</v>
      </c>
      <c r="S6" s="87">
        <f t="shared" si="0"/>
        <v>0</v>
      </c>
      <c r="T6" s="88">
        <v>236</v>
      </c>
      <c r="U6" s="87">
        <f t="shared" si="0"/>
        <v>0</v>
      </c>
      <c r="V6" s="88">
        <v>246</v>
      </c>
      <c r="W6" s="87">
        <f t="shared" si="0"/>
        <v>0</v>
      </c>
      <c r="X6" s="89">
        <f t="shared" ref="X6:X69" si="1">V6+T6+R6+P6+N6+L6+J6+H6+F6+D6</f>
        <v>3675</v>
      </c>
      <c r="Y6" s="90">
        <f t="shared" ref="Y6:Y68" si="2">X6*C6</f>
        <v>0</v>
      </c>
    </row>
    <row r="7" spans="1:25" outlineLevel="2" x14ac:dyDescent="0.25">
      <c r="A7" s="67">
        <v>20</v>
      </c>
      <c r="B7" s="66" t="s">
        <v>82</v>
      </c>
      <c r="C7" s="109"/>
      <c r="D7" s="86"/>
      <c r="E7" s="87">
        <f>$C7*D7</f>
        <v>0</v>
      </c>
      <c r="F7" s="88">
        <v>35</v>
      </c>
      <c r="G7" s="87">
        <f>$C7*F7</f>
        <v>0</v>
      </c>
      <c r="H7" s="88">
        <v>43</v>
      </c>
      <c r="I7" s="87">
        <f>$C7*H7</f>
        <v>0</v>
      </c>
      <c r="J7" s="88">
        <v>136</v>
      </c>
      <c r="K7" s="87">
        <f>$C7*J7</f>
        <v>0</v>
      </c>
      <c r="L7" s="88">
        <v>45</v>
      </c>
      <c r="M7" s="87">
        <f>$C7*L7</f>
        <v>0</v>
      </c>
      <c r="N7" s="88">
        <v>142</v>
      </c>
      <c r="O7" s="87">
        <f>$C7*N7</f>
        <v>0</v>
      </c>
      <c r="P7" s="88">
        <v>56</v>
      </c>
      <c r="Q7" s="87">
        <f>$C7*P7</f>
        <v>0</v>
      </c>
      <c r="R7" s="88">
        <v>68</v>
      </c>
      <c r="S7" s="87">
        <f>$C7*R7</f>
        <v>0</v>
      </c>
      <c r="T7" s="88">
        <v>64</v>
      </c>
      <c r="U7" s="87">
        <f>$C7*T7</f>
        <v>0</v>
      </c>
      <c r="V7" s="88"/>
      <c r="W7" s="87">
        <f>$C7*V7</f>
        <v>0</v>
      </c>
      <c r="X7" s="89">
        <f t="shared" si="1"/>
        <v>589</v>
      </c>
      <c r="Y7" s="90">
        <f t="shared" si="2"/>
        <v>0</v>
      </c>
    </row>
    <row r="8" spans="1:25" outlineLevel="2" x14ac:dyDescent="0.25">
      <c r="A8" s="67">
        <v>20</v>
      </c>
      <c r="B8" s="66" t="s">
        <v>83</v>
      </c>
      <c r="C8" s="109"/>
      <c r="D8" s="86"/>
      <c r="E8" s="87">
        <f>$C$8*D8</f>
        <v>0</v>
      </c>
      <c r="F8" s="88">
        <v>9</v>
      </c>
      <c r="G8" s="87">
        <f>$C$8*F8</f>
        <v>0</v>
      </c>
      <c r="H8" s="88">
        <v>75</v>
      </c>
      <c r="I8" s="87">
        <f>$C$8*H8</f>
        <v>0</v>
      </c>
      <c r="J8" s="88">
        <v>116</v>
      </c>
      <c r="K8" s="87">
        <f>$C$8*J8</f>
        <v>0</v>
      </c>
      <c r="L8" s="88">
        <v>84</v>
      </c>
      <c r="M8" s="87">
        <f>$C$8*L8</f>
        <v>0</v>
      </c>
      <c r="N8" s="88">
        <v>180</v>
      </c>
      <c r="O8" s="87">
        <f>$C$8*N8</f>
        <v>0</v>
      </c>
      <c r="P8" s="88">
        <v>26</v>
      </c>
      <c r="Q8" s="87">
        <f>$C$8*P8</f>
        <v>0</v>
      </c>
      <c r="R8" s="88">
        <v>70</v>
      </c>
      <c r="S8" s="87">
        <f>$C$8*R8</f>
        <v>0</v>
      </c>
      <c r="T8" s="88">
        <v>174</v>
      </c>
      <c r="U8" s="87">
        <f>$C$8*T8</f>
        <v>0</v>
      </c>
      <c r="V8" s="88">
        <v>54</v>
      </c>
      <c r="W8" s="87">
        <f>$C$8*V8</f>
        <v>0</v>
      </c>
      <c r="X8" s="89">
        <f t="shared" si="1"/>
        <v>788</v>
      </c>
      <c r="Y8" s="90">
        <f t="shared" si="2"/>
        <v>0</v>
      </c>
    </row>
    <row r="9" spans="1:25" outlineLevel="2" x14ac:dyDescent="0.25">
      <c r="A9" s="67">
        <v>20</v>
      </c>
      <c r="B9" s="66" t="s">
        <v>2</v>
      </c>
      <c r="C9" s="109"/>
      <c r="D9" s="86"/>
      <c r="E9" s="87">
        <f t="shared" ref="E9:G9" si="3">$C9*D9</f>
        <v>0</v>
      </c>
      <c r="F9" s="88">
        <v>296</v>
      </c>
      <c r="G9" s="87">
        <f t="shared" si="3"/>
        <v>0</v>
      </c>
      <c r="H9" s="88">
        <v>367</v>
      </c>
      <c r="I9" s="87">
        <f t="shared" ref="I9" si="4">$C9*H9</f>
        <v>0</v>
      </c>
      <c r="J9" s="88">
        <v>1195</v>
      </c>
      <c r="K9" s="87">
        <f t="shared" ref="K9" si="5">$C9*J9</f>
        <v>0</v>
      </c>
      <c r="L9" s="88">
        <v>782</v>
      </c>
      <c r="M9" s="87">
        <f t="shared" ref="M9" si="6">$C9*L9</f>
        <v>0</v>
      </c>
      <c r="N9" s="88">
        <v>904</v>
      </c>
      <c r="O9" s="87">
        <f t="shared" ref="O9" si="7">$C9*N9</f>
        <v>0</v>
      </c>
      <c r="P9" s="88">
        <v>431</v>
      </c>
      <c r="Q9" s="87">
        <f t="shared" ref="Q9" si="8">$C9*P9</f>
        <v>0</v>
      </c>
      <c r="R9" s="88">
        <v>422</v>
      </c>
      <c r="S9" s="87">
        <f t="shared" ref="S9" si="9">$C9*R9</f>
        <v>0</v>
      </c>
      <c r="T9" s="88">
        <v>787</v>
      </c>
      <c r="U9" s="87">
        <f t="shared" ref="U9" si="10">$C9*T9</f>
        <v>0</v>
      </c>
      <c r="V9" s="88">
        <v>353</v>
      </c>
      <c r="W9" s="87">
        <f t="shared" ref="W9" si="11">$C9*V9</f>
        <v>0</v>
      </c>
      <c r="X9" s="89">
        <f t="shared" si="1"/>
        <v>5537</v>
      </c>
      <c r="Y9" s="90">
        <f t="shared" si="2"/>
        <v>0</v>
      </c>
    </row>
    <row r="10" spans="1:25" outlineLevel="2" x14ac:dyDescent="0.25">
      <c r="A10" s="67">
        <v>20</v>
      </c>
      <c r="B10" s="66" t="s">
        <v>3</v>
      </c>
      <c r="C10" s="109"/>
      <c r="D10" s="86"/>
      <c r="E10" s="87">
        <f>$C$10*D10</f>
        <v>0</v>
      </c>
      <c r="F10" s="88"/>
      <c r="G10" s="87">
        <f>$C$10*F10</f>
        <v>0</v>
      </c>
      <c r="H10" s="88">
        <v>3</v>
      </c>
      <c r="I10" s="87">
        <f>$C$10*H10</f>
        <v>0</v>
      </c>
      <c r="J10" s="88">
        <v>3</v>
      </c>
      <c r="K10" s="87">
        <f>$C$10*J10</f>
        <v>0</v>
      </c>
      <c r="L10" s="88">
        <v>5</v>
      </c>
      <c r="M10" s="87">
        <f>$C$10*L10</f>
        <v>0</v>
      </c>
      <c r="N10" s="88"/>
      <c r="O10" s="87">
        <f>$C$10*N10</f>
        <v>0</v>
      </c>
      <c r="P10" s="88"/>
      <c r="Q10" s="87">
        <f>$C$10*P10</f>
        <v>0</v>
      </c>
      <c r="R10" s="88"/>
      <c r="S10" s="87">
        <f>$C$10*R10</f>
        <v>0</v>
      </c>
      <c r="T10" s="88"/>
      <c r="U10" s="87">
        <f>$C$10*T10</f>
        <v>0</v>
      </c>
      <c r="V10" s="88">
        <v>1</v>
      </c>
      <c r="W10" s="87">
        <f>$C$10*V10</f>
        <v>0</v>
      </c>
      <c r="X10" s="89">
        <f t="shared" si="1"/>
        <v>12</v>
      </c>
      <c r="Y10" s="90">
        <f t="shared" si="2"/>
        <v>0</v>
      </c>
    </row>
    <row r="11" spans="1:25" s="23" customFormat="1" outlineLevel="2" x14ac:dyDescent="0.25">
      <c r="A11" s="67">
        <v>20</v>
      </c>
      <c r="B11" s="66" t="s">
        <v>4</v>
      </c>
      <c r="C11" s="109"/>
      <c r="D11" s="91"/>
      <c r="E11" s="92">
        <f>$C$11*D11</f>
        <v>0</v>
      </c>
      <c r="F11" s="88">
        <v>1500</v>
      </c>
      <c r="G11" s="92">
        <f>$C$11*F11</f>
        <v>0</v>
      </c>
      <c r="H11" s="88">
        <v>1286</v>
      </c>
      <c r="I11" s="92">
        <f>$C$11*H11</f>
        <v>0</v>
      </c>
      <c r="J11" s="88">
        <v>4238</v>
      </c>
      <c r="K11" s="92">
        <f>$C$11*J11</f>
        <v>0</v>
      </c>
      <c r="L11" s="88">
        <v>2790</v>
      </c>
      <c r="M11" s="92">
        <f>$C$11*L11</f>
        <v>0</v>
      </c>
      <c r="N11" s="88">
        <v>2459</v>
      </c>
      <c r="O11" s="92">
        <f>$C$11*N11</f>
        <v>0</v>
      </c>
      <c r="P11" s="88">
        <v>1766</v>
      </c>
      <c r="Q11" s="92">
        <f>$C$11*P11</f>
        <v>0</v>
      </c>
      <c r="R11" s="88">
        <v>805</v>
      </c>
      <c r="S11" s="92">
        <f>$C$11*R11</f>
        <v>0</v>
      </c>
      <c r="T11" s="88">
        <v>1652</v>
      </c>
      <c r="U11" s="92">
        <f>$C$11*T11</f>
        <v>0</v>
      </c>
      <c r="V11" s="88">
        <v>1651</v>
      </c>
      <c r="W11" s="92">
        <f>$C$11*V11</f>
        <v>0</v>
      </c>
      <c r="X11" s="89">
        <f t="shared" si="1"/>
        <v>18147</v>
      </c>
      <c r="Y11" s="90">
        <f t="shared" si="2"/>
        <v>0</v>
      </c>
    </row>
    <row r="12" spans="1:25" outlineLevel="2" x14ac:dyDescent="0.25">
      <c r="A12" s="67">
        <v>20</v>
      </c>
      <c r="B12" s="68" t="s">
        <v>84</v>
      </c>
      <c r="C12" s="109"/>
      <c r="D12" s="86"/>
      <c r="E12" s="87">
        <f>$C$12*D12</f>
        <v>0</v>
      </c>
      <c r="F12" s="88"/>
      <c r="G12" s="87">
        <f>$C$12*F12</f>
        <v>0</v>
      </c>
      <c r="H12" s="88"/>
      <c r="I12" s="87">
        <f>$C$12*H12</f>
        <v>0</v>
      </c>
      <c r="J12" s="88">
        <v>10</v>
      </c>
      <c r="K12" s="87">
        <f>$C$12*J12</f>
        <v>0</v>
      </c>
      <c r="L12" s="88"/>
      <c r="M12" s="87">
        <f>$C$12*L12</f>
        <v>0</v>
      </c>
      <c r="N12" s="88"/>
      <c r="O12" s="87">
        <f>$C$12*N12</f>
        <v>0</v>
      </c>
      <c r="P12" s="88"/>
      <c r="Q12" s="87">
        <f>$C$12*P12</f>
        <v>0</v>
      </c>
      <c r="R12" s="88"/>
      <c r="S12" s="87">
        <f>$C$12*R12</f>
        <v>0</v>
      </c>
      <c r="T12" s="88"/>
      <c r="U12" s="87">
        <f>$C$12*T12</f>
        <v>0</v>
      </c>
      <c r="V12" s="88"/>
      <c r="W12" s="87">
        <f>$C$12*V12</f>
        <v>0</v>
      </c>
      <c r="X12" s="89">
        <f t="shared" si="1"/>
        <v>10</v>
      </c>
      <c r="Y12" s="90">
        <f t="shared" si="2"/>
        <v>0</v>
      </c>
    </row>
    <row r="13" spans="1:25" outlineLevel="1" x14ac:dyDescent="0.25">
      <c r="A13" s="69" t="s">
        <v>5</v>
      </c>
      <c r="B13" s="70"/>
      <c r="C13" s="108"/>
      <c r="D13" s="86">
        <f t="shared" ref="D13:W13" si="12">SUBTOTAL(9,D7:D12)</f>
        <v>0</v>
      </c>
      <c r="E13" s="87">
        <f t="shared" si="12"/>
        <v>0</v>
      </c>
      <c r="F13" s="93">
        <f>SUM(F5:F12)</f>
        <v>2272</v>
      </c>
      <c r="G13" s="87">
        <f t="shared" si="12"/>
        <v>0</v>
      </c>
      <c r="H13" s="94">
        <f t="shared" ref="H13" si="13">SUM(H5:H12)</f>
        <v>2526</v>
      </c>
      <c r="I13" s="87">
        <f t="shared" si="12"/>
        <v>0</v>
      </c>
      <c r="J13" s="95">
        <f t="shared" ref="J13" si="14">SUM(J5:J12)</f>
        <v>6712</v>
      </c>
      <c r="K13" s="87">
        <f t="shared" si="12"/>
        <v>0</v>
      </c>
      <c r="L13" s="95">
        <f t="shared" ref="L13" si="15">SUM(L5:L12)</f>
        <v>4439</v>
      </c>
      <c r="M13" s="87">
        <f t="shared" si="12"/>
        <v>0</v>
      </c>
      <c r="N13" s="95">
        <f t="shared" ref="N13" si="16">SUM(N5:N12)</f>
        <v>4371</v>
      </c>
      <c r="O13" s="87">
        <f t="shared" si="12"/>
        <v>0</v>
      </c>
      <c r="P13" s="96">
        <f t="shared" ref="P13" si="17">SUM(P5:P12)</f>
        <v>2299</v>
      </c>
      <c r="Q13" s="87">
        <f t="shared" si="12"/>
        <v>0</v>
      </c>
      <c r="R13" s="96">
        <f t="shared" ref="R13" si="18">SUM(R5:R12)</f>
        <v>1606</v>
      </c>
      <c r="S13" s="87">
        <f t="shared" si="12"/>
        <v>0</v>
      </c>
      <c r="T13" s="94">
        <f t="shared" ref="T13" si="19">SUM(T5:T12)</f>
        <v>2988</v>
      </c>
      <c r="U13" s="87">
        <f t="shared" si="12"/>
        <v>0</v>
      </c>
      <c r="V13" s="96">
        <f t="shared" ref="V13" si="20">SUM(V5:V12)</f>
        <v>2315</v>
      </c>
      <c r="W13" s="87">
        <f t="shared" si="12"/>
        <v>0</v>
      </c>
      <c r="X13" s="89">
        <f t="shared" si="1"/>
        <v>29528</v>
      </c>
      <c r="Y13" s="90">
        <f>SUM(Y5:Y12)</f>
        <v>0</v>
      </c>
    </row>
    <row r="14" spans="1:25" outlineLevel="2" x14ac:dyDescent="0.25">
      <c r="A14" s="71">
        <v>25</v>
      </c>
      <c r="B14" s="70" t="s">
        <v>85</v>
      </c>
      <c r="C14" s="109"/>
      <c r="D14" s="86"/>
      <c r="E14" s="87">
        <f t="shared" ref="E14:G15" si="21">$C14*D14</f>
        <v>0</v>
      </c>
      <c r="F14" s="88"/>
      <c r="G14" s="87">
        <f t="shared" si="21"/>
        <v>0</v>
      </c>
      <c r="H14" s="88"/>
      <c r="I14" s="87">
        <f t="shared" ref="I14:I15" si="22">$C14*H14</f>
        <v>0</v>
      </c>
      <c r="J14" s="88">
        <v>6</v>
      </c>
      <c r="K14" s="87">
        <f t="shared" ref="K14:K15" si="23">$C14*J14</f>
        <v>0</v>
      </c>
      <c r="L14" s="88"/>
      <c r="M14" s="87">
        <f t="shared" ref="M14:M15" si="24">$C14*L14</f>
        <v>0</v>
      </c>
      <c r="N14" s="88"/>
      <c r="O14" s="87">
        <f t="shared" ref="O14:O15" si="25">$C14*N14</f>
        <v>0</v>
      </c>
      <c r="P14" s="88"/>
      <c r="Q14" s="87">
        <f t="shared" ref="Q14:Q15" si="26">$C14*P14</f>
        <v>0</v>
      </c>
      <c r="R14" s="88"/>
      <c r="S14" s="87">
        <f t="shared" ref="S14:S15" si="27">$C14*R14</f>
        <v>0</v>
      </c>
      <c r="T14" s="88"/>
      <c r="U14" s="87">
        <f t="shared" ref="U14:U15" si="28">$C14*T14</f>
        <v>0</v>
      </c>
      <c r="V14" s="88"/>
      <c r="W14" s="87">
        <f t="shared" ref="W14:W15" si="29">$C14*V14</f>
        <v>0</v>
      </c>
      <c r="X14" s="89">
        <f t="shared" si="1"/>
        <v>6</v>
      </c>
      <c r="Y14" s="90">
        <f t="shared" si="2"/>
        <v>0</v>
      </c>
    </row>
    <row r="15" spans="1:25" outlineLevel="2" x14ac:dyDescent="0.25">
      <c r="A15" s="67">
        <v>25</v>
      </c>
      <c r="B15" s="70" t="s">
        <v>86</v>
      </c>
      <c r="C15" s="109"/>
      <c r="D15" s="86"/>
      <c r="E15" s="87">
        <f t="shared" si="21"/>
        <v>0</v>
      </c>
      <c r="F15" s="88"/>
      <c r="G15" s="87">
        <f t="shared" si="21"/>
        <v>0</v>
      </c>
      <c r="H15" s="88"/>
      <c r="I15" s="87">
        <f t="shared" si="22"/>
        <v>0</v>
      </c>
      <c r="J15" s="88">
        <v>1</v>
      </c>
      <c r="K15" s="87">
        <f t="shared" si="23"/>
        <v>0</v>
      </c>
      <c r="L15" s="88">
        <v>2</v>
      </c>
      <c r="M15" s="87">
        <f t="shared" si="24"/>
        <v>0</v>
      </c>
      <c r="N15" s="88"/>
      <c r="O15" s="87">
        <f t="shared" si="25"/>
        <v>0</v>
      </c>
      <c r="P15" s="88"/>
      <c r="Q15" s="87">
        <f t="shared" si="26"/>
        <v>0</v>
      </c>
      <c r="R15" s="88">
        <v>1</v>
      </c>
      <c r="S15" s="87">
        <f t="shared" si="27"/>
        <v>0</v>
      </c>
      <c r="T15" s="88"/>
      <c r="U15" s="87">
        <f t="shared" si="28"/>
        <v>0</v>
      </c>
      <c r="V15" s="88"/>
      <c r="W15" s="87">
        <f t="shared" si="29"/>
        <v>0</v>
      </c>
      <c r="X15" s="89">
        <f t="shared" si="1"/>
        <v>4</v>
      </c>
      <c r="Y15" s="90">
        <f t="shared" si="2"/>
        <v>0</v>
      </c>
    </row>
    <row r="16" spans="1:25" s="23" customFormat="1" outlineLevel="2" x14ac:dyDescent="0.25">
      <c r="A16" s="67">
        <v>25</v>
      </c>
      <c r="B16" s="70" t="s">
        <v>7</v>
      </c>
      <c r="C16" s="109"/>
      <c r="D16" s="91"/>
      <c r="E16" s="92">
        <f>$C$16*D16</f>
        <v>0</v>
      </c>
      <c r="F16" s="88">
        <v>9</v>
      </c>
      <c r="G16" s="92">
        <f>$C$16*F16</f>
        <v>0</v>
      </c>
      <c r="H16" s="88">
        <v>18</v>
      </c>
      <c r="I16" s="92">
        <f>$C$16*H16</f>
        <v>0</v>
      </c>
      <c r="J16" s="88">
        <v>80</v>
      </c>
      <c r="K16" s="92">
        <f>$C$16*J16</f>
        <v>0</v>
      </c>
      <c r="L16" s="88">
        <v>4</v>
      </c>
      <c r="M16" s="92">
        <f>$C$16*L16</f>
        <v>0</v>
      </c>
      <c r="N16" s="88">
        <v>43</v>
      </c>
      <c r="O16" s="92">
        <f>$C$16*N16</f>
        <v>0</v>
      </c>
      <c r="P16" s="88">
        <v>8</v>
      </c>
      <c r="Q16" s="92">
        <f>$C$16*P16</f>
        <v>0</v>
      </c>
      <c r="R16" s="88">
        <v>7</v>
      </c>
      <c r="S16" s="92">
        <f>$C$16*R16</f>
        <v>0</v>
      </c>
      <c r="T16" s="88">
        <v>7</v>
      </c>
      <c r="U16" s="92">
        <f>$C$16*T16</f>
        <v>0</v>
      </c>
      <c r="V16" s="88">
        <v>6</v>
      </c>
      <c r="W16" s="92">
        <f>$C$16*V16</f>
        <v>0</v>
      </c>
      <c r="X16" s="89">
        <f t="shared" si="1"/>
        <v>182</v>
      </c>
      <c r="Y16" s="90">
        <f t="shared" si="2"/>
        <v>0</v>
      </c>
    </row>
    <row r="17" spans="1:25" outlineLevel="2" x14ac:dyDescent="0.25">
      <c r="A17" s="67">
        <v>25</v>
      </c>
      <c r="B17" s="70" t="s">
        <v>8</v>
      </c>
      <c r="C17" s="109"/>
      <c r="D17" s="86"/>
      <c r="E17" s="87">
        <f>$C$17*D17</f>
        <v>0</v>
      </c>
      <c r="F17" s="88">
        <v>87</v>
      </c>
      <c r="G17" s="87">
        <f>$C$17*F17</f>
        <v>0</v>
      </c>
      <c r="H17" s="88">
        <v>66</v>
      </c>
      <c r="I17" s="87">
        <f>$C$17*H17</f>
        <v>0</v>
      </c>
      <c r="J17" s="88">
        <v>41</v>
      </c>
      <c r="K17" s="87">
        <f>$C$17*J17</f>
        <v>0</v>
      </c>
      <c r="L17" s="88">
        <v>89</v>
      </c>
      <c r="M17" s="87">
        <f>$C$17*L17</f>
        <v>0</v>
      </c>
      <c r="N17" s="88">
        <v>88</v>
      </c>
      <c r="O17" s="87">
        <f>$C$17*N17</f>
        <v>0</v>
      </c>
      <c r="P17" s="88">
        <v>26</v>
      </c>
      <c r="Q17" s="87">
        <f>$C$17*P17</f>
        <v>0</v>
      </c>
      <c r="R17" s="88">
        <v>88</v>
      </c>
      <c r="S17" s="87">
        <f>$C$17*R17</f>
        <v>0</v>
      </c>
      <c r="T17" s="88">
        <v>39</v>
      </c>
      <c r="U17" s="87">
        <f>$C$17*T17</f>
        <v>0</v>
      </c>
      <c r="V17" s="88">
        <v>4</v>
      </c>
      <c r="W17" s="87">
        <f>$C$17*V17</f>
        <v>0</v>
      </c>
      <c r="X17" s="89">
        <f t="shared" si="1"/>
        <v>528</v>
      </c>
      <c r="Y17" s="90">
        <f t="shared" si="2"/>
        <v>0</v>
      </c>
    </row>
    <row r="18" spans="1:25" outlineLevel="1" x14ac:dyDescent="0.25">
      <c r="A18" s="67">
        <v>25</v>
      </c>
      <c r="B18" s="70" t="s">
        <v>9</v>
      </c>
      <c r="C18" s="109"/>
      <c r="D18" s="86">
        <f t="shared" ref="D18:W18" si="30">SUBTOTAL(9,D14:D17)</f>
        <v>0</v>
      </c>
      <c r="E18" s="87">
        <f t="shared" si="30"/>
        <v>0</v>
      </c>
      <c r="F18" s="88">
        <v>82</v>
      </c>
      <c r="G18" s="87">
        <f t="shared" si="30"/>
        <v>0</v>
      </c>
      <c r="H18" s="88">
        <v>54</v>
      </c>
      <c r="I18" s="87">
        <f t="shared" si="30"/>
        <v>0</v>
      </c>
      <c r="J18" s="88">
        <v>179</v>
      </c>
      <c r="K18" s="87">
        <f t="shared" si="30"/>
        <v>0</v>
      </c>
      <c r="L18" s="88">
        <v>23</v>
      </c>
      <c r="M18" s="87">
        <f t="shared" si="30"/>
        <v>0</v>
      </c>
      <c r="N18" s="88">
        <v>128</v>
      </c>
      <c r="O18" s="87">
        <f t="shared" si="30"/>
        <v>0</v>
      </c>
      <c r="P18" s="88">
        <v>58</v>
      </c>
      <c r="Q18" s="87">
        <f t="shared" si="30"/>
        <v>0</v>
      </c>
      <c r="R18" s="88">
        <v>42</v>
      </c>
      <c r="S18" s="87">
        <f t="shared" si="30"/>
        <v>0</v>
      </c>
      <c r="T18" s="88"/>
      <c r="U18" s="87">
        <f t="shared" si="30"/>
        <v>0</v>
      </c>
      <c r="V18" s="88">
        <v>18</v>
      </c>
      <c r="W18" s="87">
        <f t="shared" si="30"/>
        <v>0</v>
      </c>
      <c r="X18" s="89">
        <f t="shared" si="1"/>
        <v>584</v>
      </c>
      <c r="Y18" s="90">
        <f t="shared" si="2"/>
        <v>0</v>
      </c>
    </row>
    <row r="19" spans="1:25" outlineLevel="2" x14ac:dyDescent="0.25">
      <c r="A19" s="67">
        <v>25</v>
      </c>
      <c r="B19" s="72" t="s">
        <v>6</v>
      </c>
      <c r="C19" s="109"/>
      <c r="D19" s="86"/>
      <c r="E19" s="87">
        <f>$C$19*D19</f>
        <v>0</v>
      </c>
      <c r="F19" s="88"/>
      <c r="G19" s="87">
        <f>$C$19*F19</f>
        <v>0</v>
      </c>
      <c r="H19" s="88"/>
      <c r="I19" s="87">
        <f>$C$19*H19</f>
        <v>0</v>
      </c>
      <c r="J19" s="88">
        <v>2</v>
      </c>
      <c r="K19" s="87">
        <f>$C$19*J19</f>
        <v>0</v>
      </c>
      <c r="L19" s="88"/>
      <c r="M19" s="87">
        <f>$C$19*L19</f>
        <v>0</v>
      </c>
      <c r="N19" s="88">
        <v>3</v>
      </c>
      <c r="O19" s="87">
        <f>$C$19*N19</f>
        <v>0</v>
      </c>
      <c r="P19" s="88">
        <v>2</v>
      </c>
      <c r="Q19" s="87">
        <f>$C$19*P19</f>
        <v>0</v>
      </c>
      <c r="R19" s="88"/>
      <c r="S19" s="87">
        <f>$C$19*R19</f>
        <v>0</v>
      </c>
      <c r="T19" s="88"/>
      <c r="U19" s="87">
        <f>$C$19*T19</f>
        <v>0</v>
      </c>
      <c r="V19" s="88"/>
      <c r="W19" s="87">
        <f>$C$19*V19</f>
        <v>0</v>
      </c>
      <c r="X19" s="89">
        <f t="shared" si="1"/>
        <v>7</v>
      </c>
      <c r="Y19" s="90">
        <f t="shared" si="2"/>
        <v>0</v>
      </c>
    </row>
    <row r="20" spans="1:25" outlineLevel="1" x14ac:dyDescent="0.25">
      <c r="A20" s="67">
        <v>25</v>
      </c>
      <c r="B20" s="73" t="s">
        <v>87</v>
      </c>
      <c r="C20" s="110"/>
      <c r="D20" s="86">
        <f t="shared" ref="D20:W20" si="31">SUBTOTAL(9,D19:D19)</f>
        <v>0</v>
      </c>
      <c r="E20" s="87">
        <f t="shared" si="31"/>
        <v>0</v>
      </c>
      <c r="F20" s="97"/>
      <c r="G20" s="87">
        <f t="shared" si="31"/>
        <v>0</v>
      </c>
      <c r="H20" s="88"/>
      <c r="I20" s="87">
        <f t="shared" si="31"/>
        <v>0</v>
      </c>
      <c r="J20" s="88">
        <v>12</v>
      </c>
      <c r="K20" s="87">
        <f t="shared" si="31"/>
        <v>0</v>
      </c>
      <c r="L20" s="88"/>
      <c r="M20" s="87">
        <f t="shared" si="31"/>
        <v>0</v>
      </c>
      <c r="N20" s="88"/>
      <c r="O20" s="87">
        <f t="shared" si="31"/>
        <v>0</v>
      </c>
      <c r="P20" s="88"/>
      <c r="Q20" s="87">
        <f t="shared" si="31"/>
        <v>0</v>
      </c>
      <c r="R20" s="88"/>
      <c r="S20" s="87">
        <f t="shared" si="31"/>
        <v>0</v>
      </c>
      <c r="T20" s="88"/>
      <c r="U20" s="87">
        <f t="shared" si="31"/>
        <v>0</v>
      </c>
      <c r="V20" s="88"/>
      <c r="W20" s="87">
        <f t="shared" si="31"/>
        <v>0</v>
      </c>
      <c r="X20" s="89">
        <f t="shared" si="1"/>
        <v>12</v>
      </c>
      <c r="Y20" s="90">
        <f t="shared" si="2"/>
        <v>0</v>
      </c>
    </row>
    <row r="21" spans="1:25" outlineLevel="2" x14ac:dyDescent="0.25">
      <c r="A21" s="69" t="s">
        <v>10</v>
      </c>
      <c r="B21" s="70"/>
      <c r="C21" s="108"/>
      <c r="D21" s="86"/>
      <c r="E21" s="87">
        <f>$C21*D21</f>
        <v>0</v>
      </c>
      <c r="F21" s="98">
        <f>SUM(F14:F20)</f>
        <v>178</v>
      </c>
      <c r="G21" s="87">
        <f>$C$21*F21</f>
        <v>0</v>
      </c>
      <c r="H21" s="98">
        <f t="shared" ref="H21" si="32">SUM(H14:H20)</f>
        <v>138</v>
      </c>
      <c r="I21" s="87">
        <f>$C$21*H21</f>
        <v>0</v>
      </c>
      <c r="J21" s="98">
        <f t="shared" ref="J21" si="33">SUM(J14:J20)</f>
        <v>321</v>
      </c>
      <c r="K21" s="87">
        <f>$C$21*J21</f>
        <v>0</v>
      </c>
      <c r="L21" s="98">
        <f t="shared" ref="L21" si="34">SUM(L14:L20)</f>
        <v>118</v>
      </c>
      <c r="M21" s="87">
        <f>$C$21*L21</f>
        <v>0</v>
      </c>
      <c r="N21" s="98">
        <f t="shared" ref="N21" si="35">SUM(N14:N20)</f>
        <v>262</v>
      </c>
      <c r="O21" s="87">
        <f>$C$21*N21</f>
        <v>0</v>
      </c>
      <c r="P21" s="98">
        <f t="shared" ref="P21" si="36">SUM(P14:P20)</f>
        <v>94</v>
      </c>
      <c r="Q21" s="87">
        <f>$C$21*P21</f>
        <v>0</v>
      </c>
      <c r="R21" s="98">
        <f t="shared" ref="R21" si="37">SUM(R14:R20)</f>
        <v>138</v>
      </c>
      <c r="S21" s="87">
        <f>$C$21*R21</f>
        <v>0</v>
      </c>
      <c r="T21" s="98">
        <f t="shared" ref="T21" si="38">SUM(T14:T20)</f>
        <v>46</v>
      </c>
      <c r="U21" s="87">
        <f>$C$21*T21</f>
        <v>0</v>
      </c>
      <c r="V21" s="98">
        <f t="shared" ref="V21" si="39">SUM(V14:V20)</f>
        <v>28</v>
      </c>
      <c r="W21" s="87">
        <f>$C$21*V21</f>
        <v>0</v>
      </c>
      <c r="X21" s="89">
        <f t="shared" si="1"/>
        <v>1323</v>
      </c>
      <c r="Y21" s="90">
        <f>SUM(Y14:Y20)</f>
        <v>0</v>
      </c>
    </row>
    <row r="22" spans="1:25" outlineLevel="2" x14ac:dyDescent="0.25">
      <c r="A22" s="67">
        <v>40</v>
      </c>
      <c r="B22" s="70" t="s">
        <v>88</v>
      </c>
      <c r="C22" s="109"/>
      <c r="D22" s="86"/>
      <c r="E22" s="87">
        <f>$C22*D22</f>
        <v>0</v>
      </c>
      <c r="F22" s="88"/>
      <c r="G22" s="87">
        <f>$C22*F22</f>
        <v>0</v>
      </c>
      <c r="H22" s="88">
        <v>1</v>
      </c>
      <c r="I22" s="87">
        <f>$C22*H22</f>
        <v>0</v>
      </c>
      <c r="J22" s="88"/>
      <c r="K22" s="87">
        <f>$C22*J22</f>
        <v>0</v>
      </c>
      <c r="L22" s="88"/>
      <c r="M22" s="87">
        <f>$C22*L22</f>
        <v>0</v>
      </c>
      <c r="N22" s="88"/>
      <c r="O22" s="87">
        <f>$C22*N22</f>
        <v>0</v>
      </c>
      <c r="P22" s="88"/>
      <c r="Q22" s="87">
        <f>$C22*P22</f>
        <v>0</v>
      </c>
      <c r="R22" s="88"/>
      <c r="S22" s="87">
        <f>$C22*R22</f>
        <v>0</v>
      </c>
      <c r="T22" s="88"/>
      <c r="U22" s="87">
        <f>$C22*T22</f>
        <v>0</v>
      </c>
      <c r="V22" s="88"/>
      <c r="W22" s="87">
        <f>$C22*V22</f>
        <v>0</v>
      </c>
      <c r="X22" s="89">
        <f t="shared" si="1"/>
        <v>1</v>
      </c>
      <c r="Y22" s="90">
        <f t="shared" si="2"/>
        <v>0</v>
      </c>
    </row>
    <row r="23" spans="1:25" outlineLevel="2" x14ac:dyDescent="0.25">
      <c r="A23" s="67">
        <v>40</v>
      </c>
      <c r="B23" s="70" t="s">
        <v>12</v>
      </c>
      <c r="C23" s="109"/>
      <c r="D23" s="86"/>
      <c r="E23" s="87">
        <f>$C23*D23</f>
        <v>0</v>
      </c>
      <c r="F23" s="88"/>
      <c r="G23" s="87">
        <f>$C$23*F23</f>
        <v>0</v>
      </c>
      <c r="H23" s="88"/>
      <c r="I23" s="87">
        <f>$C$23*H23</f>
        <v>0</v>
      </c>
      <c r="J23" s="88">
        <v>71</v>
      </c>
      <c r="K23" s="87">
        <f>$C$23*J23</f>
        <v>0</v>
      </c>
      <c r="L23" s="88">
        <v>1</v>
      </c>
      <c r="M23" s="87">
        <f>$C$23*L23</f>
        <v>0</v>
      </c>
      <c r="N23" s="88"/>
      <c r="O23" s="87">
        <f>$C$23*N23</f>
        <v>0</v>
      </c>
      <c r="P23" s="88"/>
      <c r="Q23" s="87">
        <f>$C$23*P23</f>
        <v>0</v>
      </c>
      <c r="R23" s="88"/>
      <c r="S23" s="87">
        <f>$C$23*R23</f>
        <v>0</v>
      </c>
      <c r="T23" s="88"/>
      <c r="U23" s="87">
        <f>$C$23*T23</f>
        <v>0</v>
      </c>
      <c r="V23" s="88"/>
      <c r="W23" s="87">
        <f>$C$23*V23</f>
        <v>0</v>
      </c>
      <c r="X23" s="89">
        <f t="shared" si="1"/>
        <v>72</v>
      </c>
      <c r="Y23" s="90">
        <f t="shared" si="2"/>
        <v>0</v>
      </c>
    </row>
    <row r="24" spans="1:25" outlineLevel="2" x14ac:dyDescent="0.25">
      <c r="A24" s="67">
        <v>40</v>
      </c>
      <c r="B24" s="70" t="s">
        <v>14</v>
      </c>
      <c r="C24" s="109"/>
      <c r="D24" s="86"/>
      <c r="E24" s="87">
        <f t="shared" ref="E24:G26" si="40">$C24*D24</f>
        <v>0</v>
      </c>
      <c r="F24" s="88">
        <v>39</v>
      </c>
      <c r="G24" s="87">
        <f t="shared" si="40"/>
        <v>0</v>
      </c>
      <c r="H24" s="88">
        <v>22</v>
      </c>
      <c r="I24" s="87">
        <f t="shared" ref="I24:I26" si="41">$C24*H24</f>
        <v>0</v>
      </c>
      <c r="J24" s="88">
        <v>87</v>
      </c>
      <c r="K24" s="87">
        <f t="shared" ref="K24:K26" si="42">$C24*J24</f>
        <v>0</v>
      </c>
      <c r="L24" s="88">
        <v>26</v>
      </c>
      <c r="M24" s="87">
        <f t="shared" ref="M24:M26" si="43">$C24*L24</f>
        <v>0</v>
      </c>
      <c r="N24" s="88">
        <v>13</v>
      </c>
      <c r="O24" s="87">
        <f t="shared" ref="O24:O26" si="44">$C24*N24</f>
        <v>0</v>
      </c>
      <c r="P24" s="88"/>
      <c r="Q24" s="87">
        <f t="shared" ref="Q24:Q26" si="45">$C24*P24</f>
        <v>0</v>
      </c>
      <c r="R24" s="88">
        <v>7</v>
      </c>
      <c r="S24" s="87">
        <f t="shared" ref="S24:S26" si="46">$C24*R24</f>
        <v>0</v>
      </c>
      <c r="T24" s="88">
        <v>20</v>
      </c>
      <c r="U24" s="87">
        <f t="shared" ref="U24:U26" si="47">$C24*T24</f>
        <v>0</v>
      </c>
      <c r="V24" s="88"/>
      <c r="W24" s="87">
        <f t="shared" ref="W24:W26" si="48">$C24*V24</f>
        <v>0</v>
      </c>
      <c r="X24" s="89">
        <f t="shared" si="1"/>
        <v>214</v>
      </c>
      <c r="Y24" s="90">
        <f t="shared" si="2"/>
        <v>0</v>
      </c>
    </row>
    <row r="25" spans="1:25" outlineLevel="1" x14ac:dyDescent="0.25">
      <c r="A25" s="67">
        <v>40</v>
      </c>
      <c r="B25" s="70" t="s">
        <v>13</v>
      </c>
      <c r="C25" s="109"/>
      <c r="D25" s="86">
        <f t="shared" ref="D25:W25" si="49">SUBTOTAL(9,D21:D24)</f>
        <v>0</v>
      </c>
      <c r="E25" s="87">
        <f t="shared" si="49"/>
        <v>0</v>
      </c>
      <c r="F25" s="88">
        <v>7</v>
      </c>
      <c r="G25" s="87">
        <f t="shared" si="49"/>
        <v>0</v>
      </c>
      <c r="H25" s="88">
        <v>4</v>
      </c>
      <c r="I25" s="87">
        <f t="shared" si="49"/>
        <v>0</v>
      </c>
      <c r="J25" s="88">
        <v>41</v>
      </c>
      <c r="K25" s="87">
        <f t="shared" si="49"/>
        <v>0</v>
      </c>
      <c r="L25" s="88"/>
      <c r="M25" s="87">
        <f t="shared" si="49"/>
        <v>0</v>
      </c>
      <c r="N25" s="88"/>
      <c r="O25" s="87">
        <f t="shared" si="49"/>
        <v>0</v>
      </c>
      <c r="P25" s="88"/>
      <c r="Q25" s="87">
        <f t="shared" si="49"/>
        <v>0</v>
      </c>
      <c r="R25" s="88">
        <v>2</v>
      </c>
      <c r="S25" s="87">
        <f t="shared" si="49"/>
        <v>0</v>
      </c>
      <c r="T25" s="88">
        <v>5</v>
      </c>
      <c r="U25" s="87">
        <f t="shared" si="49"/>
        <v>0</v>
      </c>
      <c r="V25" s="88"/>
      <c r="W25" s="87">
        <f t="shared" si="49"/>
        <v>0</v>
      </c>
      <c r="X25" s="89">
        <f t="shared" si="1"/>
        <v>59</v>
      </c>
      <c r="Y25" s="90">
        <f t="shared" si="2"/>
        <v>0</v>
      </c>
    </row>
    <row r="26" spans="1:25" outlineLevel="2" x14ac:dyDescent="0.25">
      <c r="A26" s="67">
        <v>40</v>
      </c>
      <c r="B26" s="74" t="s">
        <v>11</v>
      </c>
      <c r="C26" s="111"/>
      <c r="D26" s="86"/>
      <c r="E26" s="87">
        <f t="shared" si="40"/>
        <v>0</v>
      </c>
      <c r="F26" s="88"/>
      <c r="G26" s="87">
        <f t="shared" si="40"/>
        <v>0</v>
      </c>
      <c r="H26" s="88"/>
      <c r="I26" s="87">
        <f t="shared" si="41"/>
        <v>0</v>
      </c>
      <c r="J26" s="88">
        <v>2</v>
      </c>
      <c r="K26" s="87">
        <f t="shared" si="42"/>
        <v>0</v>
      </c>
      <c r="L26" s="88"/>
      <c r="M26" s="87">
        <f t="shared" si="43"/>
        <v>0</v>
      </c>
      <c r="N26" s="88"/>
      <c r="O26" s="87">
        <f t="shared" si="44"/>
        <v>0</v>
      </c>
      <c r="P26" s="88"/>
      <c r="Q26" s="87">
        <f t="shared" si="45"/>
        <v>0</v>
      </c>
      <c r="R26" s="88"/>
      <c r="S26" s="87">
        <f t="shared" si="46"/>
        <v>0</v>
      </c>
      <c r="T26" s="88"/>
      <c r="U26" s="87">
        <f t="shared" si="47"/>
        <v>0</v>
      </c>
      <c r="V26" s="88"/>
      <c r="W26" s="87">
        <f t="shared" si="48"/>
        <v>0</v>
      </c>
      <c r="X26" s="89">
        <f t="shared" si="1"/>
        <v>2</v>
      </c>
      <c r="Y26" s="90">
        <f t="shared" si="2"/>
        <v>0</v>
      </c>
    </row>
    <row r="27" spans="1:25" outlineLevel="2" x14ac:dyDescent="0.25">
      <c r="A27" s="67">
        <v>40</v>
      </c>
      <c r="B27" s="68" t="s">
        <v>89</v>
      </c>
      <c r="C27" s="109"/>
      <c r="D27" s="86"/>
      <c r="E27" s="87">
        <f>$C$27*D27</f>
        <v>0</v>
      </c>
      <c r="F27" s="88"/>
      <c r="G27" s="87">
        <f>$C$27*F27</f>
        <v>0</v>
      </c>
      <c r="H27" s="88"/>
      <c r="I27" s="87">
        <f>$C$27*H27</f>
        <v>0</v>
      </c>
      <c r="J27" s="88">
        <v>10</v>
      </c>
      <c r="K27" s="87">
        <f>$C$27*J27</f>
        <v>0</v>
      </c>
      <c r="L27" s="88"/>
      <c r="M27" s="87">
        <f>$C$27*L27</f>
        <v>0</v>
      </c>
      <c r="N27" s="88"/>
      <c r="O27" s="87">
        <f>$C$27*N27</f>
        <v>0</v>
      </c>
      <c r="P27" s="88"/>
      <c r="Q27" s="87">
        <f>$C$27*P27</f>
        <v>0</v>
      </c>
      <c r="R27" s="88"/>
      <c r="S27" s="87">
        <f>$C$27*R27</f>
        <v>0</v>
      </c>
      <c r="T27" s="88"/>
      <c r="U27" s="87">
        <f>$C$27*T27</f>
        <v>0</v>
      </c>
      <c r="V27" s="88"/>
      <c r="W27" s="87">
        <f>$C$27*V27</f>
        <v>0</v>
      </c>
      <c r="X27" s="89">
        <f t="shared" si="1"/>
        <v>10</v>
      </c>
      <c r="Y27" s="90">
        <f t="shared" si="2"/>
        <v>0</v>
      </c>
    </row>
    <row r="28" spans="1:25" outlineLevel="2" x14ac:dyDescent="0.25">
      <c r="A28" s="69" t="s">
        <v>15</v>
      </c>
      <c r="B28" s="70"/>
      <c r="C28" s="108"/>
      <c r="D28" s="86"/>
      <c r="E28" s="87">
        <f>$C$28*D28</f>
        <v>0</v>
      </c>
      <c r="F28" s="98">
        <f>SUM(F22:F27)</f>
        <v>46</v>
      </c>
      <c r="G28" s="87">
        <f>$C$28*F28</f>
        <v>0</v>
      </c>
      <c r="H28" s="98">
        <f t="shared" ref="H28" si="50">SUM(H22:H27)</f>
        <v>27</v>
      </c>
      <c r="I28" s="87">
        <f>$C$28*H28</f>
        <v>0</v>
      </c>
      <c r="J28" s="98">
        <f t="shared" ref="J28" si="51">SUM(J22:J27)</f>
        <v>211</v>
      </c>
      <c r="K28" s="87">
        <f>$C$28*J28</f>
        <v>0</v>
      </c>
      <c r="L28" s="98">
        <f t="shared" ref="L28" si="52">SUM(L22:L27)</f>
        <v>27</v>
      </c>
      <c r="M28" s="87">
        <f>$C$28*L28</f>
        <v>0</v>
      </c>
      <c r="N28" s="98">
        <f t="shared" ref="N28" si="53">SUM(N22:N27)</f>
        <v>13</v>
      </c>
      <c r="O28" s="87">
        <f>$C$28*N28</f>
        <v>0</v>
      </c>
      <c r="P28" s="98">
        <f t="shared" ref="P28" si="54">SUM(P22:P27)</f>
        <v>0</v>
      </c>
      <c r="Q28" s="87">
        <f>$C$28*P28</f>
        <v>0</v>
      </c>
      <c r="R28" s="98">
        <f t="shared" ref="R28" si="55">SUM(R22:R27)</f>
        <v>9</v>
      </c>
      <c r="S28" s="87">
        <f>$C$28*R28</f>
        <v>0</v>
      </c>
      <c r="T28" s="98">
        <f t="shared" ref="T28" si="56">SUM(T22:T27)</f>
        <v>25</v>
      </c>
      <c r="U28" s="87">
        <f>$C$28*T28</f>
        <v>0</v>
      </c>
      <c r="V28" s="98">
        <f t="shared" ref="V28" si="57">SUM(V22:V27)</f>
        <v>0</v>
      </c>
      <c r="W28" s="87">
        <f>$C$28*V28</f>
        <v>0</v>
      </c>
      <c r="X28" s="89">
        <f t="shared" si="1"/>
        <v>358</v>
      </c>
      <c r="Y28" s="90">
        <f>SUM(Y22:Y27)</f>
        <v>0</v>
      </c>
    </row>
    <row r="29" spans="1:25" outlineLevel="2" x14ac:dyDescent="0.25">
      <c r="A29" s="67">
        <v>50</v>
      </c>
      <c r="B29" s="70" t="s">
        <v>90</v>
      </c>
      <c r="C29" s="109"/>
      <c r="D29" s="86"/>
      <c r="E29" s="87">
        <f>$C$29*D29</f>
        <v>0</v>
      </c>
      <c r="F29" s="88"/>
      <c r="G29" s="87">
        <f>$C$29*F29</f>
        <v>0</v>
      </c>
      <c r="H29" s="88"/>
      <c r="I29" s="87">
        <f>$C$29*H29</f>
        <v>0</v>
      </c>
      <c r="J29" s="88"/>
      <c r="K29" s="87">
        <f>$C$29*J29</f>
        <v>0</v>
      </c>
      <c r="L29" s="88"/>
      <c r="M29" s="87">
        <f>$C$29*L29</f>
        <v>0</v>
      </c>
      <c r="N29" s="88">
        <v>1</v>
      </c>
      <c r="O29" s="87">
        <f>$C$29*N29</f>
        <v>0</v>
      </c>
      <c r="P29" s="88"/>
      <c r="Q29" s="87">
        <f>$C$29*P29</f>
        <v>0</v>
      </c>
      <c r="R29" s="88"/>
      <c r="S29" s="87">
        <f>$C$29*R29</f>
        <v>0</v>
      </c>
      <c r="T29" s="88"/>
      <c r="U29" s="87">
        <f>$C$29*T29</f>
        <v>0</v>
      </c>
      <c r="V29" s="88"/>
      <c r="W29" s="87">
        <f>$C$29*V29</f>
        <v>0</v>
      </c>
      <c r="X29" s="89">
        <f t="shared" si="1"/>
        <v>1</v>
      </c>
      <c r="Y29" s="90">
        <f t="shared" si="2"/>
        <v>0</v>
      </c>
    </row>
    <row r="30" spans="1:25" outlineLevel="2" x14ac:dyDescent="0.25">
      <c r="A30" s="67">
        <v>50</v>
      </c>
      <c r="B30" s="70" t="s">
        <v>17</v>
      </c>
      <c r="C30" s="109"/>
      <c r="D30" s="86"/>
      <c r="E30" s="87">
        <f>$C30*D30</f>
        <v>0</v>
      </c>
      <c r="F30" s="88">
        <v>4</v>
      </c>
      <c r="G30" s="87">
        <f>$C$30*F30</f>
        <v>0</v>
      </c>
      <c r="H30" s="88">
        <v>2</v>
      </c>
      <c r="I30" s="87">
        <f>$C$30*H30</f>
        <v>0</v>
      </c>
      <c r="J30" s="88">
        <v>10</v>
      </c>
      <c r="K30" s="87">
        <f>$C$30*J30</f>
        <v>0</v>
      </c>
      <c r="L30" s="88">
        <v>9</v>
      </c>
      <c r="M30" s="87">
        <f>$C$30*L30</f>
        <v>0</v>
      </c>
      <c r="N30" s="88">
        <v>35</v>
      </c>
      <c r="O30" s="87">
        <f>$C$30*N30</f>
        <v>0</v>
      </c>
      <c r="P30" s="88"/>
      <c r="Q30" s="87">
        <f>$C$30*P30</f>
        <v>0</v>
      </c>
      <c r="R30" s="88"/>
      <c r="S30" s="87">
        <f>$C$30*R30</f>
        <v>0</v>
      </c>
      <c r="T30" s="88">
        <v>10</v>
      </c>
      <c r="U30" s="87">
        <f>$C$30*T30</f>
        <v>0</v>
      </c>
      <c r="V30" s="88">
        <v>1</v>
      </c>
      <c r="W30" s="87">
        <f>$C$30*V30</f>
        <v>0</v>
      </c>
      <c r="X30" s="89">
        <f t="shared" si="1"/>
        <v>71</v>
      </c>
      <c r="Y30" s="90">
        <f t="shared" si="2"/>
        <v>0</v>
      </c>
    </row>
    <row r="31" spans="1:25" outlineLevel="2" x14ac:dyDescent="0.25">
      <c r="A31" s="67">
        <v>50</v>
      </c>
      <c r="B31" s="70" t="s">
        <v>18</v>
      </c>
      <c r="C31" s="109"/>
      <c r="D31" s="86"/>
      <c r="E31" s="87">
        <f>$C31*D31</f>
        <v>0</v>
      </c>
      <c r="F31" s="88">
        <v>1</v>
      </c>
      <c r="G31" s="87">
        <f>$C31*F31</f>
        <v>0</v>
      </c>
      <c r="H31" s="88">
        <v>2</v>
      </c>
      <c r="I31" s="87">
        <f>$C31*H31</f>
        <v>0</v>
      </c>
      <c r="J31" s="88">
        <v>7</v>
      </c>
      <c r="K31" s="87">
        <f>$C31*J31</f>
        <v>0</v>
      </c>
      <c r="L31" s="88">
        <v>1</v>
      </c>
      <c r="M31" s="87">
        <f>$C31*L31</f>
        <v>0</v>
      </c>
      <c r="N31" s="88">
        <v>27</v>
      </c>
      <c r="O31" s="87">
        <f>$C31*N31</f>
        <v>0</v>
      </c>
      <c r="P31" s="88"/>
      <c r="Q31" s="87">
        <f>$C31*P31</f>
        <v>0</v>
      </c>
      <c r="R31" s="88">
        <v>2</v>
      </c>
      <c r="S31" s="87">
        <f>$C31*R31</f>
        <v>0</v>
      </c>
      <c r="T31" s="88">
        <v>1</v>
      </c>
      <c r="U31" s="87">
        <f>$C31*T31</f>
        <v>0</v>
      </c>
      <c r="V31" s="88"/>
      <c r="W31" s="87">
        <f>$C31*V31</f>
        <v>0</v>
      </c>
      <c r="X31" s="89">
        <f t="shared" si="1"/>
        <v>41</v>
      </c>
      <c r="Y31" s="90">
        <f t="shared" si="2"/>
        <v>0</v>
      </c>
    </row>
    <row r="32" spans="1:25" outlineLevel="2" x14ac:dyDescent="0.25">
      <c r="A32" s="67">
        <v>50</v>
      </c>
      <c r="B32" s="70" t="s">
        <v>19</v>
      </c>
      <c r="C32" s="109"/>
      <c r="D32" s="86"/>
      <c r="E32" s="87">
        <f>$C$32*D32</f>
        <v>0</v>
      </c>
      <c r="F32" s="88"/>
      <c r="G32" s="87">
        <f>$C$32*F32</f>
        <v>0</v>
      </c>
      <c r="H32" s="88"/>
      <c r="I32" s="87">
        <f>$C$32*H32</f>
        <v>0</v>
      </c>
      <c r="J32" s="88">
        <v>1</v>
      </c>
      <c r="K32" s="87">
        <f>$C$32*J32</f>
        <v>0</v>
      </c>
      <c r="L32" s="88"/>
      <c r="M32" s="87">
        <f>$C$32*L32</f>
        <v>0</v>
      </c>
      <c r="N32" s="88"/>
      <c r="O32" s="87">
        <f>$C$32*N32</f>
        <v>0</v>
      </c>
      <c r="P32" s="88"/>
      <c r="Q32" s="87">
        <f>$C$32*P32</f>
        <v>0</v>
      </c>
      <c r="R32" s="88"/>
      <c r="S32" s="87">
        <f>$C$32*R32</f>
        <v>0</v>
      </c>
      <c r="T32" s="88">
        <v>1</v>
      </c>
      <c r="U32" s="87">
        <f>$C$32*T32</f>
        <v>0</v>
      </c>
      <c r="V32" s="88">
        <v>1</v>
      </c>
      <c r="W32" s="87">
        <f>$C$32*V32</f>
        <v>0</v>
      </c>
      <c r="X32" s="89">
        <f t="shared" si="1"/>
        <v>3</v>
      </c>
      <c r="Y32" s="90">
        <f t="shared" si="2"/>
        <v>0</v>
      </c>
    </row>
    <row r="33" spans="1:25" outlineLevel="2" x14ac:dyDescent="0.25">
      <c r="A33" s="67">
        <v>50</v>
      </c>
      <c r="B33" s="70" t="s">
        <v>20</v>
      </c>
      <c r="C33" s="109"/>
      <c r="D33" s="86"/>
      <c r="E33" s="87">
        <f>$C33*D33</f>
        <v>0</v>
      </c>
      <c r="F33" s="88"/>
      <c r="G33" s="87">
        <f>$C$33*F33</f>
        <v>0</v>
      </c>
      <c r="H33" s="88">
        <v>11</v>
      </c>
      <c r="I33" s="87">
        <f>$C$33*H33</f>
        <v>0</v>
      </c>
      <c r="J33" s="88">
        <v>90</v>
      </c>
      <c r="K33" s="87">
        <f>$C$33*J33</f>
        <v>0</v>
      </c>
      <c r="L33" s="88">
        <v>1</v>
      </c>
      <c r="M33" s="87">
        <f>$C$33*L33</f>
        <v>0</v>
      </c>
      <c r="N33" s="88">
        <v>3</v>
      </c>
      <c r="O33" s="87">
        <f>$C$33*N33</f>
        <v>0</v>
      </c>
      <c r="P33" s="88">
        <v>3</v>
      </c>
      <c r="Q33" s="87">
        <f>$C$33*P33</f>
        <v>0</v>
      </c>
      <c r="R33" s="88">
        <v>2</v>
      </c>
      <c r="S33" s="87">
        <f>$C$33*R33</f>
        <v>0</v>
      </c>
      <c r="T33" s="88"/>
      <c r="U33" s="87">
        <f>$C$33*T33</f>
        <v>0</v>
      </c>
      <c r="V33" s="88"/>
      <c r="W33" s="87">
        <f>$C$33*V33</f>
        <v>0</v>
      </c>
      <c r="X33" s="89">
        <f t="shared" si="1"/>
        <v>110</v>
      </c>
      <c r="Y33" s="90">
        <f t="shared" si="2"/>
        <v>0</v>
      </c>
    </row>
    <row r="34" spans="1:25" outlineLevel="2" x14ac:dyDescent="0.25">
      <c r="A34" s="67">
        <v>50</v>
      </c>
      <c r="B34" s="70" t="s">
        <v>21</v>
      </c>
      <c r="C34" s="109"/>
      <c r="D34" s="86"/>
      <c r="E34" s="87">
        <f t="shared" ref="E34:G37" si="58">$C34*D34</f>
        <v>0</v>
      </c>
      <c r="F34" s="88"/>
      <c r="G34" s="87">
        <f t="shared" si="58"/>
        <v>0</v>
      </c>
      <c r="H34" s="88">
        <v>3</v>
      </c>
      <c r="I34" s="87">
        <f t="shared" ref="I34:I37" si="59">$C34*H34</f>
        <v>0</v>
      </c>
      <c r="J34" s="88"/>
      <c r="K34" s="87">
        <f t="shared" ref="K34:K37" si="60">$C34*J34</f>
        <v>0</v>
      </c>
      <c r="L34" s="88"/>
      <c r="M34" s="87">
        <f t="shared" ref="M34:M37" si="61">$C34*L34</f>
        <v>0</v>
      </c>
      <c r="N34" s="88">
        <v>5</v>
      </c>
      <c r="O34" s="87">
        <f t="shared" ref="O34:O37" si="62">$C34*N34</f>
        <v>0</v>
      </c>
      <c r="P34" s="88"/>
      <c r="Q34" s="87">
        <f t="shared" ref="Q34:Q37" si="63">$C34*P34</f>
        <v>0</v>
      </c>
      <c r="R34" s="88"/>
      <c r="S34" s="87">
        <f t="shared" ref="S34:S37" si="64">$C34*R34</f>
        <v>0</v>
      </c>
      <c r="T34" s="88"/>
      <c r="U34" s="87">
        <f t="shared" ref="U34:U37" si="65">$C34*T34</f>
        <v>0</v>
      </c>
      <c r="V34" s="88"/>
      <c r="W34" s="87">
        <f t="shared" ref="W34:W37" si="66">$C34*V34</f>
        <v>0</v>
      </c>
      <c r="X34" s="89">
        <f t="shared" si="1"/>
        <v>8</v>
      </c>
      <c r="Y34" s="90">
        <f t="shared" si="2"/>
        <v>0</v>
      </c>
    </row>
    <row r="35" spans="1:25" outlineLevel="2" x14ac:dyDescent="0.25">
      <c r="A35" s="67">
        <v>50</v>
      </c>
      <c r="B35" s="70" t="s">
        <v>26</v>
      </c>
      <c r="C35" s="109"/>
      <c r="D35" s="86"/>
      <c r="E35" s="87">
        <f t="shared" si="58"/>
        <v>0</v>
      </c>
      <c r="F35" s="88">
        <v>3</v>
      </c>
      <c r="G35" s="87">
        <f t="shared" si="58"/>
        <v>0</v>
      </c>
      <c r="H35" s="88"/>
      <c r="I35" s="87">
        <f t="shared" si="59"/>
        <v>0</v>
      </c>
      <c r="J35" s="88">
        <v>5</v>
      </c>
      <c r="K35" s="87">
        <f t="shared" si="60"/>
        <v>0</v>
      </c>
      <c r="L35" s="88"/>
      <c r="M35" s="87">
        <f t="shared" si="61"/>
        <v>0</v>
      </c>
      <c r="N35" s="88">
        <v>1</v>
      </c>
      <c r="O35" s="87">
        <f t="shared" si="62"/>
        <v>0</v>
      </c>
      <c r="P35" s="88">
        <v>1</v>
      </c>
      <c r="Q35" s="87">
        <f t="shared" si="63"/>
        <v>0</v>
      </c>
      <c r="R35" s="88"/>
      <c r="S35" s="87">
        <f t="shared" si="64"/>
        <v>0</v>
      </c>
      <c r="T35" s="88"/>
      <c r="U35" s="87">
        <f t="shared" si="65"/>
        <v>0</v>
      </c>
      <c r="V35" s="88">
        <v>2</v>
      </c>
      <c r="W35" s="87">
        <f t="shared" si="66"/>
        <v>0</v>
      </c>
      <c r="X35" s="89">
        <f t="shared" si="1"/>
        <v>12</v>
      </c>
      <c r="Y35" s="90">
        <f t="shared" si="2"/>
        <v>0</v>
      </c>
    </row>
    <row r="36" spans="1:25" outlineLevel="2" x14ac:dyDescent="0.25">
      <c r="A36" s="67">
        <v>50</v>
      </c>
      <c r="B36" s="70" t="s">
        <v>27</v>
      </c>
      <c r="C36" s="109"/>
      <c r="D36" s="86"/>
      <c r="E36" s="87">
        <f t="shared" si="58"/>
        <v>0</v>
      </c>
      <c r="F36" s="88">
        <v>1</v>
      </c>
      <c r="G36" s="87">
        <f t="shared" si="58"/>
        <v>0</v>
      </c>
      <c r="H36" s="88">
        <v>7</v>
      </c>
      <c r="I36" s="87">
        <f t="shared" si="59"/>
        <v>0</v>
      </c>
      <c r="J36" s="88">
        <v>33</v>
      </c>
      <c r="K36" s="87">
        <f t="shared" si="60"/>
        <v>0</v>
      </c>
      <c r="L36" s="88"/>
      <c r="M36" s="87">
        <f t="shared" si="61"/>
        <v>0</v>
      </c>
      <c r="N36" s="88"/>
      <c r="O36" s="87">
        <f t="shared" si="62"/>
        <v>0</v>
      </c>
      <c r="P36" s="88"/>
      <c r="Q36" s="87">
        <f t="shared" si="63"/>
        <v>0</v>
      </c>
      <c r="R36" s="88">
        <v>2</v>
      </c>
      <c r="S36" s="87">
        <f t="shared" si="64"/>
        <v>0</v>
      </c>
      <c r="T36" s="88"/>
      <c r="U36" s="87">
        <f t="shared" si="65"/>
        <v>0</v>
      </c>
      <c r="V36" s="88"/>
      <c r="W36" s="87">
        <f t="shared" si="66"/>
        <v>0</v>
      </c>
      <c r="X36" s="89">
        <f t="shared" si="1"/>
        <v>43</v>
      </c>
      <c r="Y36" s="90">
        <f t="shared" si="2"/>
        <v>0</v>
      </c>
    </row>
    <row r="37" spans="1:25" outlineLevel="2" x14ac:dyDescent="0.25">
      <c r="A37" s="67">
        <v>50</v>
      </c>
      <c r="B37" s="72" t="s">
        <v>23</v>
      </c>
      <c r="C37" s="109"/>
      <c r="D37" s="86"/>
      <c r="E37" s="87">
        <f t="shared" si="58"/>
        <v>0</v>
      </c>
      <c r="F37" s="88"/>
      <c r="G37" s="87">
        <f t="shared" si="58"/>
        <v>0</v>
      </c>
      <c r="H37" s="88"/>
      <c r="I37" s="87">
        <f t="shared" si="59"/>
        <v>0</v>
      </c>
      <c r="J37" s="88">
        <v>5</v>
      </c>
      <c r="K37" s="87">
        <f t="shared" si="60"/>
        <v>0</v>
      </c>
      <c r="L37" s="88"/>
      <c r="M37" s="87">
        <f t="shared" si="61"/>
        <v>0</v>
      </c>
      <c r="N37" s="88"/>
      <c r="O37" s="87">
        <f t="shared" si="62"/>
        <v>0</v>
      </c>
      <c r="P37" s="88"/>
      <c r="Q37" s="87">
        <f t="shared" si="63"/>
        <v>0</v>
      </c>
      <c r="R37" s="88"/>
      <c r="S37" s="87">
        <f t="shared" si="64"/>
        <v>0</v>
      </c>
      <c r="T37" s="88">
        <v>1</v>
      </c>
      <c r="U37" s="87">
        <f t="shared" si="65"/>
        <v>0</v>
      </c>
      <c r="V37" s="88"/>
      <c r="W37" s="87">
        <f t="shared" si="66"/>
        <v>0</v>
      </c>
      <c r="X37" s="89">
        <f t="shared" si="1"/>
        <v>6</v>
      </c>
      <c r="Y37" s="90">
        <f t="shared" si="2"/>
        <v>0</v>
      </c>
    </row>
    <row r="38" spans="1:25" outlineLevel="2" x14ac:dyDescent="0.25">
      <c r="A38" s="67">
        <v>50</v>
      </c>
      <c r="B38" s="75" t="s">
        <v>24</v>
      </c>
      <c r="C38" s="109"/>
      <c r="D38" s="86"/>
      <c r="E38" s="87">
        <f>$C$38*D38</f>
        <v>0</v>
      </c>
      <c r="F38" s="88"/>
      <c r="G38" s="87">
        <f>$C$38*F38</f>
        <v>0</v>
      </c>
      <c r="H38" s="88"/>
      <c r="I38" s="87">
        <f>$C$38*H38</f>
        <v>0</v>
      </c>
      <c r="J38" s="88">
        <v>3</v>
      </c>
      <c r="K38" s="87">
        <f>$C$38*J38</f>
        <v>0</v>
      </c>
      <c r="L38" s="88"/>
      <c r="M38" s="87">
        <f>$C$38*L38</f>
        <v>0</v>
      </c>
      <c r="N38" s="88"/>
      <c r="O38" s="87">
        <f>$C$38*N38</f>
        <v>0</v>
      </c>
      <c r="P38" s="88"/>
      <c r="Q38" s="87">
        <f>$C$38*P38</f>
        <v>0</v>
      </c>
      <c r="R38" s="88"/>
      <c r="S38" s="87">
        <f>$C$38*R38</f>
        <v>0</v>
      </c>
      <c r="T38" s="88"/>
      <c r="U38" s="87">
        <f>$C$38*T38</f>
        <v>0</v>
      </c>
      <c r="V38" s="88"/>
      <c r="W38" s="87">
        <f>$C$38*V38</f>
        <v>0</v>
      </c>
      <c r="X38" s="89">
        <f t="shared" si="1"/>
        <v>3</v>
      </c>
      <c r="Y38" s="90">
        <f t="shared" si="2"/>
        <v>0</v>
      </c>
    </row>
    <row r="39" spans="1:25" outlineLevel="2" x14ac:dyDescent="0.25">
      <c r="A39" s="67">
        <v>50</v>
      </c>
      <c r="B39" s="75" t="s">
        <v>25</v>
      </c>
      <c r="C39" s="109"/>
      <c r="D39" s="86"/>
      <c r="E39" s="87">
        <f>$C39*D39</f>
        <v>0</v>
      </c>
      <c r="F39" s="88"/>
      <c r="G39" s="87">
        <f>$C$39*F39</f>
        <v>0</v>
      </c>
      <c r="H39" s="88"/>
      <c r="I39" s="87">
        <f>$C$39*H39</f>
        <v>0</v>
      </c>
      <c r="J39" s="88"/>
      <c r="K39" s="87">
        <f>$C$39*J39</f>
        <v>0</v>
      </c>
      <c r="L39" s="88"/>
      <c r="M39" s="87">
        <f>$C$39*L39</f>
        <v>0</v>
      </c>
      <c r="N39" s="88">
        <v>1</v>
      </c>
      <c r="O39" s="87">
        <f>$C$39*N39</f>
        <v>0</v>
      </c>
      <c r="P39" s="88"/>
      <c r="Q39" s="87">
        <f>$C$39*P39</f>
        <v>0</v>
      </c>
      <c r="R39" s="88"/>
      <c r="S39" s="87">
        <f>$C$39*R39</f>
        <v>0</v>
      </c>
      <c r="T39" s="88"/>
      <c r="U39" s="87">
        <f>$C$39*T39</f>
        <v>0</v>
      </c>
      <c r="V39" s="88"/>
      <c r="W39" s="87">
        <f>$C$39*V39</f>
        <v>0</v>
      </c>
      <c r="X39" s="89">
        <f t="shared" si="1"/>
        <v>1</v>
      </c>
      <c r="Y39" s="90">
        <f t="shared" si="2"/>
        <v>0</v>
      </c>
    </row>
    <row r="40" spans="1:25" outlineLevel="1" x14ac:dyDescent="0.25">
      <c r="A40" s="67">
        <v>50</v>
      </c>
      <c r="B40" s="68" t="s">
        <v>22</v>
      </c>
      <c r="C40" s="109"/>
      <c r="D40" s="86">
        <f t="shared" ref="D40:W40" si="67">SUBTOTAL(9,D26:D39)</f>
        <v>0</v>
      </c>
      <c r="E40" s="87">
        <f t="shared" si="67"/>
        <v>0</v>
      </c>
      <c r="F40" s="88"/>
      <c r="G40" s="87">
        <f t="shared" si="67"/>
        <v>0</v>
      </c>
      <c r="H40" s="88"/>
      <c r="I40" s="87">
        <f t="shared" si="67"/>
        <v>0</v>
      </c>
      <c r="J40" s="88">
        <v>1</v>
      </c>
      <c r="K40" s="87">
        <f t="shared" si="67"/>
        <v>0</v>
      </c>
      <c r="L40" s="88"/>
      <c r="M40" s="87">
        <f t="shared" si="67"/>
        <v>0</v>
      </c>
      <c r="N40" s="88"/>
      <c r="O40" s="87">
        <f t="shared" si="67"/>
        <v>0</v>
      </c>
      <c r="P40" s="88"/>
      <c r="Q40" s="87">
        <f t="shared" si="67"/>
        <v>0</v>
      </c>
      <c r="R40" s="88"/>
      <c r="S40" s="87">
        <f t="shared" si="67"/>
        <v>0</v>
      </c>
      <c r="T40" s="88"/>
      <c r="U40" s="87">
        <f t="shared" si="67"/>
        <v>0</v>
      </c>
      <c r="V40" s="88"/>
      <c r="W40" s="87">
        <f t="shared" si="67"/>
        <v>0</v>
      </c>
      <c r="X40" s="89">
        <f t="shared" si="1"/>
        <v>1</v>
      </c>
      <c r="Y40" s="90">
        <f t="shared" si="2"/>
        <v>0</v>
      </c>
    </row>
    <row r="41" spans="1:25" outlineLevel="2" x14ac:dyDescent="0.25">
      <c r="A41" s="67">
        <v>50</v>
      </c>
      <c r="B41" s="70" t="s">
        <v>16</v>
      </c>
      <c r="C41" s="109"/>
      <c r="D41" s="86"/>
      <c r="E41" s="87">
        <f t="shared" ref="E41:G41" si="68">$C41*D41</f>
        <v>0</v>
      </c>
      <c r="F41" s="88"/>
      <c r="G41" s="87">
        <f t="shared" si="68"/>
        <v>0</v>
      </c>
      <c r="H41" s="88"/>
      <c r="I41" s="87">
        <f t="shared" ref="I41" si="69">$C41*H41</f>
        <v>0</v>
      </c>
      <c r="J41" s="88">
        <v>3</v>
      </c>
      <c r="K41" s="87">
        <f t="shared" ref="K41" si="70">$C41*J41</f>
        <v>0</v>
      </c>
      <c r="L41" s="88"/>
      <c r="M41" s="87">
        <f t="shared" ref="M41" si="71">$C41*L41</f>
        <v>0</v>
      </c>
      <c r="N41" s="88">
        <v>1</v>
      </c>
      <c r="O41" s="87">
        <f t="shared" ref="O41" si="72">$C41*N41</f>
        <v>0</v>
      </c>
      <c r="P41" s="88"/>
      <c r="Q41" s="87">
        <f t="shared" ref="Q41" si="73">$C41*P41</f>
        <v>0</v>
      </c>
      <c r="R41" s="88"/>
      <c r="S41" s="87">
        <f t="shared" ref="S41" si="74">$C41*R41</f>
        <v>0</v>
      </c>
      <c r="T41" s="88"/>
      <c r="U41" s="87">
        <f t="shared" ref="U41" si="75">$C41*T41</f>
        <v>0</v>
      </c>
      <c r="V41" s="88"/>
      <c r="W41" s="87">
        <f t="shared" ref="W41" si="76">$C41*V41</f>
        <v>0</v>
      </c>
      <c r="X41" s="89">
        <f t="shared" si="1"/>
        <v>4</v>
      </c>
      <c r="Y41" s="90">
        <f t="shared" si="2"/>
        <v>0</v>
      </c>
    </row>
    <row r="42" spans="1:25" outlineLevel="2" x14ac:dyDescent="0.25">
      <c r="A42" s="69" t="s">
        <v>28</v>
      </c>
      <c r="B42" s="70"/>
      <c r="C42" s="108"/>
      <c r="D42" s="86"/>
      <c r="E42" s="87">
        <f>$C42*D42</f>
        <v>0</v>
      </c>
      <c r="F42" s="98">
        <f>SUM(F29:F41)</f>
        <v>9</v>
      </c>
      <c r="G42" s="87">
        <f>$C42*F42</f>
        <v>0</v>
      </c>
      <c r="H42" s="98">
        <f t="shared" ref="H42" si="77">SUM(H29:H41)</f>
        <v>25</v>
      </c>
      <c r="I42" s="87">
        <f>$C42*H42</f>
        <v>0</v>
      </c>
      <c r="J42" s="98">
        <f t="shared" ref="J42" si="78">SUM(J29:J41)</f>
        <v>158</v>
      </c>
      <c r="K42" s="87">
        <f>$C42*J42</f>
        <v>0</v>
      </c>
      <c r="L42" s="98">
        <f t="shared" ref="L42" si="79">SUM(L29:L41)</f>
        <v>11</v>
      </c>
      <c r="M42" s="87">
        <f>$C42*L42</f>
        <v>0</v>
      </c>
      <c r="N42" s="98">
        <f t="shared" ref="N42" si="80">SUM(N29:N41)</f>
        <v>74</v>
      </c>
      <c r="O42" s="87">
        <f>$C42*N42</f>
        <v>0</v>
      </c>
      <c r="P42" s="98">
        <f t="shared" ref="P42" si="81">SUM(P29:P41)</f>
        <v>4</v>
      </c>
      <c r="Q42" s="87">
        <f>$C42*P42</f>
        <v>0</v>
      </c>
      <c r="R42" s="98">
        <f t="shared" ref="R42" si="82">SUM(R29:R41)</f>
        <v>6</v>
      </c>
      <c r="S42" s="87">
        <f>$C42*R42</f>
        <v>0</v>
      </c>
      <c r="T42" s="98">
        <f t="shared" ref="T42" si="83">SUM(T29:T41)</f>
        <v>13</v>
      </c>
      <c r="U42" s="87">
        <f>$C42*T42</f>
        <v>0</v>
      </c>
      <c r="V42" s="98">
        <f t="shared" ref="V42" si="84">SUM(V29:V41)</f>
        <v>4</v>
      </c>
      <c r="W42" s="87">
        <f>$C42*V42</f>
        <v>0</v>
      </c>
      <c r="X42" s="89">
        <f t="shared" si="1"/>
        <v>304</v>
      </c>
      <c r="Y42" s="90">
        <f>SUM(Y29:Y41)</f>
        <v>0</v>
      </c>
    </row>
    <row r="43" spans="1:25" outlineLevel="2" x14ac:dyDescent="0.25">
      <c r="A43" s="67">
        <v>65</v>
      </c>
      <c r="B43" s="76" t="s">
        <v>93</v>
      </c>
      <c r="C43" s="109"/>
      <c r="D43" s="86"/>
      <c r="E43" s="87">
        <f t="shared" ref="E43:S78" si="85">$C43*D43</f>
        <v>0</v>
      </c>
      <c r="F43" s="99"/>
      <c r="G43" s="87">
        <f t="shared" ref="G43:G61" si="86">$C43*F43</f>
        <v>0</v>
      </c>
      <c r="H43" s="88"/>
      <c r="I43" s="87">
        <f t="shared" ref="I43:I61" si="87">$C43*H43</f>
        <v>0</v>
      </c>
      <c r="J43" s="88"/>
      <c r="K43" s="87">
        <f t="shared" ref="K43:K61" si="88">$C43*J43</f>
        <v>0</v>
      </c>
      <c r="L43" s="88"/>
      <c r="M43" s="87">
        <f t="shared" ref="M43:M61" si="89">$C43*L43</f>
        <v>0</v>
      </c>
      <c r="N43" s="88"/>
      <c r="O43" s="87">
        <f t="shared" ref="O43:O61" si="90">$C43*N43</f>
        <v>0</v>
      </c>
      <c r="P43" s="88"/>
      <c r="Q43" s="87">
        <f t="shared" ref="Q43:Q61" si="91">$C43*P43</f>
        <v>0</v>
      </c>
      <c r="R43" s="88"/>
      <c r="S43" s="87">
        <f t="shared" ref="S43:S61" si="92">$C43*R43</f>
        <v>0</v>
      </c>
      <c r="T43" s="88"/>
      <c r="U43" s="87">
        <f t="shared" ref="U43:W81" si="93">$C43*T43</f>
        <v>0</v>
      </c>
      <c r="V43" s="88">
        <v>1</v>
      </c>
      <c r="W43" s="87">
        <f t="shared" ref="W43:W61" si="94">$C43*V43</f>
        <v>0</v>
      </c>
      <c r="X43" s="89">
        <f t="shared" si="1"/>
        <v>1</v>
      </c>
      <c r="Y43" s="90">
        <f t="shared" si="2"/>
        <v>0</v>
      </c>
    </row>
    <row r="44" spans="1:25" outlineLevel="2" x14ac:dyDescent="0.25">
      <c r="A44" s="69" t="s">
        <v>92</v>
      </c>
      <c r="B44" s="70"/>
      <c r="C44" s="108"/>
      <c r="D44" s="86"/>
      <c r="E44" s="87">
        <f t="shared" si="85"/>
        <v>0</v>
      </c>
      <c r="F44" s="88"/>
      <c r="G44" s="87">
        <f t="shared" si="86"/>
        <v>0</v>
      </c>
      <c r="H44" s="88"/>
      <c r="I44" s="87">
        <f t="shared" si="87"/>
        <v>0</v>
      </c>
      <c r="J44" s="88"/>
      <c r="K44" s="87">
        <f t="shared" si="88"/>
        <v>0</v>
      </c>
      <c r="L44" s="88"/>
      <c r="M44" s="87">
        <f t="shared" si="89"/>
        <v>0</v>
      </c>
      <c r="N44" s="88"/>
      <c r="O44" s="87">
        <f t="shared" si="90"/>
        <v>0</v>
      </c>
      <c r="P44" s="88"/>
      <c r="Q44" s="87">
        <f t="shared" si="91"/>
        <v>0</v>
      </c>
      <c r="R44" s="88"/>
      <c r="S44" s="87">
        <f t="shared" si="92"/>
        <v>0</v>
      </c>
      <c r="T44" s="88"/>
      <c r="U44" s="87">
        <f t="shared" si="93"/>
        <v>0</v>
      </c>
      <c r="V44" s="98">
        <v>1</v>
      </c>
      <c r="W44" s="87">
        <f t="shared" si="94"/>
        <v>0</v>
      </c>
      <c r="X44" s="89">
        <f t="shared" si="1"/>
        <v>1</v>
      </c>
      <c r="Y44" s="90">
        <f>SUM(Y43)</f>
        <v>0</v>
      </c>
    </row>
    <row r="45" spans="1:25" outlineLevel="2" x14ac:dyDescent="0.25">
      <c r="A45" s="67">
        <v>80</v>
      </c>
      <c r="B45" s="70" t="s">
        <v>30</v>
      </c>
      <c r="C45" s="109"/>
      <c r="D45" s="86"/>
      <c r="E45" s="87">
        <f t="shared" si="85"/>
        <v>0</v>
      </c>
      <c r="F45" s="88">
        <v>2</v>
      </c>
      <c r="G45" s="87">
        <f t="shared" si="85"/>
        <v>0</v>
      </c>
      <c r="H45" s="88"/>
      <c r="I45" s="87">
        <f t="shared" si="85"/>
        <v>0</v>
      </c>
      <c r="J45" s="88"/>
      <c r="K45" s="87">
        <f t="shared" si="85"/>
        <v>0</v>
      </c>
      <c r="L45" s="88"/>
      <c r="M45" s="87">
        <f t="shared" si="85"/>
        <v>0</v>
      </c>
      <c r="N45" s="88">
        <v>4</v>
      </c>
      <c r="O45" s="87">
        <f t="shared" si="85"/>
        <v>0</v>
      </c>
      <c r="P45" s="88"/>
      <c r="Q45" s="87">
        <f t="shared" si="85"/>
        <v>0</v>
      </c>
      <c r="R45" s="88"/>
      <c r="S45" s="87">
        <f t="shared" si="85"/>
        <v>0</v>
      </c>
      <c r="T45" s="88">
        <v>1</v>
      </c>
      <c r="U45" s="87">
        <f t="shared" si="93"/>
        <v>0</v>
      </c>
      <c r="V45" s="88"/>
      <c r="W45" s="87">
        <f t="shared" si="93"/>
        <v>0</v>
      </c>
      <c r="X45" s="89">
        <f t="shared" si="1"/>
        <v>7</v>
      </c>
      <c r="Y45" s="90">
        <f t="shared" si="2"/>
        <v>0</v>
      </c>
    </row>
    <row r="46" spans="1:25" outlineLevel="2" x14ac:dyDescent="0.25">
      <c r="A46" s="67">
        <v>80</v>
      </c>
      <c r="B46" s="70" t="s">
        <v>31</v>
      </c>
      <c r="C46" s="109"/>
      <c r="D46" s="86"/>
      <c r="E46" s="87">
        <f t="shared" si="85"/>
        <v>0</v>
      </c>
      <c r="F46" s="88"/>
      <c r="G46" s="87">
        <f t="shared" si="86"/>
        <v>0</v>
      </c>
      <c r="H46" s="88">
        <v>1</v>
      </c>
      <c r="I46" s="87">
        <f t="shared" si="87"/>
        <v>0</v>
      </c>
      <c r="J46" s="88"/>
      <c r="K46" s="87">
        <f t="shared" si="88"/>
        <v>0</v>
      </c>
      <c r="L46" s="88"/>
      <c r="M46" s="87">
        <f t="shared" si="89"/>
        <v>0</v>
      </c>
      <c r="N46" s="88"/>
      <c r="O46" s="87">
        <f t="shared" si="90"/>
        <v>0</v>
      </c>
      <c r="P46" s="88"/>
      <c r="Q46" s="87">
        <f t="shared" si="91"/>
        <v>0</v>
      </c>
      <c r="R46" s="88"/>
      <c r="S46" s="87">
        <f t="shared" si="92"/>
        <v>0</v>
      </c>
      <c r="T46" s="88">
        <v>1</v>
      </c>
      <c r="U46" s="87">
        <f t="shared" si="93"/>
        <v>0</v>
      </c>
      <c r="V46" s="88"/>
      <c r="W46" s="87">
        <f t="shared" si="94"/>
        <v>0</v>
      </c>
      <c r="X46" s="89">
        <f t="shared" si="1"/>
        <v>2</v>
      </c>
      <c r="Y46" s="90">
        <f t="shared" si="2"/>
        <v>0</v>
      </c>
    </row>
    <row r="47" spans="1:25" outlineLevel="2" x14ac:dyDescent="0.25">
      <c r="A47" s="67">
        <v>80</v>
      </c>
      <c r="B47" s="70" t="s">
        <v>32</v>
      </c>
      <c r="C47" s="109"/>
      <c r="D47" s="86"/>
      <c r="E47" s="87">
        <f t="shared" si="85"/>
        <v>0</v>
      </c>
      <c r="F47" s="88">
        <v>1</v>
      </c>
      <c r="G47" s="87">
        <f t="shared" si="86"/>
        <v>0</v>
      </c>
      <c r="H47" s="88"/>
      <c r="I47" s="87">
        <f t="shared" si="87"/>
        <v>0</v>
      </c>
      <c r="J47" s="88"/>
      <c r="K47" s="87">
        <f t="shared" si="88"/>
        <v>0</v>
      </c>
      <c r="L47" s="88">
        <v>5</v>
      </c>
      <c r="M47" s="87">
        <f t="shared" si="89"/>
        <v>0</v>
      </c>
      <c r="N47" s="88">
        <v>9</v>
      </c>
      <c r="O47" s="87">
        <f t="shared" si="90"/>
        <v>0</v>
      </c>
      <c r="P47" s="88">
        <v>2</v>
      </c>
      <c r="Q47" s="87">
        <f t="shared" si="91"/>
        <v>0</v>
      </c>
      <c r="R47" s="88">
        <v>1</v>
      </c>
      <c r="S47" s="87">
        <f t="shared" si="92"/>
        <v>0</v>
      </c>
      <c r="T47" s="88"/>
      <c r="U47" s="87">
        <f t="shared" si="93"/>
        <v>0</v>
      </c>
      <c r="V47" s="88">
        <v>1</v>
      </c>
      <c r="W47" s="87">
        <f t="shared" si="94"/>
        <v>0</v>
      </c>
      <c r="X47" s="89">
        <f t="shared" si="1"/>
        <v>19</v>
      </c>
      <c r="Y47" s="90">
        <f t="shared" si="2"/>
        <v>0</v>
      </c>
    </row>
    <row r="48" spans="1:25" outlineLevel="2" x14ac:dyDescent="0.25">
      <c r="A48" s="67">
        <v>80</v>
      </c>
      <c r="B48" s="70" t="s">
        <v>33</v>
      </c>
      <c r="C48" s="109"/>
      <c r="D48" s="86"/>
      <c r="E48" s="87">
        <f t="shared" si="85"/>
        <v>0</v>
      </c>
      <c r="F48" s="88">
        <v>2</v>
      </c>
      <c r="G48" s="87">
        <f t="shared" si="86"/>
        <v>0</v>
      </c>
      <c r="H48" s="88"/>
      <c r="I48" s="87">
        <f t="shared" si="87"/>
        <v>0</v>
      </c>
      <c r="J48" s="88">
        <v>1</v>
      </c>
      <c r="K48" s="87">
        <f t="shared" si="88"/>
        <v>0</v>
      </c>
      <c r="L48" s="88"/>
      <c r="M48" s="87">
        <f t="shared" si="89"/>
        <v>0</v>
      </c>
      <c r="N48" s="88"/>
      <c r="O48" s="87">
        <f t="shared" si="90"/>
        <v>0</v>
      </c>
      <c r="P48" s="88"/>
      <c r="Q48" s="87">
        <f t="shared" si="91"/>
        <v>0</v>
      </c>
      <c r="R48" s="88"/>
      <c r="S48" s="87">
        <f t="shared" si="92"/>
        <v>0</v>
      </c>
      <c r="T48" s="88"/>
      <c r="U48" s="87">
        <f t="shared" si="93"/>
        <v>0</v>
      </c>
      <c r="V48" s="88"/>
      <c r="W48" s="87">
        <f t="shared" si="94"/>
        <v>0</v>
      </c>
      <c r="X48" s="89">
        <f t="shared" si="1"/>
        <v>3</v>
      </c>
      <c r="Y48" s="90">
        <f t="shared" si="2"/>
        <v>0</v>
      </c>
    </row>
    <row r="49" spans="1:25" outlineLevel="2" x14ac:dyDescent="0.25">
      <c r="A49" s="67">
        <v>80</v>
      </c>
      <c r="B49" s="70" t="s">
        <v>34</v>
      </c>
      <c r="C49" s="109"/>
      <c r="D49" s="86"/>
      <c r="E49" s="87">
        <f t="shared" si="85"/>
        <v>0</v>
      </c>
      <c r="F49" s="88">
        <v>1</v>
      </c>
      <c r="G49" s="87">
        <f t="shared" si="85"/>
        <v>0</v>
      </c>
      <c r="H49" s="88">
        <v>1</v>
      </c>
      <c r="I49" s="87">
        <f t="shared" si="85"/>
        <v>0</v>
      </c>
      <c r="J49" s="88">
        <v>23</v>
      </c>
      <c r="K49" s="87">
        <f t="shared" si="85"/>
        <v>0</v>
      </c>
      <c r="L49" s="88">
        <v>1</v>
      </c>
      <c r="M49" s="87">
        <f t="shared" si="85"/>
        <v>0</v>
      </c>
      <c r="N49" s="88">
        <v>2</v>
      </c>
      <c r="O49" s="87">
        <f t="shared" si="85"/>
        <v>0</v>
      </c>
      <c r="P49" s="88"/>
      <c r="Q49" s="87">
        <f t="shared" si="85"/>
        <v>0</v>
      </c>
      <c r="R49" s="88"/>
      <c r="S49" s="87">
        <f t="shared" si="85"/>
        <v>0</v>
      </c>
      <c r="T49" s="88">
        <v>2</v>
      </c>
      <c r="U49" s="87">
        <f t="shared" si="93"/>
        <v>0</v>
      </c>
      <c r="V49" s="88"/>
      <c r="W49" s="87">
        <f t="shared" si="93"/>
        <v>0</v>
      </c>
      <c r="X49" s="89">
        <f t="shared" si="1"/>
        <v>30</v>
      </c>
      <c r="Y49" s="90">
        <f t="shared" si="2"/>
        <v>0</v>
      </c>
    </row>
    <row r="50" spans="1:25" outlineLevel="2" x14ac:dyDescent="0.25">
      <c r="A50" s="67">
        <v>80</v>
      </c>
      <c r="B50" s="70" t="s">
        <v>35</v>
      </c>
      <c r="C50" s="109"/>
      <c r="D50" s="86"/>
      <c r="E50" s="87">
        <f t="shared" si="85"/>
        <v>0</v>
      </c>
      <c r="F50" s="88">
        <v>2</v>
      </c>
      <c r="G50" s="87">
        <f t="shared" si="85"/>
        <v>0</v>
      </c>
      <c r="H50" s="88"/>
      <c r="I50" s="87">
        <f t="shared" si="85"/>
        <v>0</v>
      </c>
      <c r="J50" s="88"/>
      <c r="K50" s="87">
        <f t="shared" si="85"/>
        <v>0</v>
      </c>
      <c r="L50" s="88"/>
      <c r="M50" s="87">
        <f t="shared" si="85"/>
        <v>0</v>
      </c>
      <c r="N50" s="88"/>
      <c r="O50" s="87">
        <f t="shared" si="85"/>
        <v>0</v>
      </c>
      <c r="P50" s="88"/>
      <c r="Q50" s="87">
        <f t="shared" si="85"/>
        <v>0</v>
      </c>
      <c r="R50" s="88"/>
      <c r="S50" s="87">
        <f t="shared" si="85"/>
        <v>0</v>
      </c>
      <c r="T50" s="88"/>
      <c r="U50" s="87">
        <f t="shared" si="93"/>
        <v>0</v>
      </c>
      <c r="V50" s="88"/>
      <c r="W50" s="87">
        <f t="shared" si="93"/>
        <v>0</v>
      </c>
      <c r="X50" s="89">
        <f t="shared" si="1"/>
        <v>2</v>
      </c>
      <c r="Y50" s="90">
        <f t="shared" si="2"/>
        <v>0</v>
      </c>
    </row>
    <row r="51" spans="1:25" outlineLevel="2" x14ac:dyDescent="0.25">
      <c r="A51" s="67">
        <v>80</v>
      </c>
      <c r="B51" s="70" t="s">
        <v>40</v>
      </c>
      <c r="C51" s="109"/>
      <c r="D51" s="86"/>
      <c r="E51" s="87">
        <f t="shared" si="85"/>
        <v>0</v>
      </c>
      <c r="F51" s="88">
        <v>1</v>
      </c>
      <c r="G51" s="87">
        <f t="shared" si="85"/>
        <v>0</v>
      </c>
      <c r="H51" s="88"/>
      <c r="I51" s="87">
        <f t="shared" si="85"/>
        <v>0</v>
      </c>
      <c r="J51" s="88"/>
      <c r="K51" s="87">
        <f t="shared" si="85"/>
        <v>0</v>
      </c>
      <c r="L51" s="88"/>
      <c r="M51" s="87">
        <f t="shared" si="85"/>
        <v>0</v>
      </c>
      <c r="N51" s="88"/>
      <c r="O51" s="87">
        <f t="shared" si="85"/>
        <v>0</v>
      </c>
      <c r="P51" s="88"/>
      <c r="Q51" s="87">
        <f t="shared" si="85"/>
        <v>0</v>
      </c>
      <c r="R51" s="88"/>
      <c r="S51" s="87">
        <f t="shared" si="85"/>
        <v>0</v>
      </c>
      <c r="T51" s="88"/>
      <c r="U51" s="87">
        <f t="shared" si="93"/>
        <v>0</v>
      </c>
      <c r="V51" s="88"/>
      <c r="W51" s="87">
        <f t="shared" si="93"/>
        <v>0</v>
      </c>
      <c r="X51" s="89">
        <f t="shared" si="1"/>
        <v>1</v>
      </c>
      <c r="Y51" s="90">
        <f t="shared" si="2"/>
        <v>0</v>
      </c>
    </row>
    <row r="52" spans="1:25" outlineLevel="2" x14ac:dyDescent="0.25">
      <c r="A52" s="67">
        <v>80</v>
      </c>
      <c r="B52" s="70" t="s">
        <v>41</v>
      </c>
      <c r="C52" s="109"/>
      <c r="D52" s="86"/>
      <c r="E52" s="87">
        <f t="shared" si="85"/>
        <v>0</v>
      </c>
      <c r="F52" s="88"/>
      <c r="G52" s="87">
        <f t="shared" si="85"/>
        <v>0</v>
      </c>
      <c r="H52" s="88"/>
      <c r="I52" s="87">
        <f t="shared" si="85"/>
        <v>0</v>
      </c>
      <c r="J52" s="88">
        <v>4</v>
      </c>
      <c r="K52" s="87">
        <f t="shared" si="85"/>
        <v>0</v>
      </c>
      <c r="L52" s="88"/>
      <c r="M52" s="87">
        <f t="shared" si="85"/>
        <v>0</v>
      </c>
      <c r="N52" s="88">
        <v>1</v>
      </c>
      <c r="O52" s="87">
        <f t="shared" si="85"/>
        <v>0</v>
      </c>
      <c r="P52" s="88"/>
      <c r="Q52" s="87">
        <f t="shared" si="85"/>
        <v>0</v>
      </c>
      <c r="R52" s="88">
        <v>1</v>
      </c>
      <c r="S52" s="87">
        <f t="shared" si="85"/>
        <v>0</v>
      </c>
      <c r="T52" s="88"/>
      <c r="U52" s="87">
        <f t="shared" si="93"/>
        <v>0</v>
      </c>
      <c r="V52" s="88">
        <v>2</v>
      </c>
      <c r="W52" s="87">
        <f t="shared" si="93"/>
        <v>0</v>
      </c>
      <c r="X52" s="89">
        <f t="shared" si="1"/>
        <v>8</v>
      </c>
      <c r="Y52" s="90">
        <f t="shared" si="2"/>
        <v>0</v>
      </c>
    </row>
    <row r="53" spans="1:25" outlineLevel="2" x14ac:dyDescent="0.25">
      <c r="A53" s="67">
        <v>80</v>
      </c>
      <c r="B53" s="70" t="s">
        <v>42</v>
      </c>
      <c r="C53" s="109"/>
      <c r="D53" s="86"/>
      <c r="E53" s="87">
        <f t="shared" si="85"/>
        <v>0</v>
      </c>
      <c r="F53" s="88"/>
      <c r="G53" s="87">
        <f t="shared" si="85"/>
        <v>0</v>
      </c>
      <c r="H53" s="88">
        <v>2</v>
      </c>
      <c r="I53" s="87">
        <f t="shared" si="85"/>
        <v>0</v>
      </c>
      <c r="J53" s="88">
        <v>11</v>
      </c>
      <c r="K53" s="87">
        <f t="shared" si="85"/>
        <v>0</v>
      </c>
      <c r="L53" s="88"/>
      <c r="M53" s="87">
        <f t="shared" si="85"/>
        <v>0</v>
      </c>
      <c r="N53" s="88">
        <v>2</v>
      </c>
      <c r="O53" s="87">
        <f t="shared" si="85"/>
        <v>0</v>
      </c>
      <c r="P53" s="88">
        <v>1</v>
      </c>
      <c r="Q53" s="87">
        <f t="shared" si="85"/>
        <v>0</v>
      </c>
      <c r="R53" s="88"/>
      <c r="S53" s="87">
        <f t="shared" si="85"/>
        <v>0</v>
      </c>
      <c r="T53" s="88"/>
      <c r="U53" s="87">
        <f t="shared" si="93"/>
        <v>0</v>
      </c>
      <c r="V53" s="88">
        <v>1</v>
      </c>
      <c r="W53" s="87">
        <f t="shared" si="93"/>
        <v>0</v>
      </c>
      <c r="X53" s="89">
        <f t="shared" si="1"/>
        <v>17</v>
      </c>
      <c r="Y53" s="90">
        <f t="shared" si="2"/>
        <v>0</v>
      </c>
    </row>
    <row r="54" spans="1:25" outlineLevel="2" x14ac:dyDescent="0.25">
      <c r="A54" s="67">
        <v>80</v>
      </c>
      <c r="B54" s="70" t="s">
        <v>36</v>
      </c>
      <c r="C54" s="109"/>
      <c r="D54" s="86"/>
      <c r="E54" s="87">
        <f t="shared" si="85"/>
        <v>0</v>
      </c>
      <c r="F54" s="88"/>
      <c r="G54" s="87">
        <f t="shared" si="85"/>
        <v>0</v>
      </c>
      <c r="H54" s="88"/>
      <c r="I54" s="87">
        <f t="shared" si="85"/>
        <v>0</v>
      </c>
      <c r="J54" s="88">
        <v>1</v>
      </c>
      <c r="K54" s="87">
        <f t="shared" si="85"/>
        <v>0</v>
      </c>
      <c r="L54" s="88"/>
      <c r="M54" s="87">
        <f t="shared" si="85"/>
        <v>0</v>
      </c>
      <c r="N54" s="88"/>
      <c r="O54" s="87">
        <f t="shared" si="85"/>
        <v>0</v>
      </c>
      <c r="P54" s="88"/>
      <c r="Q54" s="87">
        <f t="shared" si="85"/>
        <v>0</v>
      </c>
      <c r="R54" s="88"/>
      <c r="S54" s="87">
        <f t="shared" si="85"/>
        <v>0</v>
      </c>
      <c r="T54" s="88"/>
      <c r="U54" s="87">
        <f t="shared" si="93"/>
        <v>0</v>
      </c>
      <c r="V54" s="88"/>
      <c r="W54" s="87">
        <f t="shared" si="93"/>
        <v>0</v>
      </c>
      <c r="X54" s="89">
        <f t="shared" si="1"/>
        <v>1</v>
      </c>
      <c r="Y54" s="90">
        <f t="shared" si="2"/>
        <v>0</v>
      </c>
    </row>
    <row r="55" spans="1:25" outlineLevel="2" x14ac:dyDescent="0.25">
      <c r="A55" s="67">
        <v>80</v>
      </c>
      <c r="B55" s="70" t="s">
        <v>37</v>
      </c>
      <c r="C55" s="109"/>
      <c r="D55" s="86"/>
      <c r="E55" s="87">
        <f t="shared" si="85"/>
        <v>0</v>
      </c>
      <c r="F55" s="88"/>
      <c r="G55" s="87">
        <f t="shared" si="85"/>
        <v>0</v>
      </c>
      <c r="H55" s="88"/>
      <c r="I55" s="87">
        <f t="shared" si="85"/>
        <v>0</v>
      </c>
      <c r="J55" s="88">
        <v>1</v>
      </c>
      <c r="K55" s="87">
        <f t="shared" si="85"/>
        <v>0</v>
      </c>
      <c r="L55" s="88"/>
      <c r="M55" s="87">
        <f t="shared" si="85"/>
        <v>0</v>
      </c>
      <c r="N55" s="88"/>
      <c r="O55" s="87">
        <f t="shared" si="85"/>
        <v>0</v>
      </c>
      <c r="P55" s="88"/>
      <c r="Q55" s="87">
        <f t="shared" si="85"/>
        <v>0</v>
      </c>
      <c r="R55" s="88"/>
      <c r="S55" s="87">
        <f t="shared" si="85"/>
        <v>0</v>
      </c>
      <c r="T55" s="88"/>
      <c r="U55" s="87">
        <f t="shared" si="93"/>
        <v>0</v>
      </c>
      <c r="V55" s="88"/>
      <c r="W55" s="87">
        <f t="shared" si="93"/>
        <v>0</v>
      </c>
      <c r="X55" s="89">
        <f t="shared" si="1"/>
        <v>1</v>
      </c>
      <c r="Y55" s="90">
        <f t="shared" si="2"/>
        <v>0</v>
      </c>
    </row>
    <row r="56" spans="1:25" outlineLevel="2" x14ac:dyDescent="0.25">
      <c r="A56" s="67">
        <v>80</v>
      </c>
      <c r="B56" s="70" t="s">
        <v>38</v>
      </c>
      <c r="C56" s="109"/>
      <c r="D56" s="86"/>
      <c r="E56" s="87">
        <f t="shared" si="85"/>
        <v>0</v>
      </c>
      <c r="F56" s="88"/>
      <c r="G56" s="87">
        <f t="shared" si="86"/>
        <v>0</v>
      </c>
      <c r="H56" s="88"/>
      <c r="I56" s="87">
        <f t="shared" si="87"/>
        <v>0</v>
      </c>
      <c r="J56" s="88">
        <v>2</v>
      </c>
      <c r="K56" s="87">
        <f t="shared" si="88"/>
        <v>0</v>
      </c>
      <c r="L56" s="88"/>
      <c r="M56" s="87">
        <f t="shared" si="89"/>
        <v>0</v>
      </c>
      <c r="N56" s="88"/>
      <c r="O56" s="87">
        <f t="shared" si="90"/>
        <v>0</v>
      </c>
      <c r="P56" s="88"/>
      <c r="Q56" s="87">
        <f t="shared" si="91"/>
        <v>0</v>
      </c>
      <c r="R56" s="88"/>
      <c r="S56" s="87">
        <f t="shared" si="92"/>
        <v>0</v>
      </c>
      <c r="T56" s="88"/>
      <c r="U56" s="87">
        <f t="shared" si="93"/>
        <v>0</v>
      </c>
      <c r="V56" s="88"/>
      <c r="W56" s="87">
        <f t="shared" si="94"/>
        <v>0</v>
      </c>
      <c r="X56" s="89">
        <f t="shared" si="1"/>
        <v>2</v>
      </c>
      <c r="Y56" s="90">
        <f t="shared" si="2"/>
        <v>0</v>
      </c>
    </row>
    <row r="57" spans="1:25" outlineLevel="2" x14ac:dyDescent="0.25">
      <c r="A57" s="67">
        <v>80</v>
      </c>
      <c r="B57" s="70" t="s">
        <v>39</v>
      </c>
      <c r="C57" s="109"/>
      <c r="D57" s="86"/>
      <c r="E57" s="87">
        <f t="shared" si="85"/>
        <v>0</v>
      </c>
      <c r="F57" s="88"/>
      <c r="G57" s="87">
        <f t="shared" si="86"/>
        <v>0</v>
      </c>
      <c r="H57" s="88"/>
      <c r="I57" s="87">
        <f t="shared" si="87"/>
        <v>0</v>
      </c>
      <c r="J57" s="88">
        <v>1</v>
      </c>
      <c r="K57" s="87">
        <f t="shared" si="88"/>
        <v>0</v>
      </c>
      <c r="L57" s="88"/>
      <c r="M57" s="87">
        <f t="shared" si="89"/>
        <v>0</v>
      </c>
      <c r="N57" s="88"/>
      <c r="O57" s="87">
        <f t="shared" si="90"/>
        <v>0</v>
      </c>
      <c r="P57" s="88"/>
      <c r="Q57" s="87">
        <f t="shared" si="91"/>
        <v>0</v>
      </c>
      <c r="R57" s="88"/>
      <c r="S57" s="87">
        <f t="shared" si="92"/>
        <v>0</v>
      </c>
      <c r="T57" s="88"/>
      <c r="U57" s="87">
        <f t="shared" si="93"/>
        <v>0</v>
      </c>
      <c r="V57" s="88"/>
      <c r="W57" s="87">
        <f t="shared" si="94"/>
        <v>0</v>
      </c>
      <c r="X57" s="89">
        <f t="shared" si="1"/>
        <v>1</v>
      </c>
      <c r="Y57" s="90">
        <f t="shared" si="2"/>
        <v>0</v>
      </c>
    </row>
    <row r="58" spans="1:25" outlineLevel="2" x14ac:dyDescent="0.25">
      <c r="A58" s="67">
        <v>80</v>
      </c>
      <c r="B58" s="70" t="s">
        <v>29</v>
      </c>
      <c r="C58" s="109"/>
      <c r="D58" s="86"/>
      <c r="E58" s="87">
        <f t="shared" si="85"/>
        <v>0</v>
      </c>
      <c r="F58" s="88"/>
      <c r="G58" s="87">
        <f t="shared" si="86"/>
        <v>0</v>
      </c>
      <c r="H58" s="88"/>
      <c r="I58" s="87">
        <f t="shared" si="87"/>
        <v>0</v>
      </c>
      <c r="J58" s="88"/>
      <c r="K58" s="87">
        <f t="shared" si="88"/>
        <v>0</v>
      </c>
      <c r="L58" s="88"/>
      <c r="M58" s="87">
        <f t="shared" si="89"/>
        <v>0</v>
      </c>
      <c r="N58" s="88">
        <v>1</v>
      </c>
      <c r="O58" s="87">
        <f t="shared" si="90"/>
        <v>0</v>
      </c>
      <c r="P58" s="88">
        <v>1</v>
      </c>
      <c r="Q58" s="87">
        <f t="shared" si="91"/>
        <v>0</v>
      </c>
      <c r="R58" s="88"/>
      <c r="S58" s="87">
        <f t="shared" si="92"/>
        <v>0</v>
      </c>
      <c r="T58" s="88"/>
      <c r="U58" s="87">
        <f t="shared" si="93"/>
        <v>0</v>
      </c>
      <c r="V58" s="88"/>
      <c r="W58" s="87">
        <f t="shared" si="94"/>
        <v>0</v>
      </c>
      <c r="X58" s="89">
        <f t="shared" si="1"/>
        <v>2</v>
      </c>
      <c r="Y58" s="90">
        <f t="shared" si="2"/>
        <v>0</v>
      </c>
    </row>
    <row r="59" spans="1:25" outlineLevel="1" x14ac:dyDescent="0.25">
      <c r="A59" s="69" t="s">
        <v>43</v>
      </c>
      <c r="B59" s="70"/>
      <c r="C59" s="108"/>
      <c r="D59" s="86">
        <f t="shared" ref="D59:W59" si="95">SUBTOTAL(9,D41:D58)</f>
        <v>0</v>
      </c>
      <c r="E59" s="87">
        <f t="shared" si="95"/>
        <v>0</v>
      </c>
      <c r="F59" s="98">
        <f>SUM(F45:F58)</f>
        <v>9</v>
      </c>
      <c r="G59" s="87">
        <f t="shared" si="95"/>
        <v>0</v>
      </c>
      <c r="H59" s="98">
        <f t="shared" ref="H59" si="96">SUM(H45:H58)</f>
        <v>4</v>
      </c>
      <c r="I59" s="87">
        <f t="shared" si="95"/>
        <v>0</v>
      </c>
      <c r="J59" s="98">
        <f t="shared" ref="J59" si="97">SUM(J45:J58)</f>
        <v>44</v>
      </c>
      <c r="K59" s="87">
        <f t="shared" si="95"/>
        <v>0</v>
      </c>
      <c r="L59" s="98">
        <f t="shared" ref="L59" si="98">SUM(L45:L58)</f>
        <v>6</v>
      </c>
      <c r="M59" s="87">
        <f t="shared" si="95"/>
        <v>0</v>
      </c>
      <c r="N59" s="98">
        <f t="shared" ref="N59" si="99">SUM(N45:N58)</f>
        <v>19</v>
      </c>
      <c r="O59" s="87">
        <f t="shared" si="95"/>
        <v>0</v>
      </c>
      <c r="P59" s="98">
        <f t="shared" ref="P59" si="100">SUM(P45:P58)</f>
        <v>4</v>
      </c>
      <c r="Q59" s="87">
        <f t="shared" si="95"/>
        <v>0</v>
      </c>
      <c r="R59" s="98">
        <f t="shared" ref="R59" si="101">SUM(R45:R58)</f>
        <v>2</v>
      </c>
      <c r="S59" s="87">
        <f t="shared" si="95"/>
        <v>0</v>
      </c>
      <c r="T59" s="98">
        <f t="shared" ref="T59" si="102">SUM(T45:T58)</f>
        <v>4</v>
      </c>
      <c r="U59" s="87">
        <f t="shared" si="95"/>
        <v>0</v>
      </c>
      <c r="V59" s="98">
        <f t="shared" ref="V59" si="103">SUM(V45:V58)</f>
        <v>4</v>
      </c>
      <c r="W59" s="87">
        <f t="shared" si="95"/>
        <v>0</v>
      </c>
      <c r="X59" s="89">
        <f t="shared" si="1"/>
        <v>96</v>
      </c>
      <c r="Y59" s="90">
        <f>SUM(Y45:Y58)</f>
        <v>0</v>
      </c>
    </row>
    <row r="60" spans="1:25" outlineLevel="2" x14ac:dyDescent="0.25">
      <c r="A60" s="67">
        <v>100</v>
      </c>
      <c r="B60" s="70" t="s">
        <v>45</v>
      </c>
      <c r="C60" s="109"/>
      <c r="D60" s="86"/>
      <c r="E60" s="87">
        <f t="shared" si="85"/>
        <v>0</v>
      </c>
      <c r="F60" s="88"/>
      <c r="G60" s="87">
        <f t="shared" si="85"/>
        <v>0</v>
      </c>
      <c r="H60" s="88">
        <v>1</v>
      </c>
      <c r="I60" s="87">
        <f t="shared" si="85"/>
        <v>0</v>
      </c>
      <c r="J60" s="88"/>
      <c r="K60" s="87">
        <f t="shared" si="85"/>
        <v>0</v>
      </c>
      <c r="L60" s="88">
        <v>2</v>
      </c>
      <c r="M60" s="87">
        <f t="shared" si="85"/>
        <v>0</v>
      </c>
      <c r="N60" s="88"/>
      <c r="O60" s="87">
        <f t="shared" si="85"/>
        <v>0</v>
      </c>
      <c r="P60" s="88"/>
      <c r="Q60" s="87">
        <f t="shared" si="85"/>
        <v>0</v>
      </c>
      <c r="R60" s="88"/>
      <c r="S60" s="87">
        <f t="shared" si="85"/>
        <v>0</v>
      </c>
      <c r="T60" s="88"/>
      <c r="U60" s="87">
        <f t="shared" si="93"/>
        <v>0</v>
      </c>
      <c r="V60" s="88"/>
      <c r="W60" s="87">
        <f t="shared" si="93"/>
        <v>0</v>
      </c>
      <c r="X60" s="89">
        <f t="shared" si="1"/>
        <v>3</v>
      </c>
      <c r="Y60" s="90">
        <f t="shared" si="2"/>
        <v>0</v>
      </c>
    </row>
    <row r="61" spans="1:25" outlineLevel="2" x14ac:dyDescent="0.25">
      <c r="A61" s="67">
        <v>100</v>
      </c>
      <c r="B61" s="70" t="s">
        <v>47</v>
      </c>
      <c r="C61" s="109"/>
      <c r="D61" s="86"/>
      <c r="E61" s="87">
        <f t="shared" si="85"/>
        <v>0</v>
      </c>
      <c r="F61" s="88"/>
      <c r="G61" s="87">
        <f t="shared" si="86"/>
        <v>0</v>
      </c>
      <c r="H61" s="88"/>
      <c r="I61" s="87">
        <f t="shared" si="87"/>
        <v>0</v>
      </c>
      <c r="J61" s="88">
        <v>1</v>
      </c>
      <c r="K61" s="87">
        <f t="shared" si="88"/>
        <v>0</v>
      </c>
      <c r="L61" s="88"/>
      <c r="M61" s="87">
        <f t="shared" si="89"/>
        <v>0</v>
      </c>
      <c r="N61" s="88"/>
      <c r="O61" s="87">
        <f t="shared" si="90"/>
        <v>0</v>
      </c>
      <c r="P61" s="88"/>
      <c r="Q61" s="87">
        <f t="shared" si="91"/>
        <v>0</v>
      </c>
      <c r="R61" s="88"/>
      <c r="S61" s="87">
        <f t="shared" si="92"/>
        <v>0</v>
      </c>
      <c r="T61" s="88"/>
      <c r="U61" s="87">
        <f t="shared" si="93"/>
        <v>0</v>
      </c>
      <c r="V61" s="88"/>
      <c r="W61" s="87">
        <f t="shared" si="94"/>
        <v>0</v>
      </c>
      <c r="X61" s="89">
        <f t="shared" si="1"/>
        <v>1</v>
      </c>
      <c r="Y61" s="90">
        <f t="shared" si="2"/>
        <v>0</v>
      </c>
    </row>
    <row r="62" spans="1:25" outlineLevel="2" x14ac:dyDescent="0.25">
      <c r="A62" s="67">
        <v>100</v>
      </c>
      <c r="B62" s="70" t="s">
        <v>48</v>
      </c>
      <c r="C62" s="109"/>
      <c r="D62" s="86"/>
      <c r="E62" s="87">
        <f t="shared" si="85"/>
        <v>0</v>
      </c>
      <c r="F62" s="88"/>
      <c r="G62" s="87">
        <f t="shared" si="85"/>
        <v>0</v>
      </c>
      <c r="H62" s="88">
        <v>2</v>
      </c>
      <c r="I62" s="87">
        <f t="shared" si="85"/>
        <v>0</v>
      </c>
      <c r="J62" s="88">
        <v>2</v>
      </c>
      <c r="K62" s="87">
        <f t="shared" si="85"/>
        <v>0</v>
      </c>
      <c r="L62" s="88">
        <v>1</v>
      </c>
      <c r="M62" s="87">
        <f t="shared" si="85"/>
        <v>0</v>
      </c>
      <c r="N62" s="88">
        <v>1</v>
      </c>
      <c r="O62" s="87">
        <f t="shared" si="85"/>
        <v>0</v>
      </c>
      <c r="P62" s="88">
        <v>3</v>
      </c>
      <c r="Q62" s="87">
        <f t="shared" si="85"/>
        <v>0</v>
      </c>
      <c r="R62" s="88">
        <v>2</v>
      </c>
      <c r="S62" s="87">
        <f t="shared" si="85"/>
        <v>0</v>
      </c>
      <c r="T62" s="88"/>
      <c r="U62" s="87">
        <f t="shared" si="93"/>
        <v>0</v>
      </c>
      <c r="V62" s="88"/>
      <c r="W62" s="87">
        <f t="shared" si="93"/>
        <v>0</v>
      </c>
      <c r="X62" s="89">
        <f t="shared" si="1"/>
        <v>11</v>
      </c>
      <c r="Y62" s="90">
        <f t="shared" si="2"/>
        <v>0</v>
      </c>
    </row>
    <row r="63" spans="1:25" outlineLevel="2" x14ac:dyDescent="0.25">
      <c r="A63" s="67">
        <v>100</v>
      </c>
      <c r="B63" s="70" t="s">
        <v>51</v>
      </c>
      <c r="C63" s="109"/>
      <c r="D63" s="86"/>
      <c r="E63" s="87">
        <f t="shared" si="85"/>
        <v>0</v>
      </c>
      <c r="F63" s="88"/>
      <c r="G63" s="87">
        <f t="shared" si="85"/>
        <v>0</v>
      </c>
      <c r="H63" s="88"/>
      <c r="I63" s="87">
        <f t="shared" si="85"/>
        <v>0</v>
      </c>
      <c r="J63" s="88"/>
      <c r="K63" s="87">
        <f t="shared" si="85"/>
        <v>0</v>
      </c>
      <c r="L63" s="88"/>
      <c r="M63" s="87">
        <f t="shared" si="85"/>
        <v>0</v>
      </c>
      <c r="N63" s="88"/>
      <c r="O63" s="87">
        <f t="shared" si="85"/>
        <v>0</v>
      </c>
      <c r="P63" s="88"/>
      <c r="Q63" s="87">
        <f t="shared" si="85"/>
        <v>0</v>
      </c>
      <c r="R63" s="88">
        <v>1</v>
      </c>
      <c r="S63" s="87">
        <f t="shared" si="85"/>
        <v>0</v>
      </c>
      <c r="T63" s="88"/>
      <c r="U63" s="87">
        <f t="shared" si="93"/>
        <v>0</v>
      </c>
      <c r="V63" s="88">
        <v>3</v>
      </c>
      <c r="W63" s="87">
        <f t="shared" si="93"/>
        <v>0</v>
      </c>
      <c r="X63" s="89">
        <f t="shared" si="1"/>
        <v>4</v>
      </c>
      <c r="Y63" s="90">
        <f t="shared" si="2"/>
        <v>0</v>
      </c>
    </row>
    <row r="64" spans="1:25" outlineLevel="2" x14ac:dyDescent="0.25">
      <c r="A64" s="67">
        <v>100</v>
      </c>
      <c r="B64" s="70" t="s">
        <v>52</v>
      </c>
      <c r="C64" s="109"/>
      <c r="D64" s="86"/>
      <c r="E64" s="87">
        <f t="shared" si="85"/>
        <v>0</v>
      </c>
      <c r="F64" s="88"/>
      <c r="G64" s="87">
        <f t="shared" si="85"/>
        <v>0</v>
      </c>
      <c r="H64" s="88">
        <v>2</v>
      </c>
      <c r="I64" s="87">
        <f t="shared" si="85"/>
        <v>0</v>
      </c>
      <c r="J64" s="88"/>
      <c r="K64" s="87">
        <f t="shared" si="85"/>
        <v>0</v>
      </c>
      <c r="L64" s="88"/>
      <c r="M64" s="87">
        <f t="shared" si="85"/>
        <v>0</v>
      </c>
      <c r="N64" s="88">
        <v>1</v>
      </c>
      <c r="O64" s="87">
        <f t="shared" si="85"/>
        <v>0</v>
      </c>
      <c r="P64" s="88"/>
      <c r="Q64" s="87">
        <f t="shared" si="85"/>
        <v>0</v>
      </c>
      <c r="R64" s="88">
        <v>1</v>
      </c>
      <c r="S64" s="87">
        <f t="shared" si="85"/>
        <v>0</v>
      </c>
      <c r="T64" s="88"/>
      <c r="U64" s="87">
        <f t="shared" si="93"/>
        <v>0</v>
      </c>
      <c r="V64" s="88"/>
      <c r="W64" s="87">
        <f t="shared" si="93"/>
        <v>0</v>
      </c>
      <c r="X64" s="89">
        <f t="shared" si="1"/>
        <v>4</v>
      </c>
      <c r="Y64" s="90">
        <f t="shared" si="2"/>
        <v>0</v>
      </c>
    </row>
    <row r="65" spans="1:25" outlineLevel="2" x14ac:dyDescent="0.25">
      <c r="A65" s="67">
        <v>100</v>
      </c>
      <c r="B65" s="76" t="s">
        <v>46</v>
      </c>
      <c r="C65" s="109"/>
      <c r="D65" s="86"/>
      <c r="E65" s="87">
        <f t="shared" si="85"/>
        <v>0</v>
      </c>
      <c r="F65" s="99"/>
      <c r="G65" s="87">
        <f t="shared" si="85"/>
        <v>0</v>
      </c>
      <c r="H65" s="88"/>
      <c r="I65" s="87">
        <f t="shared" si="85"/>
        <v>0</v>
      </c>
      <c r="J65" s="88"/>
      <c r="K65" s="87">
        <f t="shared" si="85"/>
        <v>0</v>
      </c>
      <c r="L65" s="88"/>
      <c r="M65" s="87">
        <f t="shared" si="85"/>
        <v>0</v>
      </c>
      <c r="N65" s="88"/>
      <c r="O65" s="87">
        <f t="shared" si="85"/>
        <v>0</v>
      </c>
      <c r="P65" s="88"/>
      <c r="Q65" s="87">
        <f t="shared" si="85"/>
        <v>0</v>
      </c>
      <c r="R65" s="88"/>
      <c r="S65" s="87">
        <f t="shared" si="85"/>
        <v>0</v>
      </c>
      <c r="T65" s="88"/>
      <c r="U65" s="87">
        <f t="shared" si="93"/>
        <v>0</v>
      </c>
      <c r="V65" s="88">
        <v>1</v>
      </c>
      <c r="W65" s="87">
        <f t="shared" si="93"/>
        <v>0</v>
      </c>
      <c r="X65" s="89">
        <f t="shared" si="1"/>
        <v>1</v>
      </c>
      <c r="Y65" s="90">
        <f t="shared" si="2"/>
        <v>0</v>
      </c>
    </row>
    <row r="66" spans="1:25" outlineLevel="2" x14ac:dyDescent="0.25">
      <c r="A66" s="67">
        <v>100</v>
      </c>
      <c r="B66" s="70" t="s">
        <v>49</v>
      </c>
      <c r="C66" s="109"/>
      <c r="D66" s="86"/>
      <c r="E66" s="87">
        <f t="shared" si="85"/>
        <v>0</v>
      </c>
      <c r="F66" s="88"/>
      <c r="G66" s="87">
        <f t="shared" si="85"/>
        <v>0</v>
      </c>
      <c r="H66" s="88"/>
      <c r="I66" s="87">
        <f t="shared" si="85"/>
        <v>0</v>
      </c>
      <c r="J66" s="88">
        <v>2</v>
      </c>
      <c r="K66" s="87">
        <f t="shared" si="85"/>
        <v>0</v>
      </c>
      <c r="L66" s="88"/>
      <c r="M66" s="87">
        <f t="shared" si="85"/>
        <v>0</v>
      </c>
      <c r="N66" s="88"/>
      <c r="O66" s="87">
        <f t="shared" si="85"/>
        <v>0</v>
      </c>
      <c r="P66" s="88"/>
      <c r="Q66" s="87">
        <f t="shared" si="85"/>
        <v>0</v>
      </c>
      <c r="R66" s="88"/>
      <c r="S66" s="87">
        <f t="shared" si="85"/>
        <v>0</v>
      </c>
      <c r="T66" s="88"/>
      <c r="U66" s="87">
        <f t="shared" si="93"/>
        <v>0</v>
      </c>
      <c r="V66" s="88"/>
      <c r="W66" s="87">
        <f t="shared" si="93"/>
        <v>0</v>
      </c>
      <c r="X66" s="89">
        <f t="shared" si="1"/>
        <v>2</v>
      </c>
      <c r="Y66" s="90">
        <f t="shared" si="2"/>
        <v>0</v>
      </c>
    </row>
    <row r="67" spans="1:25" outlineLevel="2" x14ac:dyDescent="0.25">
      <c r="A67" s="67">
        <v>100</v>
      </c>
      <c r="B67" s="70" t="s">
        <v>50</v>
      </c>
      <c r="C67" s="109"/>
      <c r="D67" s="86"/>
      <c r="E67" s="87">
        <f t="shared" si="85"/>
        <v>0</v>
      </c>
      <c r="F67" s="88"/>
      <c r="G67" s="87">
        <f t="shared" si="85"/>
        <v>0</v>
      </c>
      <c r="H67" s="88"/>
      <c r="I67" s="87">
        <f t="shared" si="85"/>
        <v>0</v>
      </c>
      <c r="J67" s="88"/>
      <c r="K67" s="87">
        <f t="shared" si="85"/>
        <v>0</v>
      </c>
      <c r="L67" s="88"/>
      <c r="M67" s="87">
        <f t="shared" si="85"/>
        <v>0</v>
      </c>
      <c r="N67" s="88">
        <v>1</v>
      </c>
      <c r="O67" s="87">
        <f t="shared" si="85"/>
        <v>0</v>
      </c>
      <c r="P67" s="88"/>
      <c r="Q67" s="87">
        <f t="shared" si="85"/>
        <v>0</v>
      </c>
      <c r="R67" s="88"/>
      <c r="S67" s="87">
        <f t="shared" si="85"/>
        <v>0</v>
      </c>
      <c r="T67" s="88"/>
      <c r="U67" s="87">
        <f t="shared" si="93"/>
        <v>0</v>
      </c>
      <c r="V67" s="88"/>
      <c r="W67" s="87">
        <f t="shared" si="93"/>
        <v>0</v>
      </c>
      <c r="X67" s="89">
        <f t="shared" si="1"/>
        <v>1</v>
      </c>
      <c r="Y67" s="90">
        <f t="shared" si="2"/>
        <v>0</v>
      </c>
    </row>
    <row r="68" spans="1:25" outlineLevel="2" x14ac:dyDescent="0.25">
      <c r="A68" s="67">
        <v>100</v>
      </c>
      <c r="B68" s="70" t="s">
        <v>44</v>
      </c>
      <c r="C68" s="109"/>
      <c r="D68" s="86"/>
      <c r="E68" s="87">
        <f t="shared" si="85"/>
        <v>0</v>
      </c>
      <c r="F68" s="88"/>
      <c r="G68" s="87">
        <f t="shared" si="85"/>
        <v>0</v>
      </c>
      <c r="H68" s="88"/>
      <c r="I68" s="87">
        <f t="shared" si="85"/>
        <v>0</v>
      </c>
      <c r="J68" s="88"/>
      <c r="K68" s="87">
        <f t="shared" si="85"/>
        <v>0</v>
      </c>
      <c r="L68" s="88">
        <v>1</v>
      </c>
      <c r="M68" s="87">
        <f t="shared" si="85"/>
        <v>0</v>
      </c>
      <c r="N68" s="88"/>
      <c r="O68" s="87">
        <f t="shared" si="85"/>
        <v>0</v>
      </c>
      <c r="P68" s="88"/>
      <c r="Q68" s="87">
        <f t="shared" si="85"/>
        <v>0</v>
      </c>
      <c r="R68" s="88"/>
      <c r="S68" s="87">
        <f t="shared" si="85"/>
        <v>0</v>
      </c>
      <c r="T68" s="88"/>
      <c r="U68" s="87">
        <f t="shared" si="93"/>
        <v>0</v>
      </c>
      <c r="V68" s="88"/>
      <c r="W68" s="87">
        <f t="shared" si="93"/>
        <v>0</v>
      </c>
      <c r="X68" s="89">
        <f t="shared" si="1"/>
        <v>1</v>
      </c>
      <c r="Y68" s="90">
        <f t="shared" si="2"/>
        <v>0</v>
      </c>
    </row>
    <row r="69" spans="1:25" outlineLevel="2" x14ac:dyDescent="0.25">
      <c r="A69" s="69" t="s">
        <v>53</v>
      </c>
      <c r="B69" s="70"/>
      <c r="C69" s="108"/>
      <c r="D69" s="86"/>
      <c r="E69" s="87">
        <f t="shared" si="85"/>
        <v>0</v>
      </c>
      <c r="F69" s="98">
        <f>SUM(F60:F68)</f>
        <v>0</v>
      </c>
      <c r="G69" s="87">
        <f t="shared" si="85"/>
        <v>0</v>
      </c>
      <c r="H69" s="98">
        <f t="shared" ref="H69" si="104">SUM(H60:H68)</f>
        <v>5</v>
      </c>
      <c r="I69" s="87">
        <f t="shared" si="85"/>
        <v>0</v>
      </c>
      <c r="J69" s="98">
        <f t="shared" ref="J69" si="105">SUM(J60:J68)</f>
        <v>5</v>
      </c>
      <c r="K69" s="87">
        <f t="shared" si="85"/>
        <v>0</v>
      </c>
      <c r="L69" s="98">
        <f t="shared" ref="L69" si="106">SUM(L60:L68)</f>
        <v>4</v>
      </c>
      <c r="M69" s="87">
        <f t="shared" si="85"/>
        <v>0</v>
      </c>
      <c r="N69" s="98">
        <f t="shared" ref="N69" si="107">SUM(N60:N68)</f>
        <v>3</v>
      </c>
      <c r="O69" s="87">
        <f t="shared" si="85"/>
        <v>0</v>
      </c>
      <c r="P69" s="98">
        <f t="shared" ref="P69" si="108">SUM(P60:P68)</f>
        <v>3</v>
      </c>
      <c r="Q69" s="87">
        <f t="shared" si="85"/>
        <v>0</v>
      </c>
      <c r="R69" s="98">
        <f t="shared" ref="R69" si="109">SUM(R60:R68)</f>
        <v>4</v>
      </c>
      <c r="S69" s="87">
        <f t="shared" si="85"/>
        <v>0</v>
      </c>
      <c r="T69" s="98">
        <f t="shared" ref="T69" si="110">SUM(T60:T68)</f>
        <v>0</v>
      </c>
      <c r="U69" s="87">
        <f t="shared" si="93"/>
        <v>0</v>
      </c>
      <c r="V69" s="98">
        <f t="shared" ref="V69" si="111">SUM(V60:V68)</f>
        <v>4</v>
      </c>
      <c r="W69" s="87">
        <f t="shared" si="93"/>
        <v>0</v>
      </c>
      <c r="X69" s="89">
        <f t="shared" si="1"/>
        <v>28</v>
      </c>
      <c r="Y69" s="90">
        <f>SUM(Y60:Y68)</f>
        <v>0</v>
      </c>
    </row>
    <row r="70" spans="1:25" outlineLevel="2" x14ac:dyDescent="0.25">
      <c r="A70" s="67">
        <v>150</v>
      </c>
      <c r="B70" s="70" t="s">
        <v>54</v>
      </c>
      <c r="C70" s="109"/>
      <c r="D70" s="86"/>
      <c r="E70" s="87">
        <f t="shared" si="85"/>
        <v>0</v>
      </c>
      <c r="F70" s="88"/>
      <c r="G70" s="87">
        <f t="shared" si="85"/>
        <v>0</v>
      </c>
      <c r="H70" s="88">
        <v>1</v>
      </c>
      <c r="I70" s="87">
        <f t="shared" si="85"/>
        <v>0</v>
      </c>
      <c r="J70" s="88"/>
      <c r="K70" s="87">
        <f t="shared" si="85"/>
        <v>0</v>
      </c>
      <c r="L70" s="88"/>
      <c r="M70" s="87">
        <f t="shared" si="85"/>
        <v>0</v>
      </c>
      <c r="N70" s="88"/>
      <c r="O70" s="87">
        <f t="shared" si="85"/>
        <v>0</v>
      </c>
      <c r="P70" s="88"/>
      <c r="Q70" s="87">
        <f t="shared" si="85"/>
        <v>0</v>
      </c>
      <c r="R70" s="88"/>
      <c r="S70" s="87">
        <f t="shared" si="85"/>
        <v>0</v>
      </c>
      <c r="T70" s="88"/>
      <c r="U70" s="87">
        <f t="shared" si="93"/>
        <v>0</v>
      </c>
      <c r="V70" s="88">
        <v>1</v>
      </c>
      <c r="W70" s="87">
        <f t="shared" si="93"/>
        <v>0</v>
      </c>
      <c r="X70" s="89">
        <f t="shared" ref="X70:X81" si="112">V70+T70+R70+P70+N70+L70+J70+H70+F70+D70</f>
        <v>2</v>
      </c>
      <c r="Y70" s="90">
        <f t="shared" ref="Y70:Y80" si="113">X70*C70</f>
        <v>0</v>
      </c>
    </row>
    <row r="71" spans="1:25" outlineLevel="2" x14ac:dyDescent="0.25">
      <c r="A71" s="67">
        <v>150</v>
      </c>
      <c r="B71" s="70" t="s">
        <v>56</v>
      </c>
      <c r="C71" s="109"/>
      <c r="D71" s="86"/>
      <c r="E71" s="87">
        <f t="shared" si="85"/>
        <v>0</v>
      </c>
      <c r="F71" s="88"/>
      <c r="G71" s="87">
        <f t="shared" si="85"/>
        <v>0</v>
      </c>
      <c r="H71" s="88"/>
      <c r="I71" s="87">
        <f t="shared" si="85"/>
        <v>0</v>
      </c>
      <c r="J71" s="88">
        <v>1</v>
      </c>
      <c r="K71" s="87">
        <f t="shared" si="85"/>
        <v>0</v>
      </c>
      <c r="L71" s="88"/>
      <c r="M71" s="87">
        <f t="shared" si="85"/>
        <v>0</v>
      </c>
      <c r="N71" s="88"/>
      <c r="O71" s="87">
        <f t="shared" si="85"/>
        <v>0</v>
      </c>
      <c r="P71" s="88"/>
      <c r="Q71" s="87">
        <f t="shared" si="85"/>
        <v>0</v>
      </c>
      <c r="R71" s="88"/>
      <c r="S71" s="87">
        <f t="shared" si="85"/>
        <v>0</v>
      </c>
      <c r="T71" s="88"/>
      <c r="U71" s="87">
        <f t="shared" si="93"/>
        <v>0</v>
      </c>
      <c r="V71" s="88"/>
      <c r="W71" s="87">
        <f t="shared" si="93"/>
        <v>0</v>
      </c>
      <c r="X71" s="89">
        <f t="shared" si="112"/>
        <v>1</v>
      </c>
      <c r="Y71" s="90">
        <f t="shared" si="113"/>
        <v>0</v>
      </c>
    </row>
    <row r="72" spans="1:25" outlineLevel="1" x14ac:dyDescent="0.25">
      <c r="A72" s="67">
        <v>150</v>
      </c>
      <c r="B72" s="77" t="s">
        <v>91</v>
      </c>
      <c r="C72" s="110"/>
      <c r="D72" s="86">
        <f t="shared" ref="D72:W72" si="114">SUBTOTAL(9,D60:D71)</f>
        <v>0</v>
      </c>
      <c r="E72" s="87">
        <f t="shared" si="114"/>
        <v>0</v>
      </c>
      <c r="F72" s="97"/>
      <c r="G72" s="87">
        <f t="shared" si="114"/>
        <v>0</v>
      </c>
      <c r="H72" s="88"/>
      <c r="I72" s="87">
        <f t="shared" si="114"/>
        <v>0</v>
      </c>
      <c r="J72" s="88"/>
      <c r="K72" s="87">
        <f t="shared" si="114"/>
        <v>0</v>
      </c>
      <c r="L72" s="88"/>
      <c r="M72" s="87">
        <f t="shared" si="114"/>
        <v>0</v>
      </c>
      <c r="N72" s="88"/>
      <c r="O72" s="87">
        <f t="shared" si="114"/>
        <v>0</v>
      </c>
      <c r="P72" s="88"/>
      <c r="Q72" s="87">
        <f t="shared" si="114"/>
        <v>0</v>
      </c>
      <c r="R72" s="88"/>
      <c r="S72" s="87">
        <f t="shared" si="114"/>
        <v>0</v>
      </c>
      <c r="T72" s="88"/>
      <c r="U72" s="87">
        <f t="shared" si="114"/>
        <v>0</v>
      </c>
      <c r="V72" s="88">
        <v>1</v>
      </c>
      <c r="W72" s="87">
        <f t="shared" si="114"/>
        <v>0</v>
      </c>
      <c r="X72" s="89">
        <f t="shared" si="112"/>
        <v>1</v>
      </c>
      <c r="Y72" s="90">
        <f t="shared" si="113"/>
        <v>0</v>
      </c>
    </row>
    <row r="73" spans="1:25" outlineLevel="2" x14ac:dyDescent="0.25">
      <c r="A73" s="67">
        <v>150</v>
      </c>
      <c r="B73" s="70" t="s">
        <v>55</v>
      </c>
      <c r="C73" s="109"/>
      <c r="D73" s="86"/>
      <c r="E73" s="87">
        <f t="shared" si="85"/>
        <v>0</v>
      </c>
      <c r="F73" s="88"/>
      <c r="G73" s="87">
        <f t="shared" si="85"/>
        <v>0</v>
      </c>
      <c r="H73" s="88"/>
      <c r="I73" s="87">
        <f t="shared" si="85"/>
        <v>0</v>
      </c>
      <c r="J73" s="88"/>
      <c r="K73" s="87">
        <f t="shared" si="85"/>
        <v>0</v>
      </c>
      <c r="L73" s="88">
        <v>1</v>
      </c>
      <c r="M73" s="87">
        <f t="shared" si="85"/>
        <v>0</v>
      </c>
      <c r="N73" s="88"/>
      <c r="O73" s="87">
        <f t="shared" si="85"/>
        <v>0</v>
      </c>
      <c r="P73" s="88"/>
      <c r="Q73" s="87">
        <f t="shared" si="85"/>
        <v>0</v>
      </c>
      <c r="R73" s="88"/>
      <c r="S73" s="87">
        <f t="shared" si="85"/>
        <v>0</v>
      </c>
      <c r="T73" s="88"/>
      <c r="U73" s="87">
        <f t="shared" si="93"/>
        <v>0</v>
      </c>
      <c r="V73" s="88"/>
      <c r="W73" s="87">
        <f t="shared" si="93"/>
        <v>0</v>
      </c>
      <c r="X73" s="89">
        <f t="shared" si="112"/>
        <v>1</v>
      </c>
      <c r="Y73" s="90">
        <f t="shared" si="113"/>
        <v>0</v>
      </c>
    </row>
    <row r="74" spans="1:25" outlineLevel="2" x14ac:dyDescent="0.25">
      <c r="A74" s="69" t="s">
        <v>57</v>
      </c>
      <c r="B74" s="70"/>
      <c r="C74" s="108"/>
      <c r="D74" s="86"/>
      <c r="E74" s="87">
        <f t="shared" si="85"/>
        <v>0</v>
      </c>
      <c r="F74" s="98">
        <f>SUM(F70:F73)</f>
        <v>0</v>
      </c>
      <c r="G74" s="87">
        <f t="shared" si="85"/>
        <v>0</v>
      </c>
      <c r="H74" s="98">
        <f t="shared" ref="H74" si="115">SUM(H70:H73)</f>
        <v>1</v>
      </c>
      <c r="I74" s="87">
        <f t="shared" si="85"/>
        <v>0</v>
      </c>
      <c r="J74" s="98">
        <f t="shared" ref="J74" si="116">SUM(J70:J73)</f>
        <v>1</v>
      </c>
      <c r="K74" s="87">
        <f t="shared" si="85"/>
        <v>0</v>
      </c>
      <c r="L74" s="98">
        <f t="shared" ref="L74" si="117">SUM(L70:L73)</f>
        <v>1</v>
      </c>
      <c r="M74" s="87">
        <f t="shared" si="85"/>
        <v>0</v>
      </c>
      <c r="N74" s="98">
        <f t="shared" ref="N74" si="118">SUM(N70:N73)</f>
        <v>0</v>
      </c>
      <c r="O74" s="87">
        <f t="shared" si="85"/>
        <v>0</v>
      </c>
      <c r="P74" s="98">
        <f t="shared" ref="P74" si="119">SUM(P70:P73)</f>
        <v>0</v>
      </c>
      <c r="Q74" s="87">
        <f t="shared" si="85"/>
        <v>0</v>
      </c>
      <c r="R74" s="98">
        <f t="shared" ref="R74" si="120">SUM(R70:R73)</f>
        <v>0</v>
      </c>
      <c r="S74" s="87">
        <f t="shared" si="85"/>
        <v>0</v>
      </c>
      <c r="T74" s="98">
        <f t="shared" ref="T74" si="121">SUM(T70:T73)</f>
        <v>0</v>
      </c>
      <c r="U74" s="87">
        <f t="shared" si="93"/>
        <v>0</v>
      </c>
      <c r="V74" s="98">
        <f t="shared" ref="V74" si="122">SUM(V70:V73)</f>
        <v>2</v>
      </c>
      <c r="W74" s="87">
        <f t="shared" si="93"/>
        <v>0</v>
      </c>
      <c r="X74" s="89">
        <f t="shared" si="112"/>
        <v>5</v>
      </c>
      <c r="Y74" s="90">
        <f>SUM(Y70:Y73)</f>
        <v>0</v>
      </c>
    </row>
    <row r="75" spans="1:25" outlineLevel="2" x14ac:dyDescent="0.25">
      <c r="A75" s="67">
        <v>200</v>
      </c>
      <c r="B75" s="70" t="s">
        <v>58</v>
      </c>
      <c r="C75" s="109"/>
      <c r="D75" s="86"/>
      <c r="E75" s="87">
        <f t="shared" si="85"/>
        <v>0</v>
      </c>
      <c r="F75" s="88"/>
      <c r="G75" s="87">
        <f t="shared" si="85"/>
        <v>0</v>
      </c>
      <c r="H75" s="88"/>
      <c r="I75" s="87">
        <f t="shared" si="85"/>
        <v>0</v>
      </c>
      <c r="J75" s="88">
        <v>1</v>
      </c>
      <c r="K75" s="87">
        <f t="shared" si="85"/>
        <v>0</v>
      </c>
      <c r="L75" s="88"/>
      <c r="M75" s="87">
        <f t="shared" si="85"/>
        <v>0</v>
      </c>
      <c r="N75" s="88"/>
      <c r="O75" s="87">
        <f t="shared" si="85"/>
        <v>0</v>
      </c>
      <c r="P75" s="88"/>
      <c r="Q75" s="87">
        <f t="shared" si="85"/>
        <v>0</v>
      </c>
      <c r="R75" s="88"/>
      <c r="S75" s="87">
        <f t="shared" si="85"/>
        <v>0</v>
      </c>
      <c r="T75" s="88"/>
      <c r="U75" s="87">
        <f t="shared" si="93"/>
        <v>0</v>
      </c>
      <c r="V75" s="88"/>
      <c r="W75" s="87">
        <f t="shared" si="93"/>
        <v>0</v>
      </c>
      <c r="X75" s="89">
        <f t="shared" si="112"/>
        <v>1</v>
      </c>
      <c r="Y75" s="90">
        <f t="shared" si="113"/>
        <v>0</v>
      </c>
    </row>
    <row r="76" spans="1:25" outlineLevel="2" x14ac:dyDescent="0.25">
      <c r="A76" s="67">
        <v>200</v>
      </c>
      <c r="B76" s="70" t="s">
        <v>59</v>
      </c>
      <c r="C76" s="109"/>
      <c r="D76" s="86"/>
      <c r="E76" s="87">
        <f t="shared" si="85"/>
        <v>0</v>
      </c>
      <c r="F76" s="88"/>
      <c r="G76" s="87">
        <f t="shared" si="85"/>
        <v>0</v>
      </c>
      <c r="H76" s="88"/>
      <c r="I76" s="87">
        <f t="shared" si="85"/>
        <v>0</v>
      </c>
      <c r="J76" s="88"/>
      <c r="K76" s="87">
        <f t="shared" si="85"/>
        <v>0</v>
      </c>
      <c r="L76" s="88"/>
      <c r="M76" s="87">
        <f t="shared" si="85"/>
        <v>0</v>
      </c>
      <c r="N76" s="88">
        <v>1</v>
      </c>
      <c r="O76" s="87">
        <f t="shared" si="85"/>
        <v>0</v>
      </c>
      <c r="P76" s="88"/>
      <c r="Q76" s="87">
        <f t="shared" si="85"/>
        <v>0</v>
      </c>
      <c r="R76" s="88"/>
      <c r="S76" s="87">
        <f t="shared" si="85"/>
        <v>0</v>
      </c>
      <c r="T76" s="88"/>
      <c r="U76" s="87">
        <f t="shared" si="93"/>
        <v>0</v>
      </c>
      <c r="V76" s="88"/>
      <c r="W76" s="87">
        <f t="shared" si="93"/>
        <v>0</v>
      </c>
      <c r="X76" s="89">
        <f t="shared" si="112"/>
        <v>1</v>
      </c>
      <c r="Y76" s="90">
        <f t="shared" si="113"/>
        <v>0</v>
      </c>
    </row>
    <row r="77" spans="1:25" outlineLevel="2" x14ac:dyDescent="0.25">
      <c r="A77" s="67">
        <v>200</v>
      </c>
      <c r="B77" s="70" t="s">
        <v>60</v>
      </c>
      <c r="C77" s="109"/>
      <c r="D77" s="86"/>
      <c r="E77" s="87">
        <f t="shared" si="85"/>
        <v>0</v>
      </c>
      <c r="F77" s="88"/>
      <c r="G77" s="87">
        <f t="shared" si="85"/>
        <v>0</v>
      </c>
      <c r="H77" s="88"/>
      <c r="I77" s="87">
        <f t="shared" si="85"/>
        <v>0</v>
      </c>
      <c r="J77" s="88"/>
      <c r="K77" s="87">
        <f t="shared" si="85"/>
        <v>0</v>
      </c>
      <c r="L77" s="88"/>
      <c r="M77" s="87">
        <f t="shared" si="85"/>
        <v>0</v>
      </c>
      <c r="N77" s="88"/>
      <c r="O77" s="87">
        <f t="shared" si="85"/>
        <v>0</v>
      </c>
      <c r="P77" s="88">
        <v>1</v>
      </c>
      <c r="Q77" s="87">
        <f t="shared" si="85"/>
        <v>0</v>
      </c>
      <c r="R77" s="88"/>
      <c r="S77" s="87">
        <f t="shared" si="85"/>
        <v>0</v>
      </c>
      <c r="T77" s="88"/>
      <c r="U77" s="87">
        <f t="shared" si="93"/>
        <v>0</v>
      </c>
      <c r="V77" s="88"/>
      <c r="W77" s="87">
        <f t="shared" si="93"/>
        <v>0</v>
      </c>
      <c r="X77" s="89">
        <f t="shared" si="112"/>
        <v>1</v>
      </c>
      <c r="Y77" s="90">
        <f t="shared" si="113"/>
        <v>0</v>
      </c>
    </row>
    <row r="78" spans="1:25" outlineLevel="2" x14ac:dyDescent="0.25">
      <c r="A78" s="69" t="s">
        <v>61</v>
      </c>
      <c r="B78" s="70"/>
      <c r="C78" s="108"/>
      <c r="D78" s="86"/>
      <c r="E78" s="87">
        <f t="shared" si="85"/>
        <v>0</v>
      </c>
      <c r="F78" s="98">
        <f>SUM(F75:F77)</f>
        <v>0</v>
      </c>
      <c r="G78" s="87">
        <f t="shared" si="85"/>
        <v>0</v>
      </c>
      <c r="H78" s="98">
        <f t="shared" ref="H78" si="123">SUM(H75:H77)</f>
        <v>0</v>
      </c>
      <c r="I78" s="87">
        <f t="shared" si="85"/>
        <v>0</v>
      </c>
      <c r="J78" s="98">
        <f t="shared" ref="J78" si="124">SUM(J75:J77)</f>
        <v>1</v>
      </c>
      <c r="K78" s="87">
        <f t="shared" si="85"/>
        <v>0</v>
      </c>
      <c r="L78" s="98">
        <f t="shared" ref="L78" si="125">SUM(L75:L77)</f>
        <v>0</v>
      </c>
      <c r="M78" s="87">
        <f t="shared" si="85"/>
        <v>0</v>
      </c>
      <c r="N78" s="98">
        <f t="shared" ref="N78" si="126">SUM(N75:N77)</f>
        <v>1</v>
      </c>
      <c r="O78" s="87">
        <f t="shared" si="85"/>
        <v>0</v>
      </c>
      <c r="P78" s="98">
        <f t="shared" ref="P78" si="127">SUM(P75:P77)</f>
        <v>1</v>
      </c>
      <c r="Q78" s="87">
        <f t="shared" si="85"/>
        <v>0</v>
      </c>
      <c r="R78" s="98">
        <f t="shared" ref="R78" si="128">SUM(R75:R77)</f>
        <v>0</v>
      </c>
      <c r="S78" s="87">
        <f t="shared" si="85"/>
        <v>0</v>
      </c>
      <c r="T78" s="98">
        <f t="shared" ref="T78" si="129">SUM(T75:T77)</f>
        <v>0</v>
      </c>
      <c r="U78" s="87">
        <f t="shared" si="93"/>
        <v>0</v>
      </c>
      <c r="V78" s="98">
        <f t="shared" ref="V78" si="130">SUM(V75:V77)</f>
        <v>0</v>
      </c>
      <c r="W78" s="87">
        <f t="shared" si="93"/>
        <v>0</v>
      </c>
      <c r="X78" s="89">
        <f t="shared" si="112"/>
        <v>3</v>
      </c>
      <c r="Y78" s="90">
        <f>SUM(Y75:Y77)</f>
        <v>0</v>
      </c>
    </row>
    <row r="79" spans="1:25" outlineLevel="1" x14ac:dyDescent="0.25">
      <c r="A79" s="67">
        <v>300</v>
      </c>
      <c r="B79" s="70" t="s">
        <v>62</v>
      </c>
      <c r="C79" s="109"/>
      <c r="D79" s="86">
        <f t="shared" ref="D79:W79" si="131">SUBTOTAL(9,D73:D78)</f>
        <v>0</v>
      </c>
      <c r="E79" s="87">
        <f t="shared" si="131"/>
        <v>0</v>
      </c>
      <c r="F79" s="100"/>
      <c r="G79" s="87">
        <f t="shared" si="131"/>
        <v>0</v>
      </c>
      <c r="H79" s="101"/>
      <c r="I79" s="87">
        <f t="shared" si="131"/>
        <v>0</v>
      </c>
      <c r="J79" s="101"/>
      <c r="K79" s="87">
        <f t="shared" si="131"/>
        <v>0</v>
      </c>
      <c r="L79" s="101"/>
      <c r="M79" s="87">
        <f t="shared" si="131"/>
        <v>0</v>
      </c>
      <c r="N79" s="101"/>
      <c r="O79" s="87">
        <f t="shared" si="131"/>
        <v>0</v>
      </c>
      <c r="P79" s="101">
        <v>1</v>
      </c>
      <c r="Q79" s="87">
        <f t="shared" si="131"/>
        <v>0</v>
      </c>
      <c r="R79" s="101"/>
      <c r="S79" s="87">
        <f t="shared" si="131"/>
        <v>0</v>
      </c>
      <c r="T79" s="101"/>
      <c r="U79" s="87">
        <f t="shared" si="131"/>
        <v>0</v>
      </c>
      <c r="V79" s="101"/>
      <c r="W79" s="87">
        <f t="shared" si="131"/>
        <v>0</v>
      </c>
      <c r="X79" s="89">
        <f t="shared" si="112"/>
        <v>1</v>
      </c>
      <c r="Y79" s="90">
        <f t="shared" si="113"/>
        <v>0</v>
      </c>
    </row>
    <row r="80" spans="1:25" outlineLevel="2" x14ac:dyDescent="0.25">
      <c r="A80" s="67">
        <v>300</v>
      </c>
      <c r="B80" s="78" t="s">
        <v>94</v>
      </c>
      <c r="C80" s="109"/>
      <c r="D80" s="86"/>
      <c r="E80" s="87">
        <f t="shared" ref="E80:I81" si="132">$C80*D80</f>
        <v>0</v>
      </c>
      <c r="F80" s="100"/>
      <c r="G80" s="87">
        <f t="shared" si="132"/>
        <v>0</v>
      </c>
      <c r="H80" s="101"/>
      <c r="I80" s="87">
        <f t="shared" si="132"/>
        <v>0</v>
      </c>
      <c r="J80" s="101">
        <v>1</v>
      </c>
      <c r="K80" s="87">
        <f t="shared" ref="K80:K81" si="133">$C80*J80</f>
        <v>0</v>
      </c>
      <c r="L80" s="101"/>
      <c r="M80" s="87">
        <f t="shared" ref="M80:M81" si="134">$C80*L80</f>
        <v>0</v>
      </c>
      <c r="N80" s="101"/>
      <c r="O80" s="87">
        <f t="shared" ref="O80:O81" si="135">$C80*N80</f>
        <v>0</v>
      </c>
      <c r="P80" s="101"/>
      <c r="Q80" s="87">
        <f t="shared" ref="Q80:Q81" si="136">$C80*P80</f>
        <v>0</v>
      </c>
      <c r="R80" s="101"/>
      <c r="S80" s="87">
        <f t="shared" ref="S80:S81" si="137">$C80*R80</f>
        <v>0</v>
      </c>
      <c r="T80" s="101"/>
      <c r="U80" s="87">
        <f t="shared" si="93"/>
        <v>0</v>
      </c>
      <c r="V80" s="101"/>
      <c r="W80" s="87">
        <f t="shared" si="93"/>
        <v>0</v>
      </c>
      <c r="X80" s="89">
        <f t="shared" si="112"/>
        <v>1</v>
      </c>
      <c r="Y80" s="90">
        <f t="shared" si="113"/>
        <v>0</v>
      </c>
    </row>
    <row r="81" spans="1:25" outlineLevel="2" x14ac:dyDescent="0.25">
      <c r="A81" s="69" t="s">
        <v>63</v>
      </c>
      <c r="B81" s="79"/>
      <c r="C81" s="108"/>
      <c r="D81" s="86"/>
      <c r="E81" s="87">
        <f t="shared" si="132"/>
        <v>0</v>
      </c>
      <c r="F81" s="102">
        <f>SUM(F79:F80)</f>
        <v>0</v>
      </c>
      <c r="G81" s="87">
        <f t="shared" si="132"/>
        <v>0</v>
      </c>
      <c r="H81" s="102">
        <f t="shared" ref="H81" si="138">SUM(H79:H80)</f>
        <v>0</v>
      </c>
      <c r="I81" s="87">
        <f t="shared" si="132"/>
        <v>0</v>
      </c>
      <c r="J81" s="102">
        <f t="shared" ref="J81" si="139">SUM(J79:J80)</f>
        <v>1</v>
      </c>
      <c r="K81" s="87">
        <f t="shared" si="133"/>
        <v>0</v>
      </c>
      <c r="L81" s="102">
        <f t="shared" ref="L81" si="140">SUM(L79:L80)</f>
        <v>0</v>
      </c>
      <c r="M81" s="87">
        <f t="shared" si="134"/>
        <v>0</v>
      </c>
      <c r="N81" s="102">
        <f t="shared" ref="N81" si="141">SUM(N79:N80)</f>
        <v>0</v>
      </c>
      <c r="O81" s="87">
        <f t="shared" si="135"/>
        <v>0</v>
      </c>
      <c r="P81" s="102">
        <f t="shared" ref="P81" si="142">SUM(P79:P80)</f>
        <v>1</v>
      </c>
      <c r="Q81" s="87">
        <f t="shared" si="136"/>
        <v>0</v>
      </c>
      <c r="R81" s="102">
        <f t="shared" ref="R81" si="143">SUM(R79:R80)</f>
        <v>0</v>
      </c>
      <c r="S81" s="87">
        <f t="shared" si="137"/>
        <v>0</v>
      </c>
      <c r="T81" s="102">
        <f t="shared" ref="T81" si="144">SUM(T79:T80)</f>
        <v>0</v>
      </c>
      <c r="U81" s="87">
        <f t="shared" si="93"/>
        <v>0</v>
      </c>
      <c r="V81" s="102">
        <f t="shared" ref="V81" si="145">SUM(V79:V80)</f>
        <v>0</v>
      </c>
      <c r="W81" s="87">
        <f t="shared" si="93"/>
        <v>0</v>
      </c>
      <c r="X81" s="89">
        <f t="shared" si="112"/>
        <v>2</v>
      </c>
      <c r="Y81" s="90">
        <f>SUM(Y79:Y80)</f>
        <v>0</v>
      </c>
    </row>
    <row r="82" spans="1:25" ht="15.75" thickBot="1" x14ac:dyDescent="0.3">
      <c r="A82" s="80" t="s">
        <v>64</v>
      </c>
      <c r="B82" s="81"/>
      <c r="C82" s="107"/>
      <c r="D82" s="103">
        <f t="shared" ref="D82:W82" si="146">SUBTOTAL(9,D5:D81)</f>
        <v>0</v>
      </c>
      <c r="E82" s="104">
        <f t="shared" si="146"/>
        <v>0</v>
      </c>
      <c r="F82" s="103">
        <f t="shared" si="146"/>
        <v>5028</v>
      </c>
      <c r="G82" s="104">
        <f t="shared" si="146"/>
        <v>0</v>
      </c>
      <c r="H82" s="103">
        <f t="shared" si="146"/>
        <v>5452</v>
      </c>
      <c r="I82" s="104">
        <f t="shared" si="146"/>
        <v>0</v>
      </c>
      <c r="J82" s="103">
        <f t="shared" si="146"/>
        <v>14908</v>
      </c>
      <c r="K82" s="104">
        <f t="shared" si="146"/>
        <v>0</v>
      </c>
      <c r="L82" s="103">
        <f t="shared" si="146"/>
        <v>9212</v>
      </c>
      <c r="M82" s="104">
        <f t="shared" si="146"/>
        <v>0</v>
      </c>
      <c r="N82" s="103">
        <f t="shared" si="146"/>
        <v>9486</v>
      </c>
      <c r="O82" s="104">
        <f t="shared" si="146"/>
        <v>0</v>
      </c>
      <c r="P82" s="103">
        <f t="shared" si="146"/>
        <v>4812</v>
      </c>
      <c r="Q82" s="104">
        <f t="shared" si="146"/>
        <v>0</v>
      </c>
      <c r="R82" s="103">
        <f t="shared" si="146"/>
        <v>3530</v>
      </c>
      <c r="S82" s="104">
        <f t="shared" si="146"/>
        <v>0</v>
      </c>
      <c r="T82" s="103">
        <f t="shared" si="146"/>
        <v>6152</v>
      </c>
      <c r="U82" s="104">
        <f t="shared" si="146"/>
        <v>0</v>
      </c>
      <c r="V82" s="103">
        <f t="shared" si="146"/>
        <v>4716</v>
      </c>
      <c r="W82" s="104">
        <f t="shared" si="146"/>
        <v>0</v>
      </c>
      <c r="X82" s="105">
        <f>X13+X21+X28+X42+X59+X69+X74+X78+X81</f>
        <v>31647</v>
      </c>
      <c r="Y82" s="106">
        <f>Y13+Y21+Y28+Y42+Y44+Y59+Y69+Y74+Y78+Y81</f>
        <v>0</v>
      </c>
    </row>
    <row r="86" spans="1:25" ht="15.75" thickBot="1" x14ac:dyDescent="0.3"/>
    <row r="87" spans="1:25" ht="18.75" x14ac:dyDescent="0.3">
      <c r="A87" s="52" t="s">
        <v>96</v>
      </c>
      <c r="B87" s="53" t="s">
        <v>107</v>
      </c>
    </row>
    <row r="88" spans="1:25" ht="18.75" x14ac:dyDescent="0.25">
      <c r="A88" s="49">
        <v>1000</v>
      </c>
      <c r="B88" s="54" t="s">
        <v>97</v>
      </c>
    </row>
    <row r="89" spans="1:25" ht="18.75" x14ac:dyDescent="0.25">
      <c r="A89" s="49">
        <v>1010</v>
      </c>
      <c r="B89" s="54" t="s">
        <v>98</v>
      </c>
    </row>
    <row r="90" spans="1:25" ht="18.75" x14ac:dyDescent="0.25">
      <c r="A90" s="49">
        <v>1020</v>
      </c>
      <c r="B90" s="54" t="s">
        <v>99</v>
      </c>
    </row>
    <row r="91" spans="1:25" ht="18.75" x14ac:dyDescent="0.25">
      <c r="A91" s="49">
        <v>1030</v>
      </c>
      <c r="B91" s="54" t="s">
        <v>100</v>
      </c>
    </row>
    <row r="92" spans="1:25" ht="18.75" x14ac:dyDescent="0.25">
      <c r="A92" s="49">
        <v>1040</v>
      </c>
      <c r="B92" s="54" t="s">
        <v>101</v>
      </c>
    </row>
    <row r="93" spans="1:25" ht="18.75" x14ac:dyDescent="0.25">
      <c r="A93" s="55">
        <v>1050</v>
      </c>
      <c r="B93" s="56" t="s">
        <v>102</v>
      </c>
    </row>
    <row r="94" spans="1:25" ht="18.75" x14ac:dyDescent="0.3">
      <c r="A94" s="50">
        <v>1060</v>
      </c>
      <c r="B94" s="57" t="s">
        <v>103</v>
      </c>
    </row>
    <row r="95" spans="1:25" ht="18.75" x14ac:dyDescent="0.3">
      <c r="A95" s="50">
        <v>1070</v>
      </c>
      <c r="B95" s="57" t="s">
        <v>104</v>
      </c>
    </row>
    <row r="96" spans="1:25" ht="18.75" x14ac:dyDescent="0.3">
      <c r="A96" s="50">
        <v>1080</v>
      </c>
      <c r="B96" s="57" t="s">
        <v>105</v>
      </c>
    </row>
    <row r="97" spans="1:2" ht="19.5" thickBot="1" x14ac:dyDescent="0.35">
      <c r="A97" s="51">
        <v>1090</v>
      </c>
      <c r="B97" s="58" t="s">
        <v>106</v>
      </c>
    </row>
  </sheetData>
  <sheetProtection algorithmName="SHA-512" hashValue="TE/dx2dKm5iCBTqlH7ZrBWW1IVQSvdPJXcX0NWF9CiMbSayPq3LxFhj/vrato0BzbC7wgG+t4X7qIoFe31jn1Q==" saltValue="mTWXfwpg5YpbTIEZN4L0Tg==" spinCount="100000" sheet="1" formatCells="0" formatColumns="0" formatRows="0" insertColumns="0" insertRows="0" insertHyperlinks="0" deleteColumns="0" deleteRows="0" selectLockedCells="1" sort="0" autoFilter="0" pivotTables="0"/>
  <mergeCells count="12">
    <mergeCell ref="V3:W3"/>
    <mergeCell ref="X3:Y3"/>
    <mergeCell ref="A1:Y1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9"/>
  <sheetViews>
    <sheetView workbookViewId="0">
      <selection activeCell="C5" sqref="C5:C12"/>
    </sheetView>
  </sheetViews>
  <sheetFormatPr defaultRowHeight="15" outlineLevelRow="2" x14ac:dyDescent="0.25"/>
  <cols>
    <col min="1" max="1" width="18.5703125" customWidth="1"/>
    <col min="2" max="2" width="24.42578125" customWidth="1"/>
    <col min="3" max="3" width="13" customWidth="1"/>
    <col min="4" max="4" width="3.5703125" bestFit="1" customWidth="1"/>
    <col min="5" max="5" width="6.28515625" bestFit="1" customWidth="1"/>
    <col min="6" max="6" width="6.140625" bestFit="1" customWidth="1"/>
    <col min="7" max="7" width="9.28515625" bestFit="1" customWidth="1"/>
    <col min="8" max="8" width="6.140625" bestFit="1" customWidth="1"/>
    <col min="9" max="9" width="8.28515625" bestFit="1" customWidth="1"/>
    <col min="10" max="10" width="6.140625" bestFit="1" customWidth="1"/>
    <col min="11" max="11" width="10.28515625" bestFit="1" customWidth="1"/>
    <col min="12" max="12" width="6.140625" bestFit="1" customWidth="1"/>
    <col min="13" max="13" width="9.28515625" bestFit="1" customWidth="1"/>
    <col min="14" max="14" width="6.140625" bestFit="1" customWidth="1"/>
    <col min="15" max="15" width="8.28515625" bestFit="1" customWidth="1"/>
    <col min="16" max="16" width="6.140625" bestFit="1" customWidth="1"/>
    <col min="17" max="17" width="9.28515625" bestFit="1" customWidth="1"/>
    <col min="18" max="18" width="5.5703125" bestFit="1" customWidth="1"/>
    <col min="19" max="19" width="8.28515625" bestFit="1" customWidth="1"/>
    <col min="20" max="20" width="6.140625" bestFit="1" customWidth="1"/>
    <col min="21" max="21" width="8.28515625" bestFit="1" customWidth="1"/>
    <col min="22" max="22" width="6.140625" bestFit="1" customWidth="1"/>
    <col min="23" max="23" width="8.28515625" bestFit="1" customWidth="1"/>
    <col min="24" max="24" width="10" customWidth="1"/>
    <col min="25" max="25" width="13.85546875" customWidth="1"/>
  </cols>
  <sheetData>
    <row r="1" spans="1:25" x14ac:dyDescent="0.25">
      <c r="A1" s="125" t="s">
        <v>108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1:25" ht="15.75" thickBot="1" x14ac:dyDescent="0.3"/>
    <row r="3" spans="1:25" ht="15.75" thickBot="1" x14ac:dyDescent="0.3">
      <c r="A3" s="10"/>
      <c r="B3" s="11" t="s">
        <v>65</v>
      </c>
      <c r="C3" s="11"/>
      <c r="D3" s="123">
        <v>1000</v>
      </c>
      <c r="E3" s="123"/>
      <c r="F3" s="123" t="s">
        <v>66</v>
      </c>
      <c r="G3" s="123"/>
      <c r="H3" s="123" t="s">
        <v>67</v>
      </c>
      <c r="I3" s="123"/>
      <c r="J3" s="123" t="s">
        <v>68</v>
      </c>
      <c r="K3" s="123"/>
      <c r="L3" s="123" t="s">
        <v>69</v>
      </c>
      <c r="M3" s="123"/>
      <c r="N3" s="123" t="s">
        <v>70</v>
      </c>
      <c r="O3" s="123"/>
      <c r="P3" s="123" t="s">
        <v>71</v>
      </c>
      <c r="Q3" s="123"/>
      <c r="R3" s="123" t="s">
        <v>72</v>
      </c>
      <c r="S3" s="123"/>
      <c r="T3" s="123" t="s">
        <v>73</v>
      </c>
      <c r="U3" s="123"/>
      <c r="V3" s="123" t="s">
        <v>74</v>
      </c>
      <c r="W3" s="123"/>
      <c r="X3" s="123" t="s">
        <v>64</v>
      </c>
      <c r="Y3" s="124"/>
    </row>
    <row r="4" spans="1:25" ht="31.5" customHeight="1" x14ac:dyDescent="0.25">
      <c r="A4" s="12" t="s">
        <v>0</v>
      </c>
      <c r="B4" s="13" t="s">
        <v>75</v>
      </c>
      <c r="C4" s="115" t="s">
        <v>110</v>
      </c>
      <c r="D4" s="14" t="s">
        <v>77</v>
      </c>
      <c r="E4" s="14" t="s">
        <v>78</v>
      </c>
      <c r="F4" s="14" t="s">
        <v>77</v>
      </c>
      <c r="G4" s="14" t="s">
        <v>78</v>
      </c>
      <c r="H4" s="14" t="s">
        <v>77</v>
      </c>
      <c r="I4" s="14" t="s">
        <v>78</v>
      </c>
      <c r="J4" s="14" t="s">
        <v>77</v>
      </c>
      <c r="K4" s="14" t="s">
        <v>78</v>
      </c>
      <c r="L4" s="14" t="s">
        <v>77</v>
      </c>
      <c r="M4" s="14" t="s">
        <v>78</v>
      </c>
      <c r="N4" s="14" t="s">
        <v>77</v>
      </c>
      <c r="O4" s="14" t="s">
        <v>78</v>
      </c>
      <c r="P4" s="14" t="s">
        <v>77</v>
      </c>
      <c r="Q4" s="14" t="s">
        <v>78</v>
      </c>
      <c r="R4" s="14" t="s">
        <v>77</v>
      </c>
      <c r="S4" s="14" t="s">
        <v>78</v>
      </c>
      <c r="T4" s="14" t="s">
        <v>77</v>
      </c>
      <c r="U4" s="14" t="s">
        <v>78</v>
      </c>
      <c r="V4" s="14" t="s">
        <v>77</v>
      </c>
      <c r="W4" s="14" t="s">
        <v>78</v>
      </c>
      <c r="X4" s="15" t="s">
        <v>79</v>
      </c>
      <c r="Y4" s="16" t="s">
        <v>80</v>
      </c>
    </row>
    <row r="5" spans="1:25" outlineLevel="2" x14ac:dyDescent="0.25">
      <c r="A5" s="27">
        <v>20</v>
      </c>
      <c r="B5" s="41" t="s">
        <v>1</v>
      </c>
      <c r="C5" s="109"/>
      <c r="D5" s="17"/>
      <c r="E5" s="18">
        <f>$C5*D5</f>
        <v>0</v>
      </c>
      <c r="F5" s="3">
        <v>52</v>
      </c>
      <c r="G5" s="18">
        <f>$C$5*F5</f>
        <v>0</v>
      </c>
      <c r="H5" s="3">
        <v>48</v>
      </c>
      <c r="I5" s="18">
        <f>$C$5*H5</f>
        <v>0</v>
      </c>
      <c r="J5" s="3">
        <v>363</v>
      </c>
      <c r="K5" s="18">
        <f>$C$5*J5</f>
        <v>0</v>
      </c>
      <c r="L5" s="3">
        <v>103</v>
      </c>
      <c r="M5" s="18">
        <f>$C$5*L5</f>
        <v>0</v>
      </c>
      <c r="N5" s="3">
        <v>119</v>
      </c>
      <c r="O5" s="18">
        <f>$C$5*N5</f>
        <v>0</v>
      </c>
      <c r="P5" s="3"/>
      <c r="Q5" s="18">
        <f>$C$5*P5</f>
        <v>0</v>
      </c>
      <c r="R5" s="3"/>
      <c r="S5" s="18">
        <f>$C$5*R5</f>
        <v>0</v>
      </c>
      <c r="T5" s="3">
        <v>75</v>
      </c>
      <c r="U5" s="18">
        <f>$C$5*T5</f>
        <v>0</v>
      </c>
      <c r="V5" s="3">
        <v>10</v>
      </c>
      <c r="W5" s="18">
        <f>$C$5*V5</f>
        <v>0</v>
      </c>
      <c r="X5" s="19">
        <f>V5+T5+R5+P5+N5+L5+J5+H5+F5+D5</f>
        <v>770</v>
      </c>
      <c r="Y5" s="20">
        <f>X5*C5</f>
        <v>0</v>
      </c>
    </row>
    <row r="6" spans="1:25" outlineLevel="1" x14ac:dyDescent="0.25">
      <c r="A6" s="27">
        <v>20</v>
      </c>
      <c r="B6" s="41" t="s">
        <v>81</v>
      </c>
      <c r="C6" s="109"/>
      <c r="D6" s="17">
        <f t="shared" ref="D6:W6" si="0">SUBTOTAL(9,D5:D5)</f>
        <v>0</v>
      </c>
      <c r="E6" s="18">
        <f t="shared" si="0"/>
        <v>0</v>
      </c>
      <c r="F6" s="3">
        <v>380</v>
      </c>
      <c r="G6" s="18">
        <f t="shared" si="0"/>
        <v>0</v>
      </c>
      <c r="H6" s="3">
        <v>704</v>
      </c>
      <c r="I6" s="18">
        <f t="shared" si="0"/>
        <v>0</v>
      </c>
      <c r="J6" s="3">
        <v>651</v>
      </c>
      <c r="K6" s="18">
        <f t="shared" si="0"/>
        <v>0</v>
      </c>
      <c r="L6" s="3">
        <v>630</v>
      </c>
      <c r="M6" s="18">
        <f t="shared" si="0"/>
        <v>0</v>
      </c>
      <c r="N6" s="3">
        <v>567</v>
      </c>
      <c r="O6" s="18">
        <f t="shared" si="0"/>
        <v>0</v>
      </c>
      <c r="P6" s="3">
        <v>20</v>
      </c>
      <c r="Q6" s="18">
        <f t="shared" si="0"/>
        <v>0</v>
      </c>
      <c r="R6" s="3">
        <v>241</v>
      </c>
      <c r="S6" s="18">
        <f t="shared" si="0"/>
        <v>0</v>
      </c>
      <c r="T6" s="3">
        <v>236</v>
      </c>
      <c r="U6" s="18">
        <f t="shared" si="0"/>
        <v>0</v>
      </c>
      <c r="V6" s="3">
        <v>246</v>
      </c>
      <c r="W6" s="18">
        <f t="shared" si="0"/>
        <v>0</v>
      </c>
      <c r="X6" s="19">
        <f t="shared" ref="X6:X69" si="1">V6+T6+R6+P6+N6+L6+J6+H6+F6+D6</f>
        <v>3675</v>
      </c>
      <c r="Y6" s="20">
        <f t="shared" ref="Y6:Y68" si="2">X6*C6</f>
        <v>0</v>
      </c>
    </row>
    <row r="7" spans="1:25" outlineLevel="2" x14ac:dyDescent="0.25">
      <c r="A7" s="4">
        <v>20</v>
      </c>
      <c r="B7" s="41" t="s">
        <v>82</v>
      </c>
      <c r="C7" s="109"/>
      <c r="D7" s="17"/>
      <c r="E7" s="18">
        <f>$C7*D7</f>
        <v>0</v>
      </c>
      <c r="F7" s="3">
        <v>35</v>
      </c>
      <c r="G7" s="18">
        <f>$C7*F7</f>
        <v>0</v>
      </c>
      <c r="H7" s="3">
        <v>43</v>
      </c>
      <c r="I7" s="18">
        <f>$C7*H7</f>
        <v>0</v>
      </c>
      <c r="J7" s="3">
        <v>136</v>
      </c>
      <c r="K7" s="18">
        <f>$C7*J7</f>
        <v>0</v>
      </c>
      <c r="L7" s="3">
        <v>45</v>
      </c>
      <c r="M7" s="18">
        <f>$C7*L7</f>
        <v>0</v>
      </c>
      <c r="N7" s="3">
        <v>142</v>
      </c>
      <c r="O7" s="18">
        <f>$C7*N7</f>
        <v>0</v>
      </c>
      <c r="P7" s="3">
        <v>56</v>
      </c>
      <c r="Q7" s="18">
        <f>$C7*P7</f>
        <v>0</v>
      </c>
      <c r="R7" s="3">
        <v>68</v>
      </c>
      <c r="S7" s="18">
        <f>$C7*R7</f>
        <v>0</v>
      </c>
      <c r="T7" s="3">
        <v>64</v>
      </c>
      <c r="U7" s="18">
        <f>$C7*T7</f>
        <v>0</v>
      </c>
      <c r="V7" s="3"/>
      <c r="W7" s="18">
        <f>$C7*V7</f>
        <v>0</v>
      </c>
      <c r="X7" s="19">
        <f t="shared" si="1"/>
        <v>589</v>
      </c>
      <c r="Y7" s="20">
        <f t="shared" si="2"/>
        <v>0</v>
      </c>
    </row>
    <row r="8" spans="1:25" outlineLevel="2" x14ac:dyDescent="0.25">
      <c r="A8" s="4">
        <v>20</v>
      </c>
      <c r="B8" s="41" t="s">
        <v>83</v>
      </c>
      <c r="C8" s="109"/>
      <c r="D8" s="17"/>
      <c r="E8" s="18">
        <f>$C$8*D8</f>
        <v>0</v>
      </c>
      <c r="F8" s="3">
        <v>9</v>
      </c>
      <c r="G8" s="18">
        <f>$C$8*F8</f>
        <v>0</v>
      </c>
      <c r="H8" s="3">
        <v>75</v>
      </c>
      <c r="I8" s="18">
        <f>$C$8*H8</f>
        <v>0</v>
      </c>
      <c r="J8" s="3">
        <v>116</v>
      </c>
      <c r="K8" s="18">
        <f>$C$8*J8</f>
        <v>0</v>
      </c>
      <c r="L8" s="3">
        <v>84</v>
      </c>
      <c r="M8" s="18">
        <f>$C$8*L8</f>
        <v>0</v>
      </c>
      <c r="N8" s="3">
        <v>180</v>
      </c>
      <c r="O8" s="18">
        <f>$C$8*N8</f>
        <v>0</v>
      </c>
      <c r="P8" s="3">
        <v>26</v>
      </c>
      <c r="Q8" s="18">
        <f>$C$8*P8</f>
        <v>0</v>
      </c>
      <c r="R8" s="3">
        <v>70</v>
      </c>
      <c r="S8" s="18">
        <f>$C$8*R8</f>
        <v>0</v>
      </c>
      <c r="T8" s="3">
        <v>174</v>
      </c>
      <c r="U8" s="18">
        <f>$C$8*T8</f>
        <v>0</v>
      </c>
      <c r="V8" s="3">
        <v>54</v>
      </c>
      <c r="W8" s="18">
        <f>$C$8*V8</f>
        <v>0</v>
      </c>
      <c r="X8" s="19">
        <f t="shared" si="1"/>
        <v>788</v>
      </c>
      <c r="Y8" s="20">
        <f t="shared" si="2"/>
        <v>0</v>
      </c>
    </row>
    <row r="9" spans="1:25" outlineLevel="2" x14ac:dyDescent="0.25">
      <c r="A9" s="4">
        <v>20</v>
      </c>
      <c r="B9" s="41" t="s">
        <v>2</v>
      </c>
      <c r="C9" s="109"/>
      <c r="D9" s="17"/>
      <c r="E9" s="18">
        <f t="shared" ref="E9:G9" si="3">$C9*D9</f>
        <v>0</v>
      </c>
      <c r="F9" s="3">
        <v>296</v>
      </c>
      <c r="G9" s="18">
        <f t="shared" si="3"/>
        <v>0</v>
      </c>
      <c r="H9" s="3">
        <v>367</v>
      </c>
      <c r="I9" s="18">
        <f t="shared" ref="I9" si="4">$C9*H9</f>
        <v>0</v>
      </c>
      <c r="J9" s="3">
        <v>1195</v>
      </c>
      <c r="K9" s="18">
        <f t="shared" ref="K9" si="5">$C9*J9</f>
        <v>0</v>
      </c>
      <c r="L9" s="3">
        <v>782</v>
      </c>
      <c r="M9" s="18">
        <f t="shared" ref="M9" si="6">$C9*L9</f>
        <v>0</v>
      </c>
      <c r="N9" s="3">
        <v>904</v>
      </c>
      <c r="O9" s="18">
        <f t="shared" ref="O9" si="7">$C9*N9</f>
        <v>0</v>
      </c>
      <c r="P9" s="3">
        <v>431</v>
      </c>
      <c r="Q9" s="18">
        <f t="shared" ref="Q9" si="8">$C9*P9</f>
        <v>0</v>
      </c>
      <c r="R9" s="3">
        <v>422</v>
      </c>
      <c r="S9" s="18">
        <f t="shared" ref="S9" si="9">$C9*R9</f>
        <v>0</v>
      </c>
      <c r="T9" s="3">
        <v>787</v>
      </c>
      <c r="U9" s="18">
        <f t="shared" ref="U9" si="10">$C9*T9</f>
        <v>0</v>
      </c>
      <c r="V9" s="3">
        <v>353</v>
      </c>
      <c r="W9" s="18">
        <f t="shared" ref="W9" si="11">$C9*V9</f>
        <v>0</v>
      </c>
      <c r="X9" s="19">
        <f t="shared" si="1"/>
        <v>5537</v>
      </c>
      <c r="Y9" s="20">
        <f t="shared" si="2"/>
        <v>0</v>
      </c>
    </row>
    <row r="10" spans="1:25" outlineLevel="2" x14ac:dyDescent="0.25">
      <c r="A10" s="4">
        <v>20</v>
      </c>
      <c r="B10" s="41" t="s">
        <v>3</v>
      </c>
      <c r="C10" s="109"/>
      <c r="D10" s="17"/>
      <c r="E10" s="18">
        <f>$C$10*D10</f>
        <v>0</v>
      </c>
      <c r="F10" s="3"/>
      <c r="G10" s="18">
        <f>$C$10*F10</f>
        <v>0</v>
      </c>
      <c r="H10" s="3">
        <v>3</v>
      </c>
      <c r="I10" s="18">
        <f>$C$10*H10</f>
        <v>0</v>
      </c>
      <c r="J10" s="3">
        <v>3</v>
      </c>
      <c r="K10" s="18">
        <f>$C$10*J10</f>
        <v>0</v>
      </c>
      <c r="L10" s="3">
        <v>5</v>
      </c>
      <c r="M10" s="18">
        <f>$C$10*L10</f>
        <v>0</v>
      </c>
      <c r="N10" s="3"/>
      <c r="O10" s="18">
        <f>$C$10*N10</f>
        <v>0</v>
      </c>
      <c r="P10" s="3"/>
      <c r="Q10" s="18">
        <f>$C$10*P10</f>
        <v>0</v>
      </c>
      <c r="R10" s="3"/>
      <c r="S10" s="18">
        <f>$C$10*R10</f>
        <v>0</v>
      </c>
      <c r="T10" s="3"/>
      <c r="U10" s="18">
        <f>$C$10*T10</f>
        <v>0</v>
      </c>
      <c r="V10" s="3">
        <v>1</v>
      </c>
      <c r="W10" s="18">
        <f>$C$10*V10</f>
        <v>0</v>
      </c>
      <c r="X10" s="19">
        <f t="shared" si="1"/>
        <v>12</v>
      </c>
      <c r="Y10" s="20">
        <f t="shared" si="2"/>
        <v>0</v>
      </c>
    </row>
    <row r="11" spans="1:25" s="23" customFormat="1" outlineLevel="2" x14ac:dyDescent="0.25">
      <c r="A11" s="4">
        <v>20</v>
      </c>
      <c r="B11" s="41" t="s">
        <v>4</v>
      </c>
      <c r="C11" s="109"/>
      <c r="D11" s="21"/>
      <c r="E11" s="22">
        <f>$C$11*D11</f>
        <v>0</v>
      </c>
      <c r="F11" s="3">
        <v>1500</v>
      </c>
      <c r="G11" s="22">
        <f>$C$11*F11</f>
        <v>0</v>
      </c>
      <c r="H11" s="3">
        <v>1286</v>
      </c>
      <c r="I11" s="22">
        <f>$C$11*H11</f>
        <v>0</v>
      </c>
      <c r="J11" s="3">
        <v>4238</v>
      </c>
      <c r="K11" s="22">
        <f>$C$11*J11</f>
        <v>0</v>
      </c>
      <c r="L11" s="3">
        <v>2790</v>
      </c>
      <c r="M11" s="22">
        <f>$C$11*L11</f>
        <v>0</v>
      </c>
      <c r="N11" s="3">
        <v>2459</v>
      </c>
      <c r="O11" s="22">
        <f>$C$11*N11</f>
        <v>0</v>
      </c>
      <c r="P11" s="3">
        <v>1766</v>
      </c>
      <c r="Q11" s="22">
        <f>$C$11*P11</f>
        <v>0</v>
      </c>
      <c r="R11" s="3">
        <v>805</v>
      </c>
      <c r="S11" s="22">
        <f>$C$11*R11</f>
        <v>0</v>
      </c>
      <c r="T11" s="3">
        <v>1652</v>
      </c>
      <c r="U11" s="22">
        <f>$C$11*T11</f>
        <v>0</v>
      </c>
      <c r="V11" s="3">
        <v>1651</v>
      </c>
      <c r="W11" s="22">
        <f>$C$11*V11</f>
        <v>0</v>
      </c>
      <c r="X11" s="19">
        <f t="shared" si="1"/>
        <v>18147</v>
      </c>
      <c r="Y11" s="20">
        <f t="shared" si="2"/>
        <v>0</v>
      </c>
    </row>
    <row r="12" spans="1:25" outlineLevel="2" x14ac:dyDescent="0.25">
      <c r="A12" s="4">
        <v>20</v>
      </c>
      <c r="B12" s="39" t="s">
        <v>84</v>
      </c>
      <c r="C12" s="109"/>
      <c r="D12" s="17"/>
      <c r="E12" s="18">
        <f>$C$12*D12</f>
        <v>0</v>
      </c>
      <c r="F12" s="3"/>
      <c r="G12" s="18">
        <f>$C$12*F12</f>
        <v>0</v>
      </c>
      <c r="H12" s="3"/>
      <c r="I12" s="18">
        <f>$C$12*H12</f>
        <v>0</v>
      </c>
      <c r="J12" s="3">
        <v>10</v>
      </c>
      <c r="K12" s="18">
        <f>$C$12*J12</f>
        <v>0</v>
      </c>
      <c r="L12" s="3"/>
      <c r="M12" s="18">
        <f>$C$12*L12</f>
        <v>0</v>
      </c>
      <c r="N12" s="3"/>
      <c r="O12" s="18">
        <f>$C$12*N12</f>
        <v>0</v>
      </c>
      <c r="P12" s="3"/>
      <c r="Q12" s="18">
        <f>$C$12*P12</f>
        <v>0</v>
      </c>
      <c r="R12" s="3"/>
      <c r="S12" s="18">
        <f>$C$12*R12</f>
        <v>0</v>
      </c>
      <c r="T12" s="3"/>
      <c r="U12" s="18">
        <f>$C$12*T12</f>
        <v>0</v>
      </c>
      <c r="V12" s="3"/>
      <c r="W12" s="18">
        <f>$C$12*V12</f>
        <v>0</v>
      </c>
      <c r="X12" s="19">
        <f t="shared" si="1"/>
        <v>10</v>
      </c>
      <c r="Y12" s="20">
        <f t="shared" si="2"/>
        <v>0</v>
      </c>
    </row>
    <row r="13" spans="1:25" outlineLevel="1" x14ac:dyDescent="0.25">
      <c r="A13" s="5" t="s">
        <v>5</v>
      </c>
      <c r="B13" s="42"/>
      <c r="C13" s="59"/>
      <c r="D13" s="17">
        <f t="shared" ref="D13:W13" si="12">SUBTOTAL(9,D7:D12)</f>
        <v>0</v>
      </c>
      <c r="E13" s="18">
        <f t="shared" si="12"/>
        <v>0</v>
      </c>
      <c r="F13" s="33">
        <f>SUM(F5:F12)</f>
        <v>2272</v>
      </c>
      <c r="G13" s="18">
        <f t="shared" si="12"/>
        <v>0</v>
      </c>
      <c r="H13" s="1">
        <f t="shared" ref="H13" si="13">SUM(H5:H12)</f>
        <v>2526</v>
      </c>
      <c r="I13" s="18">
        <f t="shared" si="12"/>
        <v>0</v>
      </c>
      <c r="J13" s="34">
        <f t="shared" ref="J13" si="14">SUM(J5:J12)</f>
        <v>6712</v>
      </c>
      <c r="K13" s="18">
        <f t="shared" si="12"/>
        <v>0</v>
      </c>
      <c r="L13" s="34">
        <f t="shared" ref="L13" si="15">SUM(L5:L12)</f>
        <v>4439</v>
      </c>
      <c r="M13" s="18">
        <f t="shared" si="12"/>
        <v>0</v>
      </c>
      <c r="N13" s="34">
        <f t="shared" ref="N13" si="16">SUM(N5:N12)</f>
        <v>4371</v>
      </c>
      <c r="O13" s="18">
        <f t="shared" si="12"/>
        <v>0</v>
      </c>
      <c r="P13" s="29">
        <f t="shared" ref="P13" si="17">SUM(P5:P12)</f>
        <v>2299</v>
      </c>
      <c r="Q13" s="18">
        <f t="shared" si="12"/>
        <v>0</v>
      </c>
      <c r="R13" s="29">
        <f t="shared" ref="R13" si="18">SUM(R5:R12)</f>
        <v>1606</v>
      </c>
      <c r="S13" s="18">
        <f t="shared" si="12"/>
        <v>0</v>
      </c>
      <c r="T13" s="1">
        <f t="shared" ref="T13" si="19">SUM(T5:T12)</f>
        <v>2988</v>
      </c>
      <c r="U13" s="18">
        <f t="shared" si="12"/>
        <v>0</v>
      </c>
      <c r="V13" s="29">
        <f t="shared" ref="V13" si="20">SUM(V5:V12)</f>
        <v>2315</v>
      </c>
      <c r="W13" s="18">
        <f t="shared" si="12"/>
        <v>0</v>
      </c>
      <c r="X13" s="19">
        <f t="shared" si="1"/>
        <v>29528</v>
      </c>
      <c r="Y13" s="20">
        <f>SUM(Y5:Y12)</f>
        <v>0</v>
      </c>
    </row>
    <row r="14" spans="1:25" outlineLevel="2" x14ac:dyDescent="0.25">
      <c r="A14" s="28">
        <v>25</v>
      </c>
      <c r="B14" s="43" t="s">
        <v>85</v>
      </c>
      <c r="C14" s="109"/>
      <c r="D14" s="17"/>
      <c r="E14" s="18">
        <f t="shared" ref="E14:G15" si="21">$C14*D14</f>
        <v>0</v>
      </c>
      <c r="F14" s="3"/>
      <c r="G14" s="18">
        <f t="shared" si="21"/>
        <v>0</v>
      </c>
      <c r="H14" s="3"/>
      <c r="I14" s="18">
        <f t="shared" ref="I14:I15" si="22">$C14*H14</f>
        <v>0</v>
      </c>
      <c r="J14" s="3">
        <v>6</v>
      </c>
      <c r="K14" s="18">
        <f t="shared" ref="K14:K15" si="23">$C14*J14</f>
        <v>0</v>
      </c>
      <c r="L14" s="3"/>
      <c r="M14" s="18">
        <f t="shared" ref="M14:M15" si="24">$C14*L14</f>
        <v>0</v>
      </c>
      <c r="N14" s="3"/>
      <c r="O14" s="18">
        <f t="shared" ref="O14:O15" si="25">$C14*N14</f>
        <v>0</v>
      </c>
      <c r="P14" s="3"/>
      <c r="Q14" s="18">
        <f t="shared" ref="Q14:Q15" si="26">$C14*P14</f>
        <v>0</v>
      </c>
      <c r="R14" s="3"/>
      <c r="S14" s="18">
        <f t="shared" ref="S14:S15" si="27">$C14*R14</f>
        <v>0</v>
      </c>
      <c r="T14" s="3"/>
      <c r="U14" s="18">
        <f t="shared" ref="U14:U15" si="28">$C14*T14</f>
        <v>0</v>
      </c>
      <c r="V14" s="3"/>
      <c r="W14" s="18">
        <f t="shared" ref="W14:W15" si="29">$C14*V14</f>
        <v>0</v>
      </c>
      <c r="X14" s="19">
        <f t="shared" si="1"/>
        <v>6</v>
      </c>
      <c r="Y14" s="20">
        <f t="shared" si="2"/>
        <v>0</v>
      </c>
    </row>
    <row r="15" spans="1:25" outlineLevel="2" x14ac:dyDescent="0.25">
      <c r="A15" s="4">
        <v>25</v>
      </c>
      <c r="B15" s="43" t="s">
        <v>86</v>
      </c>
      <c r="C15" s="109"/>
      <c r="D15" s="17"/>
      <c r="E15" s="18">
        <f t="shared" si="21"/>
        <v>0</v>
      </c>
      <c r="F15" s="3"/>
      <c r="G15" s="18">
        <f t="shared" si="21"/>
        <v>0</v>
      </c>
      <c r="H15" s="3"/>
      <c r="I15" s="18">
        <f t="shared" si="22"/>
        <v>0</v>
      </c>
      <c r="J15" s="3">
        <v>1</v>
      </c>
      <c r="K15" s="18">
        <f t="shared" si="23"/>
        <v>0</v>
      </c>
      <c r="L15" s="3">
        <v>2</v>
      </c>
      <c r="M15" s="18">
        <f t="shared" si="24"/>
        <v>0</v>
      </c>
      <c r="N15" s="3"/>
      <c r="O15" s="18">
        <f t="shared" si="25"/>
        <v>0</v>
      </c>
      <c r="P15" s="3"/>
      <c r="Q15" s="18">
        <f t="shared" si="26"/>
        <v>0</v>
      </c>
      <c r="R15" s="3">
        <v>1</v>
      </c>
      <c r="S15" s="18">
        <f t="shared" si="27"/>
        <v>0</v>
      </c>
      <c r="T15" s="3"/>
      <c r="U15" s="18">
        <f t="shared" si="28"/>
        <v>0</v>
      </c>
      <c r="V15" s="3"/>
      <c r="W15" s="18">
        <f t="shared" si="29"/>
        <v>0</v>
      </c>
      <c r="X15" s="19">
        <f t="shared" si="1"/>
        <v>4</v>
      </c>
      <c r="Y15" s="20">
        <f t="shared" si="2"/>
        <v>0</v>
      </c>
    </row>
    <row r="16" spans="1:25" s="23" customFormat="1" outlineLevel="2" x14ac:dyDescent="0.25">
      <c r="A16" s="4">
        <v>25</v>
      </c>
      <c r="B16" s="43" t="s">
        <v>7</v>
      </c>
      <c r="C16" s="109"/>
      <c r="D16" s="21"/>
      <c r="E16" s="22">
        <f>$C$16*D16</f>
        <v>0</v>
      </c>
      <c r="F16" s="3">
        <v>9</v>
      </c>
      <c r="G16" s="22">
        <f>$C$16*F16</f>
        <v>0</v>
      </c>
      <c r="H16" s="3">
        <v>18</v>
      </c>
      <c r="I16" s="22">
        <f>$C$16*H16</f>
        <v>0</v>
      </c>
      <c r="J16" s="3">
        <v>80</v>
      </c>
      <c r="K16" s="22">
        <f>$C$16*J16</f>
        <v>0</v>
      </c>
      <c r="L16" s="3">
        <v>4</v>
      </c>
      <c r="M16" s="22">
        <f>$C$16*L16</f>
        <v>0</v>
      </c>
      <c r="N16" s="3">
        <v>43</v>
      </c>
      <c r="O16" s="22">
        <f>$C$16*N16</f>
        <v>0</v>
      </c>
      <c r="P16" s="3">
        <v>8</v>
      </c>
      <c r="Q16" s="22">
        <f>$C$16*P16</f>
        <v>0</v>
      </c>
      <c r="R16" s="3">
        <v>7</v>
      </c>
      <c r="S16" s="22">
        <f>$C$16*R16</f>
        <v>0</v>
      </c>
      <c r="T16" s="3">
        <v>7</v>
      </c>
      <c r="U16" s="22">
        <f>$C$16*T16</f>
        <v>0</v>
      </c>
      <c r="V16" s="3">
        <v>6</v>
      </c>
      <c r="W16" s="22">
        <f>$C$16*V16</f>
        <v>0</v>
      </c>
      <c r="X16" s="19">
        <f t="shared" si="1"/>
        <v>182</v>
      </c>
      <c r="Y16" s="20">
        <f t="shared" si="2"/>
        <v>0</v>
      </c>
    </row>
    <row r="17" spans="1:25" outlineLevel="2" x14ac:dyDescent="0.25">
      <c r="A17" s="4">
        <v>25</v>
      </c>
      <c r="B17" s="43" t="s">
        <v>8</v>
      </c>
      <c r="C17" s="109"/>
      <c r="D17" s="17"/>
      <c r="E17" s="18">
        <f>$C$17*D17</f>
        <v>0</v>
      </c>
      <c r="F17" s="3">
        <v>87</v>
      </c>
      <c r="G17" s="18">
        <f>$C$17*F17</f>
        <v>0</v>
      </c>
      <c r="H17" s="3">
        <v>66</v>
      </c>
      <c r="I17" s="18">
        <f>$C$17*H17</f>
        <v>0</v>
      </c>
      <c r="J17" s="3">
        <v>41</v>
      </c>
      <c r="K17" s="18">
        <f>$C$17*J17</f>
        <v>0</v>
      </c>
      <c r="L17" s="3">
        <v>89</v>
      </c>
      <c r="M17" s="18">
        <f>$C$17*L17</f>
        <v>0</v>
      </c>
      <c r="N17" s="3">
        <v>88</v>
      </c>
      <c r="O17" s="18">
        <f>$C$17*N17</f>
        <v>0</v>
      </c>
      <c r="P17" s="3">
        <v>26</v>
      </c>
      <c r="Q17" s="18">
        <f>$C$17*P17</f>
        <v>0</v>
      </c>
      <c r="R17" s="3">
        <v>88</v>
      </c>
      <c r="S17" s="18">
        <f>$C$17*R17</f>
        <v>0</v>
      </c>
      <c r="T17" s="3">
        <v>39</v>
      </c>
      <c r="U17" s="18">
        <f>$C$17*T17</f>
        <v>0</v>
      </c>
      <c r="V17" s="3">
        <v>4</v>
      </c>
      <c r="W17" s="18">
        <f>$C$17*V17</f>
        <v>0</v>
      </c>
      <c r="X17" s="19">
        <f t="shared" si="1"/>
        <v>528</v>
      </c>
      <c r="Y17" s="20">
        <f t="shared" si="2"/>
        <v>0</v>
      </c>
    </row>
    <row r="18" spans="1:25" outlineLevel="1" x14ac:dyDescent="0.25">
      <c r="A18" s="4">
        <v>25</v>
      </c>
      <c r="B18" s="43" t="s">
        <v>9</v>
      </c>
      <c r="C18" s="109"/>
      <c r="D18" s="17">
        <f t="shared" ref="D18:W18" si="30">SUBTOTAL(9,D14:D17)</f>
        <v>0</v>
      </c>
      <c r="E18" s="18">
        <f t="shared" si="30"/>
        <v>0</v>
      </c>
      <c r="F18" s="3">
        <v>82</v>
      </c>
      <c r="G18" s="18">
        <f t="shared" si="30"/>
        <v>0</v>
      </c>
      <c r="H18" s="3">
        <v>54</v>
      </c>
      <c r="I18" s="18">
        <f t="shared" si="30"/>
        <v>0</v>
      </c>
      <c r="J18" s="3">
        <v>179</v>
      </c>
      <c r="K18" s="18">
        <f t="shared" si="30"/>
        <v>0</v>
      </c>
      <c r="L18" s="3">
        <v>23</v>
      </c>
      <c r="M18" s="18">
        <f t="shared" si="30"/>
        <v>0</v>
      </c>
      <c r="N18" s="3">
        <v>128</v>
      </c>
      <c r="O18" s="18">
        <f t="shared" si="30"/>
        <v>0</v>
      </c>
      <c r="P18" s="3">
        <v>58</v>
      </c>
      <c r="Q18" s="18">
        <f t="shared" si="30"/>
        <v>0</v>
      </c>
      <c r="R18" s="3">
        <v>42</v>
      </c>
      <c r="S18" s="18">
        <f t="shared" si="30"/>
        <v>0</v>
      </c>
      <c r="T18" s="3"/>
      <c r="U18" s="18">
        <f t="shared" si="30"/>
        <v>0</v>
      </c>
      <c r="V18" s="3">
        <v>18</v>
      </c>
      <c r="W18" s="18">
        <f t="shared" si="30"/>
        <v>0</v>
      </c>
      <c r="X18" s="19">
        <f t="shared" si="1"/>
        <v>584</v>
      </c>
      <c r="Y18" s="20">
        <f t="shared" si="2"/>
        <v>0</v>
      </c>
    </row>
    <row r="19" spans="1:25" outlineLevel="2" x14ac:dyDescent="0.25">
      <c r="A19" s="4">
        <v>25</v>
      </c>
      <c r="B19" s="45" t="s">
        <v>6</v>
      </c>
      <c r="C19" s="109"/>
      <c r="D19" s="17"/>
      <c r="E19" s="18">
        <f>$C$19*D19</f>
        <v>0</v>
      </c>
      <c r="F19" s="3"/>
      <c r="G19" s="18">
        <f>$C$19*F19</f>
        <v>0</v>
      </c>
      <c r="H19" s="3"/>
      <c r="I19" s="18">
        <f>$C$19*H19</f>
        <v>0</v>
      </c>
      <c r="J19" s="3">
        <v>2</v>
      </c>
      <c r="K19" s="18">
        <f>$C$19*J19</f>
        <v>0</v>
      </c>
      <c r="L19" s="3"/>
      <c r="M19" s="18">
        <f>$C$19*L19</f>
        <v>0</v>
      </c>
      <c r="N19" s="3">
        <v>3</v>
      </c>
      <c r="O19" s="18">
        <f>$C$19*N19</f>
        <v>0</v>
      </c>
      <c r="P19" s="3">
        <v>2</v>
      </c>
      <c r="Q19" s="18">
        <f>$C$19*P19</f>
        <v>0</v>
      </c>
      <c r="R19" s="3"/>
      <c r="S19" s="18">
        <f>$C$19*R19</f>
        <v>0</v>
      </c>
      <c r="T19" s="3"/>
      <c r="U19" s="18">
        <f>$C$19*T19</f>
        <v>0</v>
      </c>
      <c r="V19" s="3"/>
      <c r="W19" s="18">
        <f>$C$19*V19</f>
        <v>0</v>
      </c>
      <c r="X19" s="19">
        <f t="shared" si="1"/>
        <v>7</v>
      </c>
      <c r="Y19" s="20">
        <f t="shared" si="2"/>
        <v>0</v>
      </c>
    </row>
    <row r="20" spans="1:25" outlineLevel="1" x14ac:dyDescent="0.25">
      <c r="A20" s="4">
        <v>25</v>
      </c>
      <c r="B20" s="40" t="s">
        <v>87</v>
      </c>
      <c r="C20" s="114"/>
      <c r="D20" s="17">
        <f t="shared" ref="D20:W20" si="31">SUBTOTAL(9,D19:D19)</f>
        <v>0</v>
      </c>
      <c r="E20" s="18">
        <f t="shared" si="31"/>
        <v>0</v>
      </c>
      <c r="F20" s="30"/>
      <c r="G20" s="18">
        <f t="shared" si="31"/>
        <v>0</v>
      </c>
      <c r="H20" s="3"/>
      <c r="I20" s="18">
        <f t="shared" si="31"/>
        <v>0</v>
      </c>
      <c r="J20" s="3">
        <v>12</v>
      </c>
      <c r="K20" s="18">
        <f t="shared" si="31"/>
        <v>0</v>
      </c>
      <c r="L20" s="3"/>
      <c r="M20" s="18">
        <f t="shared" si="31"/>
        <v>0</v>
      </c>
      <c r="N20" s="3"/>
      <c r="O20" s="18">
        <f t="shared" si="31"/>
        <v>0</v>
      </c>
      <c r="P20" s="3"/>
      <c r="Q20" s="18">
        <f t="shared" si="31"/>
        <v>0</v>
      </c>
      <c r="R20" s="3"/>
      <c r="S20" s="18">
        <f t="shared" si="31"/>
        <v>0</v>
      </c>
      <c r="T20" s="3"/>
      <c r="U20" s="18">
        <f t="shared" si="31"/>
        <v>0</v>
      </c>
      <c r="V20" s="3"/>
      <c r="W20" s="18">
        <f t="shared" si="31"/>
        <v>0</v>
      </c>
      <c r="X20" s="19">
        <f t="shared" si="1"/>
        <v>12</v>
      </c>
      <c r="Y20" s="20">
        <f t="shared" si="2"/>
        <v>0</v>
      </c>
    </row>
    <row r="21" spans="1:25" outlineLevel="2" x14ac:dyDescent="0.25">
      <c r="A21" s="5" t="s">
        <v>10</v>
      </c>
      <c r="B21" s="43"/>
      <c r="C21" s="59"/>
      <c r="D21" s="17"/>
      <c r="E21" s="18">
        <f>$C21*D21</f>
        <v>0</v>
      </c>
      <c r="F21" s="6">
        <f>SUM(F14:F20)</f>
        <v>178</v>
      </c>
      <c r="G21" s="18">
        <f>$C$21*F21</f>
        <v>0</v>
      </c>
      <c r="H21" s="6">
        <f t="shared" ref="H21" si="32">SUM(H14:H20)</f>
        <v>138</v>
      </c>
      <c r="I21" s="18">
        <f>$C$21*H21</f>
        <v>0</v>
      </c>
      <c r="J21" s="6">
        <f t="shared" ref="J21" si="33">SUM(J14:J20)</f>
        <v>321</v>
      </c>
      <c r="K21" s="18">
        <f>$C$21*J21</f>
        <v>0</v>
      </c>
      <c r="L21" s="6">
        <f t="shared" ref="L21" si="34">SUM(L14:L20)</f>
        <v>118</v>
      </c>
      <c r="M21" s="18">
        <f>$C$21*L21</f>
        <v>0</v>
      </c>
      <c r="N21" s="6">
        <f t="shared" ref="N21" si="35">SUM(N14:N20)</f>
        <v>262</v>
      </c>
      <c r="O21" s="18">
        <f>$C$21*N21</f>
        <v>0</v>
      </c>
      <c r="P21" s="6">
        <f t="shared" ref="P21" si="36">SUM(P14:P20)</f>
        <v>94</v>
      </c>
      <c r="Q21" s="18">
        <f>$C$21*P21</f>
        <v>0</v>
      </c>
      <c r="R21" s="6">
        <f t="shared" ref="R21" si="37">SUM(R14:R20)</f>
        <v>138</v>
      </c>
      <c r="S21" s="18">
        <f>$C$21*R21</f>
        <v>0</v>
      </c>
      <c r="T21" s="6">
        <f t="shared" ref="T21" si="38">SUM(T14:T20)</f>
        <v>46</v>
      </c>
      <c r="U21" s="18">
        <f>$C$21*T21</f>
        <v>0</v>
      </c>
      <c r="V21" s="6">
        <f t="shared" ref="V21" si="39">SUM(V14:V20)</f>
        <v>28</v>
      </c>
      <c r="W21" s="18">
        <f>$C$21*V21</f>
        <v>0</v>
      </c>
      <c r="X21" s="19">
        <f t="shared" si="1"/>
        <v>1323</v>
      </c>
      <c r="Y21" s="20">
        <f>SUM(Y14:Y20)</f>
        <v>0</v>
      </c>
    </row>
    <row r="22" spans="1:25" outlineLevel="2" x14ac:dyDescent="0.25">
      <c r="A22" s="4">
        <v>40</v>
      </c>
      <c r="B22" s="43" t="s">
        <v>88</v>
      </c>
      <c r="C22" s="109"/>
      <c r="D22" s="17"/>
      <c r="E22" s="18">
        <f>$C22*D22</f>
        <v>0</v>
      </c>
      <c r="F22" s="3"/>
      <c r="G22" s="18">
        <f>$C22*F22</f>
        <v>0</v>
      </c>
      <c r="H22" s="3">
        <v>1</v>
      </c>
      <c r="I22" s="18">
        <f>$C22*H22</f>
        <v>0</v>
      </c>
      <c r="J22" s="3"/>
      <c r="K22" s="18">
        <f>$C22*J22</f>
        <v>0</v>
      </c>
      <c r="L22" s="3"/>
      <c r="M22" s="18">
        <f>$C22*L22</f>
        <v>0</v>
      </c>
      <c r="N22" s="3"/>
      <c r="O22" s="18">
        <f>$C22*N22</f>
        <v>0</v>
      </c>
      <c r="P22" s="3"/>
      <c r="Q22" s="18">
        <f>$C22*P22</f>
        <v>0</v>
      </c>
      <c r="R22" s="3"/>
      <c r="S22" s="18">
        <f>$C22*R22</f>
        <v>0</v>
      </c>
      <c r="T22" s="3"/>
      <c r="U22" s="18">
        <f>$C22*T22</f>
        <v>0</v>
      </c>
      <c r="V22" s="3"/>
      <c r="W22" s="18">
        <f>$C22*V22</f>
        <v>0</v>
      </c>
      <c r="X22" s="19">
        <f t="shared" si="1"/>
        <v>1</v>
      </c>
      <c r="Y22" s="20">
        <f t="shared" si="2"/>
        <v>0</v>
      </c>
    </row>
    <row r="23" spans="1:25" outlineLevel="2" x14ac:dyDescent="0.25">
      <c r="A23" s="4">
        <v>40</v>
      </c>
      <c r="B23" s="43" t="s">
        <v>12</v>
      </c>
      <c r="C23" s="109"/>
      <c r="D23" s="17"/>
      <c r="E23" s="18">
        <f>$C23*D23</f>
        <v>0</v>
      </c>
      <c r="F23" s="3"/>
      <c r="G23" s="18">
        <f>$C$23*F23</f>
        <v>0</v>
      </c>
      <c r="H23" s="3"/>
      <c r="I23" s="18">
        <f>$C$23*H23</f>
        <v>0</v>
      </c>
      <c r="J23" s="3">
        <v>71</v>
      </c>
      <c r="K23" s="18">
        <f>$C$23*J23</f>
        <v>0</v>
      </c>
      <c r="L23" s="3">
        <v>1</v>
      </c>
      <c r="M23" s="18">
        <f>$C$23*L23</f>
        <v>0</v>
      </c>
      <c r="N23" s="3"/>
      <c r="O23" s="18">
        <f>$C$23*N23</f>
        <v>0</v>
      </c>
      <c r="P23" s="3"/>
      <c r="Q23" s="18">
        <f>$C$23*P23</f>
        <v>0</v>
      </c>
      <c r="R23" s="3"/>
      <c r="S23" s="18">
        <f>$C$23*R23</f>
        <v>0</v>
      </c>
      <c r="T23" s="3"/>
      <c r="U23" s="18">
        <f>$C$23*T23</f>
        <v>0</v>
      </c>
      <c r="V23" s="3"/>
      <c r="W23" s="18">
        <f>$C$23*V23</f>
        <v>0</v>
      </c>
      <c r="X23" s="19">
        <f t="shared" si="1"/>
        <v>72</v>
      </c>
      <c r="Y23" s="20">
        <f t="shared" si="2"/>
        <v>0</v>
      </c>
    </row>
    <row r="24" spans="1:25" outlineLevel="2" x14ac:dyDescent="0.25">
      <c r="A24" s="4">
        <v>40</v>
      </c>
      <c r="B24" s="43" t="s">
        <v>14</v>
      </c>
      <c r="C24" s="109"/>
      <c r="D24" s="17"/>
      <c r="E24" s="18">
        <f t="shared" ref="E24:G26" si="40">$C24*D24</f>
        <v>0</v>
      </c>
      <c r="F24" s="3">
        <v>39</v>
      </c>
      <c r="G24" s="18">
        <f t="shared" si="40"/>
        <v>0</v>
      </c>
      <c r="H24" s="3">
        <v>22</v>
      </c>
      <c r="I24" s="18">
        <f t="shared" ref="I24:I26" si="41">$C24*H24</f>
        <v>0</v>
      </c>
      <c r="J24" s="3">
        <v>87</v>
      </c>
      <c r="K24" s="18">
        <f t="shared" ref="K24:K26" si="42">$C24*J24</f>
        <v>0</v>
      </c>
      <c r="L24" s="3">
        <v>26</v>
      </c>
      <c r="M24" s="18">
        <f t="shared" ref="M24:M26" si="43">$C24*L24</f>
        <v>0</v>
      </c>
      <c r="N24" s="3">
        <v>13</v>
      </c>
      <c r="O24" s="18">
        <f t="shared" ref="O24:O26" si="44">$C24*N24</f>
        <v>0</v>
      </c>
      <c r="P24" s="3"/>
      <c r="Q24" s="18">
        <f t="shared" ref="Q24:Q26" si="45">$C24*P24</f>
        <v>0</v>
      </c>
      <c r="R24" s="3">
        <v>7</v>
      </c>
      <c r="S24" s="18">
        <f t="shared" ref="S24:S26" si="46">$C24*R24</f>
        <v>0</v>
      </c>
      <c r="T24" s="3">
        <v>20</v>
      </c>
      <c r="U24" s="18">
        <f t="shared" ref="U24:U26" si="47">$C24*T24</f>
        <v>0</v>
      </c>
      <c r="V24" s="3"/>
      <c r="W24" s="18">
        <f t="shared" ref="W24:W26" si="48">$C24*V24</f>
        <v>0</v>
      </c>
      <c r="X24" s="19">
        <f t="shared" si="1"/>
        <v>214</v>
      </c>
      <c r="Y24" s="20">
        <f t="shared" si="2"/>
        <v>0</v>
      </c>
    </row>
    <row r="25" spans="1:25" outlineLevel="1" x14ac:dyDescent="0.25">
      <c r="A25" s="4">
        <v>40</v>
      </c>
      <c r="B25" s="43" t="s">
        <v>13</v>
      </c>
      <c r="C25" s="109"/>
      <c r="D25" s="17">
        <f t="shared" ref="D25:W25" si="49">SUBTOTAL(9,D21:D24)</f>
        <v>0</v>
      </c>
      <c r="E25" s="18">
        <f t="shared" si="49"/>
        <v>0</v>
      </c>
      <c r="F25" s="3">
        <v>7</v>
      </c>
      <c r="G25" s="18">
        <f t="shared" si="49"/>
        <v>0</v>
      </c>
      <c r="H25" s="3">
        <v>4</v>
      </c>
      <c r="I25" s="18">
        <f t="shared" si="49"/>
        <v>0</v>
      </c>
      <c r="J25" s="3">
        <v>41</v>
      </c>
      <c r="K25" s="18">
        <f t="shared" si="49"/>
        <v>0</v>
      </c>
      <c r="L25" s="3"/>
      <c r="M25" s="18">
        <f t="shared" si="49"/>
        <v>0</v>
      </c>
      <c r="N25" s="3"/>
      <c r="O25" s="18">
        <f t="shared" si="49"/>
        <v>0</v>
      </c>
      <c r="P25" s="3"/>
      <c r="Q25" s="18">
        <f t="shared" si="49"/>
        <v>0</v>
      </c>
      <c r="R25" s="3">
        <v>2</v>
      </c>
      <c r="S25" s="18">
        <f t="shared" si="49"/>
        <v>0</v>
      </c>
      <c r="T25" s="3">
        <v>5</v>
      </c>
      <c r="U25" s="18">
        <f t="shared" si="49"/>
        <v>0</v>
      </c>
      <c r="V25" s="3"/>
      <c r="W25" s="18">
        <f t="shared" si="49"/>
        <v>0</v>
      </c>
      <c r="X25" s="19">
        <f t="shared" si="1"/>
        <v>59</v>
      </c>
      <c r="Y25" s="20">
        <f t="shared" si="2"/>
        <v>0</v>
      </c>
    </row>
    <row r="26" spans="1:25" outlineLevel="2" x14ac:dyDescent="0.25">
      <c r="A26" s="4">
        <v>40</v>
      </c>
      <c r="B26" s="46" t="s">
        <v>11</v>
      </c>
      <c r="C26" s="109"/>
      <c r="D26" s="17"/>
      <c r="E26" s="18">
        <f t="shared" si="40"/>
        <v>0</v>
      </c>
      <c r="F26" s="3"/>
      <c r="G26" s="18">
        <f t="shared" si="40"/>
        <v>0</v>
      </c>
      <c r="H26" s="3"/>
      <c r="I26" s="18">
        <f t="shared" si="41"/>
        <v>0</v>
      </c>
      <c r="J26" s="3">
        <v>2</v>
      </c>
      <c r="K26" s="18">
        <f t="shared" si="42"/>
        <v>0</v>
      </c>
      <c r="L26" s="3"/>
      <c r="M26" s="18">
        <f t="shared" si="43"/>
        <v>0</v>
      </c>
      <c r="N26" s="3"/>
      <c r="O26" s="18">
        <f t="shared" si="44"/>
        <v>0</v>
      </c>
      <c r="P26" s="3"/>
      <c r="Q26" s="18">
        <f t="shared" si="45"/>
        <v>0</v>
      </c>
      <c r="R26" s="3"/>
      <c r="S26" s="18">
        <f t="shared" si="46"/>
        <v>0</v>
      </c>
      <c r="T26" s="3"/>
      <c r="U26" s="18">
        <f t="shared" si="47"/>
        <v>0</v>
      </c>
      <c r="V26" s="3"/>
      <c r="W26" s="18">
        <f t="shared" si="48"/>
        <v>0</v>
      </c>
      <c r="X26" s="19">
        <f t="shared" si="1"/>
        <v>2</v>
      </c>
      <c r="Y26" s="20">
        <f t="shared" si="2"/>
        <v>0</v>
      </c>
    </row>
    <row r="27" spans="1:25" outlineLevel="2" x14ac:dyDescent="0.25">
      <c r="A27" s="4">
        <v>40</v>
      </c>
      <c r="B27" s="39" t="s">
        <v>89</v>
      </c>
      <c r="C27" s="109"/>
      <c r="D27" s="17"/>
      <c r="E27" s="18">
        <f>$C$27*D27</f>
        <v>0</v>
      </c>
      <c r="F27" s="3"/>
      <c r="G27" s="18">
        <f>$C$27*F27</f>
        <v>0</v>
      </c>
      <c r="H27" s="3"/>
      <c r="I27" s="18">
        <f>$C$27*H27</f>
        <v>0</v>
      </c>
      <c r="J27" s="3">
        <v>10</v>
      </c>
      <c r="K27" s="18">
        <f>$C$27*J27</f>
        <v>0</v>
      </c>
      <c r="L27" s="3"/>
      <c r="M27" s="18">
        <f>$C$27*L27</f>
        <v>0</v>
      </c>
      <c r="N27" s="3"/>
      <c r="O27" s="18">
        <f>$C$27*N27</f>
        <v>0</v>
      </c>
      <c r="P27" s="3"/>
      <c r="Q27" s="18">
        <f>$C$27*P27</f>
        <v>0</v>
      </c>
      <c r="R27" s="3"/>
      <c r="S27" s="18">
        <f>$C$27*R27</f>
        <v>0</v>
      </c>
      <c r="T27" s="3"/>
      <c r="U27" s="18">
        <f>$C$27*T27</f>
        <v>0</v>
      </c>
      <c r="V27" s="3"/>
      <c r="W27" s="18">
        <f>$C$27*V27</f>
        <v>0</v>
      </c>
      <c r="X27" s="19">
        <f t="shared" si="1"/>
        <v>10</v>
      </c>
      <c r="Y27" s="20">
        <f t="shared" si="2"/>
        <v>0</v>
      </c>
    </row>
    <row r="28" spans="1:25" outlineLevel="2" x14ac:dyDescent="0.25">
      <c r="A28" s="5" t="s">
        <v>15</v>
      </c>
      <c r="B28" s="43"/>
      <c r="C28" s="59"/>
      <c r="D28" s="17"/>
      <c r="E28" s="18">
        <f>$C$28*D28</f>
        <v>0</v>
      </c>
      <c r="F28" s="6">
        <f>SUM(F22:F27)</f>
        <v>46</v>
      </c>
      <c r="G28" s="18">
        <f>$C$28*F28</f>
        <v>0</v>
      </c>
      <c r="H28" s="6">
        <f t="shared" ref="H28" si="50">SUM(H22:H27)</f>
        <v>27</v>
      </c>
      <c r="I28" s="18">
        <f>$C$28*H28</f>
        <v>0</v>
      </c>
      <c r="J28" s="6">
        <f t="shared" ref="J28" si="51">SUM(J22:J27)</f>
        <v>211</v>
      </c>
      <c r="K28" s="18">
        <f>$C$28*J28</f>
        <v>0</v>
      </c>
      <c r="L28" s="6">
        <f t="shared" ref="L28" si="52">SUM(L22:L27)</f>
        <v>27</v>
      </c>
      <c r="M28" s="18">
        <f>$C$28*L28</f>
        <v>0</v>
      </c>
      <c r="N28" s="6">
        <f t="shared" ref="N28" si="53">SUM(N22:N27)</f>
        <v>13</v>
      </c>
      <c r="O28" s="18">
        <f>$C$28*N28</f>
        <v>0</v>
      </c>
      <c r="P28" s="6">
        <f t="shared" ref="P28" si="54">SUM(P22:P27)</f>
        <v>0</v>
      </c>
      <c r="Q28" s="18">
        <f>$C$28*P28</f>
        <v>0</v>
      </c>
      <c r="R28" s="6">
        <f t="shared" ref="R28" si="55">SUM(R22:R27)</f>
        <v>9</v>
      </c>
      <c r="S28" s="18">
        <f>$C$28*R28</f>
        <v>0</v>
      </c>
      <c r="T28" s="6">
        <f t="shared" ref="T28" si="56">SUM(T22:T27)</f>
        <v>25</v>
      </c>
      <c r="U28" s="18">
        <f>$C$28*T28</f>
        <v>0</v>
      </c>
      <c r="V28" s="6">
        <f t="shared" ref="V28" si="57">SUM(V22:V27)</f>
        <v>0</v>
      </c>
      <c r="W28" s="18">
        <f>$C$28*V28</f>
        <v>0</v>
      </c>
      <c r="X28" s="19">
        <f t="shared" si="1"/>
        <v>358</v>
      </c>
      <c r="Y28" s="20">
        <f>SUM(Y22:Y27)</f>
        <v>0</v>
      </c>
    </row>
    <row r="29" spans="1:25" outlineLevel="2" x14ac:dyDescent="0.25">
      <c r="A29" s="4">
        <v>50</v>
      </c>
      <c r="B29" s="43" t="s">
        <v>90</v>
      </c>
      <c r="C29" s="109"/>
      <c r="D29" s="17"/>
      <c r="E29" s="18">
        <f>$C$29*D29</f>
        <v>0</v>
      </c>
      <c r="F29" s="3"/>
      <c r="G29" s="18">
        <f>$C$29*F29</f>
        <v>0</v>
      </c>
      <c r="H29" s="3"/>
      <c r="I29" s="18">
        <f>$C$29*H29</f>
        <v>0</v>
      </c>
      <c r="J29" s="3"/>
      <c r="K29" s="18">
        <f>$C$29*J29</f>
        <v>0</v>
      </c>
      <c r="L29" s="3"/>
      <c r="M29" s="18">
        <f>$C$29*L29</f>
        <v>0</v>
      </c>
      <c r="N29" s="3">
        <v>1</v>
      </c>
      <c r="O29" s="18">
        <f>$C$29*N29</f>
        <v>0</v>
      </c>
      <c r="P29" s="3"/>
      <c r="Q29" s="18">
        <f>$C$29*P29</f>
        <v>0</v>
      </c>
      <c r="R29" s="3"/>
      <c r="S29" s="18">
        <f>$C$29*R29</f>
        <v>0</v>
      </c>
      <c r="T29" s="3"/>
      <c r="U29" s="18">
        <f>$C$29*T29</f>
        <v>0</v>
      </c>
      <c r="V29" s="3"/>
      <c r="W29" s="18">
        <f>$C$29*V29</f>
        <v>0</v>
      </c>
      <c r="X29" s="19">
        <f t="shared" si="1"/>
        <v>1</v>
      </c>
      <c r="Y29" s="20">
        <f t="shared" si="2"/>
        <v>0</v>
      </c>
    </row>
    <row r="30" spans="1:25" outlineLevel="2" x14ac:dyDescent="0.25">
      <c r="A30" s="4">
        <v>50</v>
      </c>
      <c r="B30" s="43" t="s">
        <v>17</v>
      </c>
      <c r="C30" s="109"/>
      <c r="D30" s="17"/>
      <c r="E30" s="18">
        <f>$C30*D30</f>
        <v>0</v>
      </c>
      <c r="F30" s="3">
        <v>4</v>
      </c>
      <c r="G30" s="18">
        <f>$C$30*F30</f>
        <v>0</v>
      </c>
      <c r="H30" s="3">
        <v>2</v>
      </c>
      <c r="I30" s="18">
        <f>$C$30*H30</f>
        <v>0</v>
      </c>
      <c r="J30" s="3">
        <v>10</v>
      </c>
      <c r="K30" s="18">
        <f>$C$30*J30</f>
        <v>0</v>
      </c>
      <c r="L30" s="3">
        <v>9</v>
      </c>
      <c r="M30" s="18">
        <f>$C$30*L30</f>
        <v>0</v>
      </c>
      <c r="N30" s="3">
        <v>35</v>
      </c>
      <c r="O30" s="18">
        <f>$C$30*N30</f>
        <v>0</v>
      </c>
      <c r="P30" s="3"/>
      <c r="Q30" s="18">
        <f>$C$30*P30</f>
        <v>0</v>
      </c>
      <c r="R30" s="3"/>
      <c r="S30" s="18">
        <f>$C$30*R30</f>
        <v>0</v>
      </c>
      <c r="T30" s="3">
        <v>10</v>
      </c>
      <c r="U30" s="18">
        <f>$C$30*T30</f>
        <v>0</v>
      </c>
      <c r="V30" s="3">
        <v>1</v>
      </c>
      <c r="W30" s="18">
        <f>$C$30*V30</f>
        <v>0</v>
      </c>
      <c r="X30" s="19">
        <f t="shared" si="1"/>
        <v>71</v>
      </c>
      <c r="Y30" s="20">
        <f t="shared" si="2"/>
        <v>0</v>
      </c>
    </row>
    <row r="31" spans="1:25" outlineLevel="2" x14ac:dyDescent="0.25">
      <c r="A31" s="4">
        <v>50</v>
      </c>
      <c r="B31" s="43" t="s">
        <v>18</v>
      </c>
      <c r="C31" s="109"/>
      <c r="D31" s="17"/>
      <c r="E31" s="18">
        <f>$C31*D31</f>
        <v>0</v>
      </c>
      <c r="F31" s="3">
        <v>1</v>
      </c>
      <c r="G31" s="18">
        <f>$C31*F31</f>
        <v>0</v>
      </c>
      <c r="H31" s="3">
        <v>2</v>
      </c>
      <c r="I31" s="18">
        <f>$C31*H31</f>
        <v>0</v>
      </c>
      <c r="J31" s="3">
        <v>7</v>
      </c>
      <c r="K31" s="18">
        <f>$C31*J31</f>
        <v>0</v>
      </c>
      <c r="L31" s="3">
        <v>1</v>
      </c>
      <c r="M31" s="18">
        <f>$C31*L31</f>
        <v>0</v>
      </c>
      <c r="N31" s="3">
        <v>27</v>
      </c>
      <c r="O31" s="18">
        <f>$C31*N31</f>
        <v>0</v>
      </c>
      <c r="P31" s="3"/>
      <c r="Q31" s="18">
        <f>$C31*P31</f>
        <v>0</v>
      </c>
      <c r="R31" s="3">
        <v>2</v>
      </c>
      <c r="S31" s="18">
        <f>$C31*R31</f>
        <v>0</v>
      </c>
      <c r="T31" s="3">
        <v>1</v>
      </c>
      <c r="U31" s="18">
        <f>$C31*T31</f>
        <v>0</v>
      </c>
      <c r="V31" s="3"/>
      <c r="W31" s="18">
        <f>$C31*V31</f>
        <v>0</v>
      </c>
      <c r="X31" s="19">
        <f t="shared" si="1"/>
        <v>41</v>
      </c>
      <c r="Y31" s="20">
        <f t="shared" si="2"/>
        <v>0</v>
      </c>
    </row>
    <row r="32" spans="1:25" outlineLevel="2" x14ac:dyDescent="0.25">
      <c r="A32" s="4">
        <v>50</v>
      </c>
      <c r="B32" s="43" t="s">
        <v>19</v>
      </c>
      <c r="C32" s="109"/>
      <c r="D32" s="17"/>
      <c r="E32" s="18">
        <f>$C$32*D32</f>
        <v>0</v>
      </c>
      <c r="F32" s="3"/>
      <c r="G32" s="18">
        <f>$C$32*F32</f>
        <v>0</v>
      </c>
      <c r="H32" s="3"/>
      <c r="I32" s="18">
        <f>$C$32*H32</f>
        <v>0</v>
      </c>
      <c r="J32" s="3">
        <v>1</v>
      </c>
      <c r="K32" s="18">
        <f>$C$32*J32</f>
        <v>0</v>
      </c>
      <c r="L32" s="3"/>
      <c r="M32" s="18">
        <f>$C$32*L32</f>
        <v>0</v>
      </c>
      <c r="N32" s="3"/>
      <c r="O32" s="18">
        <f>$C$32*N32</f>
        <v>0</v>
      </c>
      <c r="P32" s="3"/>
      <c r="Q32" s="18">
        <f>$C$32*P32</f>
        <v>0</v>
      </c>
      <c r="R32" s="3"/>
      <c r="S32" s="18">
        <f>$C$32*R32</f>
        <v>0</v>
      </c>
      <c r="T32" s="3">
        <v>1</v>
      </c>
      <c r="U32" s="18">
        <f>$C$32*T32</f>
        <v>0</v>
      </c>
      <c r="V32" s="3">
        <v>1</v>
      </c>
      <c r="W32" s="18">
        <f>$C$32*V32</f>
        <v>0</v>
      </c>
      <c r="X32" s="19">
        <f t="shared" si="1"/>
        <v>3</v>
      </c>
      <c r="Y32" s="20">
        <f t="shared" si="2"/>
        <v>0</v>
      </c>
    </row>
    <row r="33" spans="1:25" outlineLevel="2" x14ac:dyDescent="0.25">
      <c r="A33" s="4">
        <v>50</v>
      </c>
      <c r="B33" s="43" t="s">
        <v>20</v>
      </c>
      <c r="C33" s="109"/>
      <c r="D33" s="17"/>
      <c r="E33" s="18">
        <f>$C33*D33</f>
        <v>0</v>
      </c>
      <c r="F33" s="3"/>
      <c r="G33" s="18">
        <f>$C$33*F33</f>
        <v>0</v>
      </c>
      <c r="H33" s="3">
        <v>11</v>
      </c>
      <c r="I33" s="18">
        <f>$C$33*H33</f>
        <v>0</v>
      </c>
      <c r="J33" s="3">
        <v>90</v>
      </c>
      <c r="K33" s="18">
        <f>$C$33*J33</f>
        <v>0</v>
      </c>
      <c r="L33" s="3">
        <v>1</v>
      </c>
      <c r="M33" s="18">
        <f>$C$33*L33</f>
        <v>0</v>
      </c>
      <c r="N33" s="3">
        <v>3</v>
      </c>
      <c r="O33" s="18">
        <f>$C$33*N33</f>
        <v>0</v>
      </c>
      <c r="P33" s="3">
        <v>3</v>
      </c>
      <c r="Q33" s="18">
        <f>$C$33*P33</f>
        <v>0</v>
      </c>
      <c r="R33" s="3">
        <v>2</v>
      </c>
      <c r="S33" s="18">
        <f>$C$33*R33</f>
        <v>0</v>
      </c>
      <c r="T33" s="3"/>
      <c r="U33" s="18">
        <f>$C$33*T33</f>
        <v>0</v>
      </c>
      <c r="V33" s="3"/>
      <c r="W33" s="18">
        <f>$C$33*V33</f>
        <v>0</v>
      </c>
      <c r="X33" s="19">
        <f t="shared" si="1"/>
        <v>110</v>
      </c>
      <c r="Y33" s="20">
        <f t="shared" si="2"/>
        <v>0</v>
      </c>
    </row>
    <row r="34" spans="1:25" outlineLevel="2" x14ac:dyDescent="0.25">
      <c r="A34" s="4">
        <v>50</v>
      </c>
      <c r="B34" s="43" t="s">
        <v>21</v>
      </c>
      <c r="C34" s="109"/>
      <c r="D34" s="17"/>
      <c r="E34" s="18">
        <f t="shared" ref="E34:G37" si="58">$C34*D34</f>
        <v>0</v>
      </c>
      <c r="F34" s="3"/>
      <c r="G34" s="18">
        <f t="shared" si="58"/>
        <v>0</v>
      </c>
      <c r="H34" s="3">
        <v>3</v>
      </c>
      <c r="I34" s="18">
        <f t="shared" ref="I34:I37" si="59">$C34*H34</f>
        <v>0</v>
      </c>
      <c r="J34" s="3"/>
      <c r="K34" s="18">
        <f t="shared" ref="K34:K37" si="60">$C34*J34</f>
        <v>0</v>
      </c>
      <c r="L34" s="3"/>
      <c r="M34" s="18">
        <f t="shared" ref="M34:M37" si="61">$C34*L34</f>
        <v>0</v>
      </c>
      <c r="N34" s="3">
        <v>5</v>
      </c>
      <c r="O34" s="18">
        <f t="shared" ref="O34:O37" si="62">$C34*N34</f>
        <v>0</v>
      </c>
      <c r="P34" s="3"/>
      <c r="Q34" s="18">
        <f t="shared" ref="Q34:Q37" si="63">$C34*P34</f>
        <v>0</v>
      </c>
      <c r="R34" s="3"/>
      <c r="S34" s="18">
        <f t="shared" ref="S34:S37" si="64">$C34*R34</f>
        <v>0</v>
      </c>
      <c r="T34" s="3"/>
      <c r="U34" s="18">
        <f t="shared" ref="U34:U37" si="65">$C34*T34</f>
        <v>0</v>
      </c>
      <c r="V34" s="3"/>
      <c r="W34" s="18">
        <f t="shared" ref="W34:W37" si="66">$C34*V34</f>
        <v>0</v>
      </c>
      <c r="X34" s="19">
        <f t="shared" si="1"/>
        <v>8</v>
      </c>
      <c r="Y34" s="20">
        <f t="shared" si="2"/>
        <v>0</v>
      </c>
    </row>
    <row r="35" spans="1:25" outlineLevel="2" x14ac:dyDescent="0.25">
      <c r="A35" s="4">
        <v>50</v>
      </c>
      <c r="B35" s="43" t="s">
        <v>26</v>
      </c>
      <c r="C35" s="109"/>
      <c r="D35" s="17"/>
      <c r="E35" s="18">
        <f t="shared" si="58"/>
        <v>0</v>
      </c>
      <c r="F35" s="3">
        <v>3</v>
      </c>
      <c r="G35" s="18">
        <f t="shared" si="58"/>
        <v>0</v>
      </c>
      <c r="H35" s="3"/>
      <c r="I35" s="18">
        <f t="shared" si="59"/>
        <v>0</v>
      </c>
      <c r="J35" s="3">
        <v>5</v>
      </c>
      <c r="K35" s="18">
        <f t="shared" si="60"/>
        <v>0</v>
      </c>
      <c r="L35" s="3"/>
      <c r="M35" s="18">
        <f t="shared" si="61"/>
        <v>0</v>
      </c>
      <c r="N35" s="3">
        <v>1</v>
      </c>
      <c r="O35" s="18">
        <f t="shared" si="62"/>
        <v>0</v>
      </c>
      <c r="P35" s="3">
        <v>1</v>
      </c>
      <c r="Q35" s="18">
        <f t="shared" si="63"/>
        <v>0</v>
      </c>
      <c r="R35" s="3"/>
      <c r="S35" s="18">
        <f t="shared" si="64"/>
        <v>0</v>
      </c>
      <c r="T35" s="3"/>
      <c r="U35" s="18">
        <f t="shared" si="65"/>
        <v>0</v>
      </c>
      <c r="V35" s="3">
        <v>2</v>
      </c>
      <c r="W35" s="18">
        <f t="shared" si="66"/>
        <v>0</v>
      </c>
      <c r="X35" s="19">
        <f t="shared" si="1"/>
        <v>12</v>
      </c>
      <c r="Y35" s="20">
        <f t="shared" si="2"/>
        <v>0</v>
      </c>
    </row>
    <row r="36" spans="1:25" outlineLevel="2" x14ac:dyDescent="0.25">
      <c r="A36" s="4">
        <v>50</v>
      </c>
      <c r="B36" s="43" t="s">
        <v>27</v>
      </c>
      <c r="C36" s="109"/>
      <c r="D36" s="17"/>
      <c r="E36" s="18">
        <f t="shared" si="58"/>
        <v>0</v>
      </c>
      <c r="F36" s="3">
        <v>1</v>
      </c>
      <c r="G36" s="18">
        <f t="shared" si="58"/>
        <v>0</v>
      </c>
      <c r="H36" s="3">
        <v>7</v>
      </c>
      <c r="I36" s="18">
        <f t="shared" si="59"/>
        <v>0</v>
      </c>
      <c r="J36" s="3">
        <v>33</v>
      </c>
      <c r="K36" s="18">
        <f t="shared" si="60"/>
        <v>0</v>
      </c>
      <c r="L36" s="3"/>
      <c r="M36" s="18">
        <f t="shared" si="61"/>
        <v>0</v>
      </c>
      <c r="N36" s="3"/>
      <c r="O36" s="18">
        <f t="shared" si="62"/>
        <v>0</v>
      </c>
      <c r="P36" s="3"/>
      <c r="Q36" s="18">
        <f t="shared" si="63"/>
        <v>0</v>
      </c>
      <c r="R36" s="3">
        <v>2</v>
      </c>
      <c r="S36" s="18">
        <f t="shared" si="64"/>
        <v>0</v>
      </c>
      <c r="T36" s="3"/>
      <c r="U36" s="18">
        <f t="shared" si="65"/>
        <v>0</v>
      </c>
      <c r="V36" s="3"/>
      <c r="W36" s="18">
        <f t="shared" si="66"/>
        <v>0</v>
      </c>
      <c r="X36" s="19">
        <f t="shared" si="1"/>
        <v>43</v>
      </c>
      <c r="Y36" s="20">
        <f t="shared" si="2"/>
        <v>0</v>
      </c>
    </row>
    <row r="37" spans="1:25" outlineLevel="2" x14ac:dyDescent="0.25">
      <c r="A37" s="4">
        <v>50</v>
      </c>
      <c r="B37" s="45" t="s">
        <v>23</v>
      </c>
      <c r="C37" s="109"/>
      <c r="D37" s="17"/>
      <c r="E37" s="18">
        <f t="shared" si="58"/>
        <v>0</v>
      </c>
      <c r="F37" s="3"/>
      <c r="G37" s="18">
        <f t="shared" si="58"/>
        <v>0</v>
      </c>
      <c r="H37" s="3"/>
      <c r="I37" s="18">
        <f t="shared" si="59"/>
        <v>0</v>
      </c>
      <c r="J37" s="3">
        <v>5</v>
      </c>
      <c r="K37" s="18">
        <f t="shared" si="60"/>
        <v>0</v>
      </c>
      <c r="L37" s="3"/>
      <c r="M37" s="18">
        <f t="shared" si="61"/>
        <v>0</v>
      </c>
      <c r="N37" s="3"/>
      <c r="O37" s="18">
        <f t="shared" si="62"/>
        <v>0</v>
      </c>
      <c r="P37" s="3"/>
      <c r="Q37" s="18">
        <f t="shared" si="63"/>
        <v>0</v>
      </c>
      <c r="R37" s="3"/>
      <c r="S37" s="18">
        <f t="shared" si="64"/>
        <v>0</v>
      </c>
      <c r="T37" s="3">
        <v>1</v>
      </c>
      <c r="U37" s="18">
        <f t="shared" si="65"/>
        <v>0</v>
      </c>
      <c r="V37" s="3"/>
      <c r="W37" s="18">
        <f t="shared" si="66"/>
        <v>0</v>
      </c>
      <c r="X37" s="19">
        <f t="shared" si="1"/>
        <v>6</v>
      </c>
      <c r="Y37" s="20">
        <f t="shared" si="2"/>
        <v>0</v>
      </c>
    </row>
    <row r="38" spans="1:25" outlineLevel="2" x14ac:dyDescent="0.25">
      <c r="A38" s="4">
        <v>50</v>
      </c>
      <c r="B38" s="47" t="s">
        <v>24</v>
      </c>
      <c r="C38" s="109"/>
      <c r="D38" s="17"/>
      <c r="E38" s="18">
        <f>$C$38*D38</f>
        <v>0</v>
      </c>
      <c r="F38" s="3"/>
      <c r="G38" s="18">
        <f>$C$38*F38</f>
        <v>0</v>
      </c>
      <c r="H38" s="3"/>
      <c r="I38" s="18">
        <f>$C$38*H38</f>
        <v>0</v>
      </c>
      <c r="J38" s="3">
        <v>3</v>
      </c>
      <c r="K38" s="18">
        <f>$C$38*J38</f>
        <v>0</v>
      </c>
      <c r="L38" s="3"/>
      <c r="M38" s="18">
        <f>$C$38*L38</f>
        <v>0</v>
      </c>
      <c r="N38" s="3"/>
      <c r="O38" s="18">
        <f>$C$38*N38</f>
        <v>0</v>
      </c>
      <c r="P38" s="3"/>
      <c r="Q38" s="18">
        <f>$C$38*P38</f>
        <v>0</v>
      </c>
      <c r="R38" s="3"/>
      <c r="S38" s="18">
        <f>$C$38*R38</f>
        <v>0</v>
      </c>
      <c r="T38" s="3"/>
      <c r="U38" s="18">
        <f>$C$38*T38</f>
        <v>0</v>
      </c>
      <c r="V38" s="3"/>
      <c r="W38" s="18">
        <f>$C$38*V38</f>
        <v>0</v>
      </c>
      <c r="X38" s="19">
        <f t="shared" si="1"/>
        <v>3</v>
      </c>
      <c r="Y38" s="20">
        <f t="shared" si="2"/>
        <v>0</v>
      </c>
    </row>
    <row r="39" spans="1:25" outlineLevel="2" x14ac:dyDescent="0.25">
      <c r="A39" s="4">
        <v>50</v>
      </c>
      <c r="B39" s="47" t="s">
        <v>25</v>
      </c>
      <c r="C39" s="109"/>
      <c r="D39" s="17"/>
      <c r="E39" s="18">
        <f>$C39*D39</f>
        <v>0</v>
      </c>
      <c r="F39" s="3"/>
      <c r="G39" s="18">
        <f>$C$39*F39</f>
        <v>0</v>
      </c>
      <c r="H39" s="3"/>
      <c r="I39" s="18">
        <f>$C$39*H39</f>
        <v>0</v>
      </c>
      <c r="J39" s="3"/>
      <c r="K39" s="18">
        <f>$C$39*J39</f>
        <v>0</v>
      </c>
      <c r="L39" s="3"/>
      <c r="M39" s="18">
        <f>$C$39*L39</f>
        <v>0</v>
      </c>
      <c r="N39" s="3">
        <v>1</v>
      </c>
      <c r="O39" s="18">
        <f>$C$39*N39</f>
        <v>0</v>
      </c>
      <c r="P39" s="3"/>
      <c r="Q39" s="18">
        <f>$C$39*P39</f>
        <v>0</v>
      </c>
      <c r="R39" s="3"/>
      <c r="S39" s="18">
        <f>$C$39*R39</f>
        <v>0</v>
      </c>
      <c r="T39" s="3"/>
      <c r="U39" s="18">
        <f>$C$39*T39</f>
        <v>0</v>
      </c>
      <c r="V39" s="3"/>
      <c r="W39" s="18">
        <f>$C$39*V39</f>
        <v>0</v>
      </c>
      <c r="X39" s="19">
        <f t="shared" si="1"/>
        <v>1</v>
      </c>
      <c r="Y39" s="20">
        <f t="shared" si="2"/>
        <v>0</v>
      </c>
    </row>
    <row r="40" spans="1:25" outlineLevel="1" x14ac:dyDescent="0.25">
      <c r="A40" s="4">
        <v>50</v>
      </c>
      <c r="B40" s="39" t="s">
        <v>22</v>
      </c>
      <c r="C40" s="109"/>
      <c r="D40" s="17">
        <f t="shared" ref="D40:W40" si="67">SUBTOTAL(9,D26:D39)</f>
        <v>0</v>
      </c>
      <c r="E40" s="18">
        <f t="shared" si="67"/>
        <v>0</v>
      </c>
      <c r="F40" s="3"/>
      <c r="G40" s="18">
        <f t="shared" si="67"/>
        <v>0</v>
      </c>
      <c r="H40" s="3"/>
      <c r="I40" s="18">
        <f t="shared" si="67"/>
        <v>0</v>
      </c>
      <c r="J40" s="3">
        <v>1</v>
      </c>
      <c r="K40" s="18">
        <f t="shared" si="67"/>
        <v>0</v>
      </c>
      <c r="L40" s="3"/>
      <c r="M40" s="18">
        <f t="shared" si="67"/>
        <v>0</v>
      </c>
      <c r="N40" s="3"/>
      <c r="O40" s="18">
        <f t="shared" si="67"/>
        <v>0</v>
      </c>
      <c r="P40" s="3"/>
      <c r="Q40" s="18">
        <f t="shared" si="67"/>
        <v>0</v>
      </c>
      <c r="R40" s="3"/>
      <c r="S40" s="18">
        <f t="shared" si="67"/>
        <v>0</v>
      </c>
      <c r="T40" s="3"/>
      <c r="U40" s="18">
        <f t="shared" si="67"/>
        <v>0</v>
      </c>
      <c r="V40" s="3"/>
      <c r="W40" s="18">
        <f t="shared" si="67"/>
        <v>0</v>
      </c>
      <c r="X40" s="19">
        <f t="shared" si="1"/>
        <v>1</v>
      </c>
      <c r="Y40" s="20">
        <f t="shared" si="2"/>
        <v>0</v>
      </c>
    </row>
    <row r="41" spans="1:25" outlineLevel="2" x14ac:dyDescent="0.25">
      <c r="A41" s="4">
        <v>50</v>
      </c>
      <c r="B41" s="43" t="s">
        <v>16</v>
      </c>
      <c r="C41" s="109"/>
      <c r="D41" s="17"/>
      <c r="E41" s="18">
        <f t="shared" ref="E41:G41" si="68">$C41*D41</f>
        <v>0</v>
      </c>
      <c r="F41" s="3"/>
      <c r="G41" s="18">
        <f t="shared" si="68"/>
        <v>0</v>
      </c>
      <c r="H41" s="3"/>
      <c r="I41" s="18">
        <f t="shared" ref="I41" si="69">$C41*H41</f>
        <v>0</v>
      </c>
      <c r="J41" s="3">
        <v>3</v>
      </c>
      <c r="K41" s="18">
        <f t="shared" ref="K41" si="70">$C41*J41</f>
        <v>0</v>
      </c>
      <c r="L41" s="3"/>
      <c r="M41" s="18">
        <f t="shared" ref="M41" si="71">$C41*L41</f>
        <v>0</v>
      </c>
      <c r="N41" s="3">
        <v>1</v>
      </c>
      <c r="O41" s="18">
        <f t="shared" ref="O41" si="72">$C41*N41</f>
        <v>0</v>
      </c>
      <c r="P41" s="3"/>
      <c r="Q41" s="18">
        <f t="shared" ref="Q41" si="73">$C41*P41</f>
        <v>0</v>
      </c>
      <c r="R41" s="3"/>
      <c r="S41" s="18">
        <f t="shared" ref="S41" si="74">$C41*R41</f>
        <v>0</v>
      </c>
      <c r="T41" s="3"/>
      <c r="U41" s="18">
        <f t="shared" ref="U41" si="75">$C41*T41</f>
        <v>0</v>
      </c>
      <c r="V41" s="3"/>
      <c r="W41" s="18">
        <f t="shared" ref="W41" si="76">$C41*V41</f>
        <v>0</v>
      </c>
      <c r="X41" s="19">
        <f t="shared" si="1"/>
        <v>4</v>
      </c>
      <c r="Y41" s="20">
        <f t="shared" si="2"/>
        <v>0</v>
      </c>
    </row>
    <row r="42" spans="1:25" outlineLevel="2" x14ac:dyDescent="0.25">
      <c r="A42" s="5" t="s">
        <v>28</v>
      </c>
      <c r="B42" s="43"/>
      <c r="C42" s="59"/>
      <c r="D42" s="17"/>
      <c r="E42" s="18">
        <f>$C42*D42</f>
        <v>0</v>
      </c>
      <c r="F42" s="6">
        <f>SUM(F29:F41)</f>
        <v>9</v>
      </c>
      <c r="G42" s="18">
        <f>$C42*F42</f>
        <v>0</v>
      </c>
      <c r="H42" s="6">
        <f t="shared" ref="H42" si="77">SUM(H29:H41)</f>
        <v>25</v>
      </c>
      <c r="I42" s="18">
        <f>$C42*H42</f>
        <v>0</v>
      </c>
      <c r="J42" s="6">
        <f t="shared" ref="J42" si="78">SUM(J29:J41)</f>
        <v>158</v>
      </c>
      <c r="K42" s="18">
        <f>$C42*J42</f>
        <v>0</v>
      </c>
      <c r="L42" s="6">
        <f t="shared" ref="L42" si="79">SUM(L29:L41)</f>
        <v>11</v>
      </c>
      <c r="M42" s="18">
        <f>$C42*L42</f>
        <v>0</v>
      </c>
      <c r="N42" s="6">
        <f t="shared" ref="N42" si="80">SUM(N29:N41)</f>
        <v>74</v>
      </c>
      <c r="O42" s="18">
        <f>$C42*N42</f>
        <v>0</v>
      </c>
      <c r="P42" s="6">
        <f t="shared" ref="P42" si="81">SUM(P29:P41)</f>
        <v>4</v>
      </c>
      <c r="Q42" s="18">
        <f>$C42*P42</f>
        <v>0</v>
      </c>
      <c r="R42" s="6">
        <f t="shared" ref="R42" si="82">SUM(R29:R41)</f>
        <v>6</v>
      </c>
      <c r="S42" s="18">
        <f>$C42*R42</f>
        <v>0</v>
      </c>
      <c r="T42" s="6">
        <f t="shared" ref="T42" si="83">SUM(T29:T41)</f>
        <v>13</v>
      </c>
      <c r="U42" s="18">
        <f>$C42*T42</f>
        <v>0</v>
      </c>
      <c r="V42" s="6">
        <f t="shared" ref="V42" si="84">SUM(V29:V41)</f>
        <v>4</v>
      </c>
      <c r="W42" s="18">
        <f>$C42*V42</f>
        <v>0</v>
      </c>
      <c r="X42" s="19">
        <f t="shared" si="1"/>
        <v>304</v>
      </c>
      <c r="Y42" s="20">
        <f>SUM(Y29:Y41)</f>
        <v>0</v>
      </c>
    </row>
    <row r="43" spans="1:25" outlineLevel="2" x14ac:dyDescent="0.25">
      <c r="A43" s="4">
        <v>65</v>
      </c>
      <c r="B43" s="38" t="s">
        <v>93</v>
      </c>
      <c r="C43" s="117"/>
      <c r="D43" s="17"/>
      <c r="E43" s="18">
        <f t="shared" ref="E43:S78" si="85">$C43*D43</f>
        <v>0</v>
      </c>
      <c r="F43" s="2"/>
      <c r="G43" s="18">
        <f t="shared" ref="G43:G61" si="86">$C43*F43</f>
        <v>0</v>
      </c>
      <c r="H43" s="3"/>
      <c r="I43" s="18">
        <f t="shared" ref="I43:I61" si="87">$C43*H43</f>
        <v>0</v>
      </c>
      <c r="J43" s="3"/>
      <c r="K43" s="18">
        <f t="shared" ref="K43:K61" si="88">$C43*J43</f>
        <v>0</v>
      </c>
      <c r="L43" s="3"/>
      <c r="M43" s="18">
        <f t="shared" ref="M43:M61" si="89">$C43*L43</f>
        <v>0</v>
      </c>
      <c r="N43" s="3"/>
      <c r="O43" s="18">
        <f t="shared" ref="O43:O61" si="90">$C43*N43</f>
        <v>0</v>
      </c>
      <c r="P43" s="3"/>
      <c r="Q43" s="18">
        <f t="shared" ref="Q43:Q61" si="91">$C43*P43</f>
        <v>0</v>
      </c>
      <c r="R43" s="3"/>
      <c r="S43" s="18">
        <f t="shared" ref="S43:S61" si="92">$C43*R43</f>
        <v>0</v>
      </c>
      <c r="T43" s="3"/>
      <c r="U43" s="18">
        <f t="shared" ref="U43:W81" si="93">$C43*T43</f>
        <v>0</v>
      </c>
      <c r="V43" s="3">
        <v>1</v>
      </c>
      <c r="W43" s="18">
        <f t="shared" ref="W43:W61" si="94">$C43*V43</f>
        <v>0</v>
      </c>
      <c r="X43" s="19">
        <f t="shared" si="1"/>
        <v>1</v>
      </c>
      <c r="Y43" s="20">
        <f t="shared" si="2"/>
        <v>0</v>
      </c>
    </row>
    <row r="44" spans="1:25" outlineLevel="2" x14ac:dyDescent="0.25">
      <c r="A44" s="5" t="s">
        <v>92</v>
      </c>
      <c r="B44" s="42"/>
      <c r="C44" s="108"/>
      <c r="D44" s="32"/>
      <c r="E44" s="18">
        <f t="shared" si="85"/>
        <v>0</v>
      </c>
      <c r="F44" s="3"/>
      <c r="G44" s="18">
        <f t="shared" si="86"/>
        <v>0</v>
      </c>
      <c r="H44" s="3"/>
      <c r="I44" s="18">
        <f t="shared" si="87"/>
        <v>0</v>
      </c>
      <c r="J44" s="3"/>
      <c r="K44" s="18">
        <f t="shared" si="88"/>
        <v>0</v>
      </c>
      <c r="L44" s="3"/>
      <c r="M44" s="18">
        <f t="shared" si="89"/>
        <v>0</v>
      </c>
      <c r="N44" s="3"/>
      <c r="O44" s="18">
        <f t="shared" si="90"/>
        <v>0</v>
      </c>
      <c r="P44" s="3"/>
      <c r="Q44" s="18">
        <f t="shared" si="91"/>
        <v>0</v>
      </c>
      <c r="R44" s="3"/>
      <c r="S44" s="18">
        <f t="shared" si="92"/>
        <v>0</v>
      </c>
      <c r="T44" s="3"/>
      <c r="U44" s="18">
        <f t="shared" si="93"/>
        <v>0</v>
      </c>
      <c r="V44" s="6">
        <v>1</v>
      </c>
      <c r="W44" s="18">
        <f t="shared" si="94"/>
        <v>0</v>
      </c>
      <c r="X44" s="19">
        <f t="shared" si="1"/>
        <v>1</v>
      </c>
      <c r="Y44" s="20">
        <f>SUM(Y43)</f>
        <v>0</v>
      </c>
    </row>
    <row r="45" spans="1:25" outlineLevel="2" x14ac:dyDescent="0.25">
      <c r="A45" s="4">
        <v>80</v>
      </c>
      <c r="B45" s="43" t="s">
        <v>30</v>
      </c>
      <c r="C45" s="116"/>
      <c r="D45" s="17"/>
      <c r="E45" s="18">
        <f t="shared" si="85"/>
        <v>0</v>
      </c>
      <c r="F45" s="3">
        <v>2</v>
      </c>
      <c r="G45" s="18">
        <f t="shared" si="85"/>
        <v>0</v>
      </c>
      <c r="H45" s="3"/>
      <c r="I45" s="18">
        <f t="shared" si="85"/>
        <v>0</v>
      </c>
      <c r="J45" s="3"/>
      <c r="K45" s="18">
        <f t="shared" si="85"/>
        <v>0</v>
      </c>
      <c r="L45" s="3"/>
      <c r="M45" s="18">
        <f t="shared" si="85"/>
        <v>0</v>
      </c>
      <c r="N45" s="3">
        <v>4</v>
      </c>
      <c r="O45" s="18">
        <f t="shared" si="85"/>
        <v>0</v>
      </c>
      <c r="P45" s="3"/>
      <c r="Q45" s="18">
        <f t="shared" si="85"/>
        <v>0</v>
      </c>
      <c r="R45" s="3"/>
      <c r="S45" s="18">
        <f t="shared" si="85"/>
        <v>0</v>
      </c>
      <c r="T45" s="3">
        <v>1</v>
      </c>
      <c r="U45" s="18">
        <f t="shared" si="93"/>
        <v>0</v>
      </c>
      <c r="V45" s="3"/>
      <c r="W45" s="18">
        <f t="shared" si="93"/>
        <v>0</v>
      </c>
      <c r="X45" s="19">
        <f t="shared" si="1"/>
        <v>7</v>
      </c>
      <c r="Y45" s="20">
        <f t="shared" si="2"/>
        <v>0</v>
      </c>
    </row>
    <row r="46" spans="1:25" outlineLevel="2" x14ac:dyDescent="0.25">
      <c r="A46" s="4">
        <v>80</v>
      </c>
      <c r="B46" s="43" t="s">
        <v>31</v>
      </c>
      <c r="C46" s="109"/>
      <c r="D46" s="17"/>
      <c r="E46" s="18">
        <f t="shared" si="85"/>
        <v>0</v>
      </c>
      <c r="F46" s="3"/>
      <c r="G46" s="18">
        <f t="shared" si="86"/>
        <v>0</v>
      </c>
      <c r="H46" s="3">
        <v>1</v>
      </c>
      <c r="I46" s="18">
        <f t="shared" si="87"/>
        <v>0</v>
      </c>
      <c r="J46" s="3"/>
      <c r="K46" s="18">
        <f t="shared" si="88"/>
        <v>0</v>
      </c>
      <c r="L46" s="3"/>
      <c r="M46" s="18">
        <f t="shared" si="89"/>
        <v>0</v>
      </c>
      <c r="N46" s="3"/>
      <c r="O46" s="18">
        <f t="shared" si="90"/>
        <v>0</v>
      </c>
      <c r="P46" s="3"/>
      <c r="Q46" s="18">
        <f t="shared" si="91"/>
        <v>0</v>
      </c>
      <c r="R46" s="3"/>
      <c r="S46" s="18">
        <f t="shared" si="92"/>
        <v>0</v>
      </c>
      <c r="T46" s="3">
        <v>1</v>
      </c>
      <c r="U46" s="18">
        <f t="shared" si="93"/>
        <v>0</v>
      </c>
      <c r="V46" s="3"/>
      <c r="W46" s="18">
        <f t="shared" si="94"/>
        <v>0</v>
      </c>
      <c r="X46" s="19">
        <f t="shared" si="1"/>
        <v>2</v>
      </c>
      <c r="Y46" s="20">
        <f t="shared" si="2"/>
        <v>0</v>
      </c>
    </row>
    <row r="47" spans="1:25" outlineLevel="2" x14ac:dyDescent="0.25">
      <c r="A47" s="4">
        <v>80</v>
      </c>
      <c r="B47" s="43" t="s">
        <v>32</v>
      </c>
      <c r="C47" s="109"/>
      <c r="D47" s="17"/>
      <c r="E47" s="18">
        <f t="shared" si="85"/>
        <v>0</v>
      </c>
      <c r="F47" s="3">
        <v>1</v>
      </c>
      <c r="G47" s="18">
        <f t="shared" si="86"/>
        <v>0</v>
      </c>
      <c r="H47" s="3"/>
      <c r="I47" s="18">
        <f t="shared" si="87"/>
        <v>0</v>
      </c>
      <c r="J47" s="3"/>
      <c r="K47" s="18">
        <f t="shared" si="88"/>
        <v>0</v>
      </c>
      <c r="L47" s="3">
        <v>5</v>
      </c>
      <c r="M47" s="18">
        <f t="shared" si="89"/>
        <v>0</v>
      </c>
      <c r="N47" s="3">
        <v>9</v>
      </c>
      <c r="O47" s="18">
        <f t="shared" si="90"/>
        <v>0</v>
      </c>
      <c r="P47" s="3">
        <v>2</v>
      </c>
      <c r="Q47" s="18">
        <f t="shared" si="91"/>
        <v>0</v>
      </c>
      <c r="R47" s="3">
        <v>1</v>
      </c>
      <c r="S47" s="18">
        <f t="shared" si="92"/>
        <v>0</v>
      </c>
      <c r="T47" s="3"/>
      <c r="U47" s="18">
        <f t="shared" si="93"/>
        <v>0</v>
      </c>
      <c r="V47" s="3">
        <v>1</v>
      </c>
      <c r="W47" s="18">
        <f t="shared" si="94"/>
        <v>0</v>
      </c>
      <c r="X47" s="19">
        <f t="shared" si="1"/>
        <v>19</v>
      </c>
      <c r="Y47" s="20">
        <f t="shared" si="2"/>
        <v>0</v>
      </c>
    </row>
    <row r="48" spans="1:25" outlineLevel="2" x14ac:dyDescent="0.25">
      <c r="A48" s="4">
        <v>80</v>
      </c>
      <c r="B48" s="43" t="s">
        <v>33</v>
      </c>
      <c r="C48" s="109"/>
      <c r="D48" s="17"/>
      <c r="E48" s="18">
        <f t="shared" si="85"/>
        <v>0</v>
      </c>
      <c r="F48" s="3">
        <v>2</v>
      </c>
      <c r="G48" s="18">
        <f t="shared" si="86"/>
        <v>0</v>
      </c>
      <c r="H48" s="3"/>
      <c r="I48" s="18">
        <f t="shared" si="87"/>
        <v>0</v>
      </c>
      <c r="J48" s="3">
        <v>1</v>
      </c>
      <c r="K48" s="18">
        <f t="shared" si="88"/>
        <v>0</v>
      </c>
      <c r="L48" s="3"/>
      <c r="M48" s="18">
        <f t="shared" si="89"/>
        <v>0</v>
      </c>
      <c r="N48" s="3"/>
      <c r="O48" s="18">
        <f t="shared" si="90"/>
        <v>0</v>
      </c>
      <c r="P48" s="3"/>
      <c r="Q48" s="18">
        <f t="shared" si="91"/>
        <v>0</v>
      </c>
      <c r="R48" s="3"/>
      <c r="S48" s="18">
        <f t="shared" si="92"/>
        <v>0</v>
      </c>
      <c r="T48" s="3"/>
      <c r="U48" s="18">
        <f t="shared" si="93"/>
        <v>0</v>
      </c>
      <c r="V48" s="3"/>
      <c r="W48" s="18">
        <f t="shared" si="94"/>
        <v>0</v>
      </c>
      <c r="X48" s="19">
        <f t="shared" si="1"/>
        <v>3</v>
      </c>
      <c r="Y48" s="20">
        <f t="shared" si="2"/>
        <v>0</v>
      </c>
    </row>
    <row r="49" spans="1:25" outlineLevel="2" x14ac:dyDescent="0.25">
      <c r="A49" s="4">
        <v>80</v>
      </c>
      <c r="B49" s="43" t="s">
        <v>34</v>
      </c>
      <c r="C49" s="109"/>
      <c r="D49" s="17"/>
      <c r="E49" s="18">
        <f t="shared" si="85"/>
        <v>0</v>
      </c>
      <c r="F49" s="3">
        <v>1</v>
      </c>
      <c r="G49" s="18">
        <f t="shared" si="85"/>
        <v>0</v>
      </c>
      <c r="H49" s="3">
        <v>1</v>
      </c>
      <c r="I49" s="18">
        <f t="shared" si="85"/>
        <v>0</v>
      </c>
      <c r="J49" s="3">
        <v>23</v>
      </c>
      <c r="K49" s="18">
        <f t="shared" si="85"/>
        <v>0</v>
      </c>
      <c r="L49" s="3">
        <v>1</v>
      </c>
      <c r="M49" s="18">
        <f t="shared" si="85"/>
        <v>0</v>
      </c>
      <c r="N49" s="3">
        <v>2</v>
      </c>
      <c r="O49" s="18">
        <f t="shared" si="85"/>
        <v>0</v>
      </c>
      <c r="P49" s="3"/>
      <c r="Q49" s="18">
        <f t="shared" si="85"/>
        <v>0</v>
      </c>
      <c r="R49" s="3"/>
      <c r="S49" s="18">
        <f t="shared" si="85"/>
        <v>0</v>
      </c>
      <c r="T49" s="3">
        <v>2</v>
      </c>
      <c r="U49" s="18">
        <f t="shared" si="93"/>
        <v>0</v>
      </c>
      <c r="V49" s="3"/>
      <c r="W49" s="18">
        <f t="shared" si="93"/>
        <v>0</v>
      </c>
      <c r="X49" s="19">
        <f t="shared" si="1"/>
        <v>30</v>
      </c>
      <c r="Y49" s="20">
        <f t="shared" si="2"/>
        <v>0</v>
      </c>
    </row>
    <row r="50" spans="1:25" outlineLevel="2" x14ac:dyDescent="0.25">
      <c r="A50" s="4">
        <v>80</v>
      </c>
      <c r="B50" s="43" t="s">
        <v>35</v>
      </c>
      <c r="C50" s="109"/>
      <c r="D50" s="17"/>
      <c r="E50" s="18">
        <f t="shared" si="85"/>
        <v>0</v>
      </c>
      <c r="F50" s="3">
        <v>2</v>
      </c>
      <c r="G50" s="18">
        <f t="shared" si="85"/>
        <v>0</v>
      </c>
      <c r="H50" s="3"/>
      <c r="I50" s="18">
        <f t="shared" si="85"/>
        <v>0</v>
      </c>
      <c r="J50" s="3"/>
      <c r="K50" s="18">
        <f t="shared" si="85"/>
        <v>0</v>
      </c>
      <c r="L50" s="3"/>
      <c r="M50" s="18">
        <f t="shared" si="85"/>
        <v>0</v>
      </c>
      <c r="N50" s="3"/>
      <c r="O50" s="18">
        <f t="shared" si="85"/>
        <v>0</v>
      </c>
      <c r="P50" s="3"/>
      <c r="Q50" s="18">
        <f t="shared" si="85"/>
        <v>0</v>
      </c>
      <c r="R50" s="3"/>
      <c r="S50" s="18">
        <f t="shared" si="85"/>
        <v>0</v>
      </c>
      <c r="T50" s="3"/>
      <c r="U50" s="18">
        <f t="shared" si="93"/>
        <v>0</v>
      </c>
      <c r="V50" s="3"/>
      <c r="W50" s="18">
        <f t="shared" si="93"/>
        <v>0</v>
      </c>
      <c r="X50" s="19">
        <f t="shared" si="1"/>
        <v>2</v>
      </c>
      <c r="Y50" s="20">
        <f t="shared" si="2"/>
        <v>0</v>
      </c>
    </row>
    <row r="51" spans="1:25" outlineLevel="2" x14ac:dyDescent="0.25">
      <c r="A51" s="4">
        <v>80</v>
      </c>
      <c r="B51" s="43" t="s">
        <v>40</v>
      </c>
      <c r="C51" s="109"/>
      <c r="D51" s="17"/>
      <c r="E51" s="18">
        <f t="shared" si="85"/>
        <v>0</v>
      </c>
      <c r="F51" s="3">
        <v>1</v>
      </c>
      <c r="G51" s="18">
        <f t="shared" si="85"/>
        <v>0</v>
      </c>
      <c r="H51" s="3"/>
      <c r="I51" s="18">
        <f t="shared" si="85"/>
        <v>0</v>
      </c>
      <c r="J51" s="3"/>
      <c r="K51" s="18">
        <f t="shared" si="85"/>
        <v>0</v>
      </c>
      <c r="L51" s="3"/>
      <c r="M51" s="18">
        <f t="shared" si="85"/>
        <v>0</v>
      </c>
      <c r="N51" s="3"/>
      <c r="O51" s="18">
        <f t="shared" si="85"/>
        <v>0</v>
      </c>
      <c r="P51" s="3"/>
      <c r="Q51" s="18">
        <f t="shared" si="85"/>
        <v>0</v>
      </c>
      <c r="R51" s="3"/>
      <c r="S51" s="18">
        <f t="shared" si="85"/>
        <v>0</v>
      </c>
      <c r="T51" s="3"/>
      <c r="U51" s="18">
        <f t="shared" si="93"/>
        <v>0</v>
      </c>
      <c r="V51" s="3"/>
      <c r="W51" s="18">
        <f t="shared" si="93"/>
        <v>0</v>
      </c>
      <c r="X51" s="19">
        <f t="shared" si="1"/>
        <v>1</v>
      </c>
      <c r="Y51" s="20">
        <f t="shared" si="2"/>
        <v>0</v>
      </c>
    </row>
    <row r="52" spans="1:25" outlineLevel="2" x14ac:dyDescent="0.25">
      <c r="A52" s="4">
        <v>80</v>
      </c>
      <c r="B52" s="43" t="s">
        <v>41</v>
      </c>
      <c r="C52" s="109"/>
      <c r="D52" s="17"/>
      <c r="E52" s="18">
        <f t="shared" si="85"/>
        <v>0</v>
      </c>
      <c r="F52" s="3"/>
      <c r="G52" s="18">
        <f t="shared" si="85"/>
        <v>0</v>
      </c>
      <c r="H52" s="3"/>
      <c r="I52" s="18">
        <f t="shared" si="85"/>
        <v>0</v>
      </c>
      <c r="J52" s="3">
        <v>4</v>
      </c>
      <c r="K52" s="18">
        <f t="shared" si="85"/>
        <v>0</v>
      </c>
      <c r="L52" s="3"/>
      <c r="M52" s="18">
        <f t="shared" si="85"/>
        <v>0</v>
      </c>
      <c r="N52" s="3">
        <v>1</v>
      </c>
      <c r="O52" s="18">
        <f t="shared" si="85"/>
        <v>0</v>
      </c>
      <c r="P52" s="3"/>
      <c r="Q52" s="18">
        <f t="shared" si="85"/>
        <v>0</v>
      </c>
      <c r="R52" s="3">
        <v>1</v>
      </c>
      <c r="S52" s="18">
        <f t="shared" si="85"/>
        <v>0</v>
      </c>
      <c r="T52" s="3"/>
      <c r="U52" s="18">
        <f t="shared" si="93"/>
        <v>0</v>
      </c>
      <c r="V52" s="3">
        <v>2</v>
      </c>
      <c r="W52" s="18">
        <f t="shared" si="93"/>
        <v>0</v>
      </c>
      <c r="X52" s="19">
        <f t="shared" si="1"/>
        <v>8</v>
      </c>
      <c r="Y52" s="20">
        <f t="shared" si="2"/>
        <v>0</v>
      </c>
    </row>
    <row r="53" spans="1:25" outlineLevel="2" x14ac:dyDescent="0.25">
      <c r="A53" s="4">
        <v>80</v>
      </c>
      <c r="B53" s="43" t="s">
        <v>42</v>
      </c>
      <c r="C53" s="109"/>
      <c r="D53" s="17"/>
      <c r="E53" s="18">
        <f t="shared" si="85"/>
        <v>0</v>
      </c>
      <c r="F53" s="3"/>
      <c r="G53" s="18">
        <f t="shared" si="85"/>
        <v>0</v>
      </c>
      <c r="H53" s="3">
        <v>2</v>
      </c>
      <c r="I53" s="18">
        <f t="shared" si="85"/>
        <v>0</v>
      </c>
      <c r="J53" s="3">
        <v>11</v>
      </c>
      <c r="K53" s="18">
        <f t="shared" si="85"/>
        <v>0</v>
      </c>
      <c r="L53" s="3"/>
      <c r="M53" s="18">
        <f t="shared" si="85"/>
        <v>0</v>
      </c>
      <c r="N53" s="3">
        <v>2</v>
      </c>
      <c r="O53" s="18">
        <f t="shared" si="85"/>
        <v>0</v>
      </c>
      <c r="P53" s="3">
        <v>1</v>
      </c>
      <c r="Q53" s="18">
        <f t="shared" si="85"/>
        <v>0</v>
      </c>
      <c r="R53" s="3"/>
      <c r="S53" s="18">
        <f t="shared" si="85"/>
        <v>0</v>
      </c>
      <c r="T53" s="3"/>
      <c r="U53" s="18">
        <f t="shared" si="93"/>
        <v>0</v>
      </c>
      <c r="V53" s="3">
        <v>1</v>
      </c>
      <c r="W53" s="18">
        <f t="shared" si="93"/>
        <v>0</v>
      </c>
      <c r="X53" s="19">
        <f t="shared" si="1"/>
        <v>17</v>
      </c>
      <c r="Y53" s="20">
        <f t="shared" si="2"/>
        <v>0</v>
      </c>
    </row>
    <row r="54" spans="1:25" outlineLevel="2" x14ac:dyDescent="0.25">
      <c r="A54" s="4">
        <v>80</v>
      </c>
      <c r="B54" s="43" t="s">
        <v>36</v>
      </c>
      <c r="C54" s="109"/>
      <c r="D54" s="17"/>
      <c r="E54" s="18">
        <f t="shared" si="85"/>
        <v>0</v>
      </c>
      <c r="F54" s="3"/>
      <c r="G54" s="18">
        <f t="shared" si="85"/>
        <v>0</v>
      </c>
      <c r="H54" s="3"/>
      <c r="I54" s="18">
        <f t="shared" si="85"/>
        <v>0</v>
      </c>
      <c r="J54" s="3">
        <v>1</v>
      </c>
      <c r="K54" s="18">
        <f t="shared" si="85"/>
        <v>0</v>
      </c>
      <c r="L54" s="3"/>
      <c r="M54" s="18">
        <f t="shared" si="85"/>
        <v>0</v>
      </c>
      <c r="N54" s="3"/>
      <c r="O54" s="18">
        <f t="shared" si="85"/>
        <v>0</v>
      </c>
      <c r="P54" s="3"/>
      <c r="Q54" s="18">
        <f t="shared" si="85"/>
        <v>0</v>
      </c>
      <c r="R54" s="3"/>
      <c r="S54" s="18">
        <f t="shared" si="85"/>
        <v>0</v>
      </c>
      <c r="T54" s="3"/>
      <c r="U54" s="18">
        <f t="shared" si="93"/>
        <v>0</v>
      </c>
      <c r="V54" s="3"/>
      <c r="W54" s="18">
        <f t="shared" si="93"/>
        <v>0</v>
      </c>
      <c r="X54" s="19">
        <f t="shared" si="1"/>
        <v>1</v>
      </c>
      <c r="Y54" s="20">
        <f t="shared" si="2"/>
        <v>0</v>
      </c>
    </row>
    <row r="55" spans="1:25" outlineLevel="2" x14ac:dyDescent="0.25">
      <c r="A55" s="4">
        <v>80</v>
      </c>
      <c r="B55" s="43" t="s">
        <v>37</v>
      </c>
      <c r="C55" s="109"/>
      <c r="D55" s="17"/>
      <c r="E55" s="18">
        <f t="shared" si="85"/>
        <v>0</v>
      </c>
      <c r="F55" s="3"/>
      <c r="G55" s="18">
        <f t="shared" si="85"/>
        <v>0</v>
      </c>
      <c r="H55" s="3"/>
      <c r="I55" s="18">
        <f t="shared" si="85"/>
        <v>0</v>
      </c>
      <c r="J55" s="3">
        <v>1</v>
      </c>
      <c r="K55" s="18">
        <f t="shared" si="85"/>
        <v>0</v>
      </c>
      <c r="L55" s="3"/>
      <c r="M55" s="18">
        <f t="shared" si="85"/>
        <v>0</v>
      </c>
      <c r="N55" s="3"/>
      <c r="O55" s="18">
        <f t="shared" si="85"/>
        <v>0</v>
      </c>
      <c r="P55" s="3"/>
      <c r="Q55" s="18">
        <f t="shared" si="85"/>
        <v>0</v>
      </c>
      <c r="R55" s="3"/>
      <c r="S55" s="18">
        <f t="shared" si="85"/>
        <v>0</v>
      </c>
      <c r="T55" s="3"/>
      <c r="U55" s="18">
        <f t="shared" si="93"/>
        <v>0</v>
      </c>
      <c r="V55" s="3"/>
      <c r="W55" s="18">
        <f t="shared" si="93"/>
        <v>0</v>
      </c>
      <c r="X55" s="19">
        <f t="shared" si="1"/>
        <v>1</v>
      </c>
      <c r="Y55" s="20">
        <f t="shared" si="2"/>
        <v>0</v>
      </c>
    </row>
    <row r="56" spans="1:25" outlineLevel="2" x14ac:dyDescent="0.25">
      <c r="A56" s="4">
        <v>80</v>
      </c>
      <c r="B56" s="43" t="s">
        <v>38</v>
      </c>
      <c r="C56" s="109"/>
      <c r="D56" s="17"/>
      <c r="E56" s="18">
        <f t="shared" si="85"/>
        <v>0</v>
      </c>
      <c r="F56" s="3"/>
      <c r="G56" s="18">
        <f t="shared" si="86"/>
        <v>0</v>
      </c>
      <c r="H56" s="3"/>
      <c r="I56" s="18">
        <f t="shared" si="87"/>
        <v>0</v>
      </c>
      <c r="J56" s="3">
        <v>2</v>
      </c>
      <c r="K56" s="18">
        <f t="shared" si="88"/>
        <v>0</v>
      </c>
      <c r="L56" s="3"/>
      <c r="M56" s="18">
        <f t="shared" si="89"/>
        <v>0</v>
      </c>
      <c r="N56" s="3"/>
      <c r="O56" s="18">
        <f t="shared" si="90"/>
        <v>0</v>
      </c>
      <c r="P56" s="3"/>
      <c r="Q56" s="18">
        <f t="shared" si="91"/>
        <v>0</v>
      </c>
      <c r="R56" s="3"/>
      <c r="S56" s="18">
        <f t="shared" si="92"/>
        <v>0</v>
      </c>
      <c r="T56" s="3"/>
      <c r="U56" s="18">
        <f t="shared" si="93"/>
        <v>0</v>
      </c>
      <c r="V56" s="3"/>
      <c r="W56" s="18">
        <f t="shared" si="94"/>
        <v>0</v>
      </c>
      <c r="X56" s="19">
        <f t="shared" si="1"/>
        <v>2</v>
      </c>
      <c r="Y56" s="20">
        <f t="shared" si="2"/>
        <v>0</v>
      </c>
    </row>
    <row r="57" spans="1:25" outlineLevel="2" x14ac:dyDescent="0.25">
      <c r="A57" s="4">
        <v>80</v>
      </c>
      <c r="B57" s="43" t="s">
        <v>39</v>
      </c>
      <c r="C57" s="109"/>
      <c r="D57" s="17"/>
      <c r="E57" s="18">
        <f t="shared" si="85"/>
        <v>0</v>
      </c>
      <c r="F57" s="3"/>
      <c r="G57" s="18">
        <f t="shared" si="86"/>
        <v>0</v>
      </c>
      <c r="H57" s="3"/>
      <c r="I57" s="18">
        <f t="shared" si="87"/>
        <v>0</v>
      </c>
      <c r="J57" s="3">
        <v>1</v>
      </c>
      <c r="K57" s="18">
        <f t="shared" si="88"/>
        <v>0</v>
      </c>
      <c r="L57" s="3"/>
      <c r="M57" s="18">
        <f t="shared" si="89"/>
        <v>0</v>
      </c>
      <c r="N57" s="3"/>
      <c r="O57" s="18">
        <f t="shared" si="90"/>
        <v>0</v>
      </c>
      <c r="P57" s="3"/>
      <c r="Q57" s="18">
        <f t="shared" si="91"/>
        <v>0</v>
      </c>
      <c r="R57" s="3"/>
      <c r="S57" s="18">
        <f t="shared" si="92"/>
        <v>0</v>
      </c>
      <c r="T57" s="3"/>
      <c r="U57" s="18">
        <f t="shared" si="93"/>
        <v>0</v>
      </c>
      <c r="V57" s="3"/>
      <c r="W57" s="18">
        <f t="shared" si="94"/>
        <v>0</v>
      </c>
      <c r="X57" s="19">
        <f t="shared" si="1"/>
        <v>1</v>
      </c>
      <c r="Y57" s="20">
        <f t="shared" si="2"/>
        <v>0</v>
      </c>
    </row>
    <row r="58" spans="1:25" outlineLevel="2" x14ac:dyDescent="0.25">
      <c r="A58" s="4">
        <v>80</v>
      </c>
      <c r="B58" s="43" t="s">
        <v>29</v>
      </c>
      <c r="C58" s="109"/>
      <c r="D58" s="17"/>
      <c r="E58" s="18">
        <f t="shared" si="85"/>
        <v>0</v>
      </c>
      <c r="F58" s="3"/>
      <c r="G58" s="18">
        <f t="shared" si="86"/>
        <v>0</v>
      </c>
      <c r="H58" s="3"/>
      <c r="I58" s="18">
        <f t="shared" si="87"/>
        <v>0</v>
      </c>
      <c r="J58" s="3"/>
      <c r="K58" s="18">
        <f t="shared" si="88"/>
        <v>0</v>
      </c>
      <c r="L58" s="3"/>
      <c r="M58" s="18">
        <f t="shared" si="89"/>
        <v>0</v>
      </c>
      <c r="N58" s="3">
        <v>1</v>
      </c>
      <c r="O58" s="18">
        <f t="shared" si="90"/>
        <v>0</v>
      </c>
      <c r="P58" s="3">
        <v>1</v>
      </c>
      <c r="Q58" s="18">
        <f t="shared" si="91"/>
        <v>0</v>
      </c>
      <c r="R58" s="3"/>
      <c r="S58" s="18">
        <f t="shared" si="92"/>
        <v>0</v>
      </c>
      <c r="T58" s="3"/>
      <c r="U58" s="18">
        <f t="shared" si="93"/>
        <v>0</v>
      </c>
      <c r="V58" s="3"/>
      <c r="W58" s="18">
        <f t="shared" si="94"/>
        <v>0</v>
      </c>
      <c r="X58" s="19">
        <f t="shared" si="1"/>
        <v>2</v>
      </c>
      <c r="Y58" s="20">
        <f t="shared" si="2"/>
        <v>0</v>
      </c>
    </row>
    <row r="59" spans="1:25" outlineLevel="1" x14ac:dyDescent="0.25">
      <c r="A59" s="5" t="s">
        <v>43</v>
      </c>
      <c r="B59" s="43"/>
      <c r="C59" s="59"/>
      <c r="D59" s="17">
        <f t="shared" ref="D59:W59" si="95">SUBTOTAL(9,D41:D58)</f>
        <v>0</v>
      </c>
      <c r="E59" s="18">
        <f t="shared" si="95"/>
        <v>0</v>
      </c>
      <c r="F59" s="6">
        <f>SUM(F45:F58)</f>
        <v>9</v>
      </c>
      <c r="G59" s="18">
        <f t="shared" si="95"/>
        <v>0</v>
      </c>
      <c r="H59" s="6">
        <f t="shared" ref="H59" si="96">SUM(H45:H58)</f>
        <v>4</v>
      </c>
      <c r="I59" s="18">
        <f t="shared" si="95"/>
        <v>0</v>
      </c>
      <c r="J59" s="6">
        <f t="shared" ref="J59" si="97">SUM(J45:J58)</f>
        <v>44</v>
      </c>
      <c r="K59" s="18">
        <f t="shared" si="95"/>
        <v>0</v>
      </c>
      <c r="L59" s="6">
        <f t="shared" ref="L59" si="98">SUM(L45:L58)</f>
        <v>6</v>
      </c>
      <c r="M59" s="18">
        <f t="shared" si="95"/>
        <v>0</v>
      </c>
      <c r="N59" s="6">
        <f t="shared" ref="N59" si="99">SUM(N45:N58)</f>
        <v>19</v>
      </c>
      <c r="O59" s="18">
        <f t="shared" si="95"/>
        <v>0</v>
      </c>
      <c r="P59" s="6">
        <f t="shared" ref="P59" si="100">SUM(P45:P58)</f>
        <v>4</v>
      </c>
      <c r="Q59" s="18">
        <f t="shared" si="95"/>
        <v>0</v>
      </c>
      <c r="R59" s="6">
        <f t="shared" ref="R59" si="101">SUM(R45:R58)</f>
        <v>2</v>
      </c>
      <c r="S59" s="18">
        <f t="shared" si="95"/>
        <v>0</v>
      </c>
      <c r="T59" s="6">
        <f t="shared" ref="T59" si="102">SUM(T45:T58)</f>
        <v>4</v>
      </c>
      <c r="U59" s="18">
        <f t="shared" si="95"/>
        <v>0</v>
      </c>
      <c r="V59" s="6">
        <f t="shared" ref="V59" si="103">SUM(V45:V58)</f>
        <v>4</v>
      </c>
      <c r="W59" s="18">
        <f t="shared" si="95"/>
        <v>0</v>
      </c>
      <c r="X59" s="19">
        <f t="shared" si="1"/>
        <v>96</v>
      </c>
      <c r="Y59" s="20">
        <f>SUM(Y45:Y58)</f>
        <v>0</v>
      </c>
    </row>
    <row r="60" spans="1:25" outlineLevel="2" x14ac:dyDescent="0.25">
      <c r="A60" s="4">
        <v>100</v>
      </c>
      <c r="B60" s="43" t="s">
        <v>45</v>
      </c>
      <c r="C60" s="109"/>
      <c r="D60" s="17"/>
      <c r="E60" s="18">
        <f t="shared" si="85"/>
        <v>0</v>
      </c>
      <c r="F60" s="3"/>
      <c r="G60" s="18">
        <f t="shared" si="85"/>
        <v>0</v>
      </c>
      <c r="H60" s="3">
        <v>1</v>
      </c>
      <c r="I60" s="18">
        <f t="shared" si="85"/>
        <v>0</v>
      </c>
      <c r="J60" s="3"/>
      <c r="K60" s="18">
        <f t="shared" si="85"/>
        <v>0</v>
      </c>
      <c r="L60" s="3">
        <v>2</v>
      </c>
      <c r="M60" s="18">
        <f t="shared" si="85"/>
        <v>0</v>
      </c>
      <c r="N60" s="3"/>
      <c r="O60" s="18">
        <f t="shared" si="85"/>
        <v>0</v>
      </c>
      <c r="P60" s="3"/>
      <c r="Q60" s="18">
        <f t="shared" si="85"/>
        <v>0</v>
      </c>
      <c r="R60" s="3"/>
      <c r="S60" s="18">
        <f t="shared" si="85"/>
        <v>0</v>
      </c>
      <c r="T60" s="3"/>
      <c r="U60" s="18">
        <f t="shared" si="93"/>
        <v>0</v>
      </c>
      <c r="V60" s="3"/>
      <c r="W60" s="18">
        <f t="shared" si="93"/>
        <v>0</v>
      </c>
      <c r="X60" s="19">
        <f t="shared" si="1"/>
        <v>3</v>
      </c>
      <c r="Y60" s="20">
        <f t="shared" si="2"/>
        <v>0</v>
      </c>
    </row>
    <row r="61" spans="1:25" outlineLevel="2" x14ac:dyDescent="0.25">
      <c r="A61" s="4">
        <v>100</v>
      </c>
      <c r="B61" s="43" t="s">
        <v>47</v>
      </c>
      <c r="C61" s="109"/>
      <c r="D61" s="17"/>
      <c r="E61" s="18">
        <f t="shared" si="85"/>
        <v>0</v>
      </c>
      <c r="F61" s="3"/>
      <c r="G61" s="18">
        <f t="shared" si="86"/>
        <v>0</v>
      </c>
      <c r="H61" s="3"/>
      <c r="I61" s="18">
        <f t="shared" si="87"/>
        <v>0</v>
      </c>
      <c r="J61" s="3">
        <v>1</v>
      </c>
      <c r="K61" s="18">
        <f t="shared" si="88"/>
        <v>0</v>
      </c>
      <c r="L61" s="3"/>
      <c r="M61" s="18">
        <f t="shared" si="89"/>
        <v>0</v>
      </c>
      <c r="N61" s="3"/>
      <c r="O61" s="18">
        <f t="shared" si="90"/>
        <v>0</v>
      </c>
      <c r="P61" s="3"/>
      <c r="Q61" s="18">
        <f t="shared" si="91"/>
        <v>0</v>
      </c>
      <c r="R61" s="3"/>
      <c r="S61" s="18">
        <f t="shared" si="92"/>
        <v>0</v>
      </c>
      <c r="T61" s="3"/>
      <c r="U61" s="18">
        <f t="shared" si="93"/>
        <v>0</v>
      </c>
      <c r="V61" s="3"/>
      <c r="W61" s="18">
        <f t="shared" si="94"/>
        <v>0</v>
      </c>
      <c r="X61" s="19">
        <f t="shared" si="1"/>
        <v>1</v>
      </c>
      <c r="Y61" s="20">
        <f t="shared" si="2"/>
        <v>0</v>
      </c>
    </row>
    <row r="62" spans="1:25" outlineLevel="2" x14ac:dyDescent="0.25">
      <c r="A62" s="4">
        <v>100</v>
      </c>
      <c r="B62" s="43" t="s">
        <v>48</v>
      </c>
      <c r="C62" s="109"/>
      <c r="D62" s="17"/>
      <c r="E62" s="18">
        <f t="shared" si="85"/>
        <v>0</v>
      </c>
      <c r="F62" s="3"/>
      <c r="G62" s="18">
        <f t="shared" si="85"/>
        <v>0</v>
      </c>
      <c r="H62" s="3">
        <v>2</v>
      </c>
      <c r="I62" s="18">
        <f t="shared" si="85"/>
        <v>0</v>
      </c>
      <c r="J62" s="3">
        <v>2</v>
      </c>
      <c r="K62" s="18">
        <f t="shared" si="85"/>
        <v>0</v>
      </c>
      <c r="L62" s="3">
        <v>1</v>
      </c>
      <c r="M62" s="18">
        <f t="shared" si="85"/>
        <v>0</v>
      </c>
      <c r="N62" s="3">
        <v>1</v>
      </c>
      <c r="O62" s="18">
        <f t="shared" si="85"/>
        <v>0</v>
      </c>
      <c r="P62" s="3">
        <v>3</v>
      </c>
      <c r="Q62" s="18">
        <f t="shared" si="85"/>
        <v>0</v>
      </c>
      <c r="R62" s="3">
        <v>2</v>
      </c>
      <c r="S62" s="18">
        <f t="shared" si="85"/>
        <v>0</v>
      </c>
      <c r="T62" s="3"/>
      <c r="U62" s="18">
        <f t="shared" si="93"/>
        <v>0</v>
      </c>
      <c r="V62" s="3"/>
      <c r="W62" s="18">
        <f t="shared" si="93"/>
        <v>0</v>
      </c>
      <c r="X62" s="19">
        <f t="shared" si="1"/>
        <v>11</v>
      </c>
      <c r="Y62" s="20">
        <f t="shared" si="2"/>
        <v>0</v>
      </c>
    </row>
    <row r="63" spans="1:25" outlineLevel="2" x14ac:dyDescent="0.25">
      <c r="A63" s="4">
        <v>100</v>
      </c>
      <c r="B63" s="43" t="s">
        <v>51</v>
      </c>
      <c r="C63" s="109"/>
      <c r="D63" s="17"/>
      <c r="E63" s="18">
        <f t="shared" si="85"/>
        <v>0</v>
      </c>
      <c r="F63" s="3"/>
      <c r="G63" s="18">
        <f t="shared" si="85"/>
        <v>0</v>
      </c>
      <c r="H63" s="3"/>
      <c r="I63" s="18">
        <f t="shared" si="85"/>
        <v>0</v>
      </c>
      <c r="J63" s="3"/>
      <c r="K63" s="18">
        <f t="shared" si="85"/>
        <v>0</v>
      </c>
      <c r="L63" s="3"/>
      <c r="M63" s="18">
        <f t="shared" si="85"/>
        <v>0</v>
      </c>
      <c r="N63" s="3"/>
      <c r="O63" s="18">
        <f t="shared" si="85"/>
        <v>0</v>
      </c>
      <c r="P63" s="3"/>
      <c r="Q63" s="18">
        <f t="shared" si="85"/>
        <v>0</v>
      </c>
      <c r="R63" s="3">
        <v>1</v>
      </c>
      <c r="S63" s="18">
        <f t="shared" si="85"/>
        <v>0</v>
      </c>
      <c r="T63" s="3"/>
      <c r="U63" s="18">
        <f t="shared" si="93"/>
        <v>0</v>
      </c>
      <c r="V63" s="3">
        <v>3</v>
      </c>
      <c r="W63" s="18">
        <f t="shared" si="93"/>
        <v>0</v>
      </c>
      <c r="X63" s="19">
        <f t="shared" si="1"/>
        <v>4</v>
      </c>
      <c r="Y63" s="20">
        <f t="shared" si="2"/>
        <v>0</v>
      </c>
    </row>
    <row r="64" spans="1:25" outlineLevel="2" x14ac:dyDescent="0.25">
      <c r="A64" s="4">
        <v>100</v>
      </c>
      <c r="B64" s="43" t="s">
        <v>52</v>
      </c>
      <c r="C64" s="109"/>
      <c r="D64" s="17"/>
      <c r="E64" s="18">
        <f t="shared" si="85"/>
        <v>0</v>
      </c>
      <c r="F64" s="3"/>
      <c r="G64" s="18">
        <f t="shared" si="85"/>
        <v>0</v>
      </c>
      <c r="H64" s="3">
        <v>2</v>
      </c>
      <c r="I64" s="18">
        <f t="shared" si="85"/>
        <v>0</v>
      </c>
      <c r="J64" s="3"/>
      <c r="K64" s="18">
        <f t="shared" si="85"/>
        <v>0</v>
      </c>
      <c r="L64" s="3"/>
      <c r="M64" s="18">
        <f t="shared" si="85"/>
        <v>0</v>
      </c>
      <c r="N64" s="3">
        <v>1</v>
      </c>
      <c r="O64" s="18">
        <f t="shared" si="85"/>
        <v>0</v>
      </c>
      <c r="P64" s="3"/>
      <c r="Q64" s="18">
        <f t="shared" si="85"/>
        <v>0</v>
      </c>
      <c r="R64" s="3">
        <v>1</v>
      </c>
      <c r="S64" s="18">
        <f t="shared" si="85"/>
        <v>0</v>
      </c>
      <c r="T64" s="3"/>
      <c r="U64" s="18">
        <f t="shared" si="93"/>
        <v>0</v>
      </c>
      <c r="V64" s="3"/>
      <c r="W64" s="18">
        <f t="shared" si="93"/>
        <v>0</v>
      </c>
      <c r="X64" s="19">
        <f t="shared" si="1"/>
        <v>4</v>
      </c>
      <c r="Y64" s="20">
        <f t="shared" si="2"/>
        <v>0</v>
      </c>
    </row>
    <row r="65" spans="1:25" outlineLevel="2" x14ac:dyDescent="0.25">
      <c r="A65" s="4">
        <v>100</v>
      </c>
      <c r="B65" s="38" t="s">
        <v>46</v>
      </c>
      <c r="C65" s="109"/>
      <c r="D65" s="17"/>
      <c r="E65" s="18">
        <f t="shared" si="85"/>
        <v>0</v>
      </c>
      <c r="F65" s="2"/>
      <c r="G65" s="18">
        <f t="shared" si="85"/>
        <v>0</v>
      </c>
      <c r="H65" s="3"/>
      <c r="I65" s="18">
        <f t="shared" si="85"/>
        <v>0</v>
      </c>
      <c r="J65" s="3"/>
      <c r="K65" s="18">
        <f t="shared" si="85"/>
        <v>0</v>
      </c>
      <c r="L65" s="3"/>
      <c r="M65" s="18">
        <f t="shared" si="85"/>
        <v>0</v>
      </c>
      <c r="N65" s="3"/>
      <c r="O65" s="18">
        <f t="shared" si="85"/>
        <v>0</v>
      </c>
      <c r="P65" s="3"/>
      <c r="Q65" s="18">
        <f t="shared" si="85"/>
        <v>0</v>
      </c>
      <c r="R65" s="3"/>
      <c r="S65" s="18">
        <f t="shared" si="85"/>
        <v>0</v>
      </c>
      <c r="T65" s="3"/>
      <c r="U65" s="18">
        <f t="shared" si="93"/>
        <v>0</v>
      </c>
      <c r="V65" s="3">
        <v>1</v>
      </c>
      <c r="W65" s="18">
        <f t="shared" si="93"/>
        <v>0</v>
      </c>
      <c r="X65" s="19">
        <f t="shared" si="1"/>
        <v>1</v>
      </c>
      <c r="Y65" s="20">
        <f t="shared" si="2"/>
        <v>0</v>
      </c>
    </row>
    <row r="66" spans="1:25" outlineLevel="2" x14ac:dyDescent="0.25">
      <c r="A66" s="4">
        <v>100</v>
      </c>
      <c r="B66" s="43" t="s">
        <v>49</v>
      </c>
      <c r="C66" s="109"/>
      <c r="D66" s="17"/>
      <c r="E66" s="18">
        <f t="shared" si="85"/>
        <v>0</v>
      </c>
      <c r="F66" s="3"/>
      <c r="G66" s="18">
        <f t="shared" si="85"/>
        <v>0</v>
      </c>
      <c r="H66" s="3"/>
      <c r="I66" s="18">
        <f t="shared" si="85"/>
        <v>0</v>
      </c>
      <c r="J66" s="3">
        <v>2</v>
      </c>
      <c r="K66" s="18">
        <f t="shared" si="85"/>
        <v>0</v>
      </c>
      <c r="L66" s="3"/>
      <c r="M66" s="18">
        <f t="shared" si="85"/>
        <v>0</v>
      </c>
      <c r="N66" s="3"/>
      <c r="O66" s="18">
        <f t="shared" si="85"/>
        <v>0</v>
      </c>
      <c r="P66" s="3"/>
      <c r="Q66" s="18">
        <f t="shared" si="85"/>
        <v>0</v>
      </c>
      <c r="R66" s="3"/>
      <c r="S66" s="18">
        <f t="shared" si="85"/>
        <v>0</v>
      </c>
      <c r="T66" s="3"/>
      <c r="U66" s="18">
        <f t="shared" si="93"/>
        <v>0</v>
      </c>
      <c r="V66" s="3"/>
      <c r="W66" s="18">
        <f t="shared" si="93"/>
        <v>0</v>
      </c>
      <c r="X66" s="19">
        <f t="shared" si="1"/>
        <v>2</v>
      </c>
      <c r="Y66" s="20">
        <f t="shared" si="2"/>
        <v>0</v>
      </c>
    </row>
    <row r="67" spans="1:25" outlineLevel="2" x14ac:dyDescent="0.25">
      <c r="A67" s="4">
        <v>100</v>
      </c>
      <c r="B67" s="43" t="s">
        <v>50</v>
      </c>
      <c r="C67" s="109"/>
      <c r="D67" s="17"/>
      <c r="E67" s="18">
        <f t="shared" si="85"/>
        <v>0</v>
      </c>
      <c r="F67" s="3"/>
      <c r="G67" s="18">
        <f t="shared" si="85"/>
        <v>0</v>
      </c>
      <c r="H67" s="3"/>
      <c r="I67" s="18">
        <f t="shared" si="85"/>
        <v>0</v>
      </c>
      <c r="J67" s="3"/>
      <c r="K67" s="18">
        <f t="shared" si="85"/>
        <v>0</v>
      </c>
      <c r="L67" s="3"/>
      <c r="M67" s="18">
        <f t="shared" si="85"/>
        <v>0</v>
      </c>
      <c r="N67" s="3">
        <v>1</v>
      </c>
      <c r="O67" s="18">
        <f t="shared" si="85"/>
        <v>0</v>
      </c>
      <c r="P67" s="3"/>
      <c r="Q67" s="18">
        <f t="shared" si="85"/>
        <v>0</v>
      </c>
      <c r="R67" s="3"/>
      <c r="S67" s="18">
        <f t="shared" si="85"/>
        <v>0</v>
      </c>
      <c r="T67" s="3"/>
      <c r="U67" s="18">
        <f t="shared" si="93"/>
        <v>0</v>
      </c>
      <c r="V67" s="3"/>
      <c r="W67" s="18">
        <f t="shared" si="93"/>
        <v>0</v>
      </c>
      <c r="X67" s="19">
        <f t="shared" si="1"/>
        <v>1</v>
      </c>
      <c r="Y67" s="20">
        <f t="shared" si="2"/>
        <v>0</v>
      </c>
    </row>
    <row r="68" spans="1:25" outlineLevel="2" x14ac:dyDescent="0.25">
      <c r="A68" s="4">
        <v>100</v>
      </c>
      <c r="B68" s="43" t="s">
        <v>44</v>
      </c>
      <c r="C68" s="109"/>
      <c r="D68" s="17"/>
      <c r="E68" s="18">
        <f t="shared" si="85"/>
        <v>0</v>
      </c>
      <c r="F68" s="3"/>
      <c r="G68" s="18">
        <f t="shared" si="85"/>
        <v>0</v>
      </c>
      <c r="H68" s="3"/>
      <c r="I68" s="18">
        <f t="shared" si="85"/>
        <v>0</v>
      </c>
      <c r="J68" s="3"/>
      <c r="K68" s="18">
        <f t="shared" si="85"/>
        <v>0</v>
      </c>
      <c r="L68" s="3">
        <v>1</v>
      </c>
      <c r="M68" s="18">
        <f t="shared" si="85"/>
        <v>0</v>
      </c>
      <c r="N68" s="3"/>
      <c r="O68" s="18">
        <f t="shared" si="85"/>
        <v>0</v>
      </c>
      <c r="P68" s="3"/>
      <c r="Q68" s="18">
        <f t="shared" si="85"/>
        <v>0</v>
      </c>
      <c r="R68" s="3"/>
      <c r="S68" s="18">
        <f t="shared" si="85"/>
        <v>0</v>
      </c>
      <c r="T68" s="3"/>
      <c r="U68" s="18">
        <f t="shared" si="93"/>
        <v>0</v>
      </c>
      <c r="V68" s="3"/>
      <c r="W68" s="18">
        <f t="shared" si="93"/>
        <v>0</v>
      </c>
      <c r="X68" s="19">
        <f t="shared" si="1"/>
        <v>1</v>
      </c>
      <c r="Y68" s="20">
        <f t="shared" si="2"/>
        <v>0</v>
      </c>
    </row>
    <row r="69" spans="1:25" outlineLevel="2" x14ac:dyDescent="0.25">
      <c r="A69" s="5" t="s">
        <v>53</v>
      </c>
      <c r="B69" s="43"/>
      <c r="C69" s="59"/>
      <c r="D69" s="17"/>
      <c r="E69" s="18">
        <f t="shared" si="85"/>
        <v>0</v>
      </c>
      <c r="F69" s="6">
        <f>SUM(F60:F68)</f>
        <v>0</v>
      </c>
      <c r="G69" s="18">
        <f t="shared" si="85"/>
        <v>0</v>
      </c>
      <c r="H69" s="6">
        <f t="shared" ref="H69" si="104">SUM(H60:H68)</f>
        <v>5</v>
      </c>
      <c r="I69" s="18">
        <f t="shared" si="85"/>
        <v>0</v>
      </c>
      <c r="J69" s="6">
        <f t="shared" ref="J69" si="105">SUM(J60:J68)</f>
        <v>5</v>
      </c>
      <c r="K69" s="18">
        <f t="shared" si="85"/>
        <v>0</v>
      </c>
      <c r="L69" s="6">
        <f t="shared" ref="L69" si="106">SUM(L60:L68)</f>
        <v>4</v>
      </c>
      <c r="M69" s="18">
        <f t="shared" si="85"/>
        <v>0</v>
      </c>
      <c r="N69" s="6">
        <f t="shared" ref="N69" si="107">SUM(N60:N68)</f>
        <v>3</v>
      </c>
      <c r="O69" s="18">
        <f t="shared" si="85"/>
        <v>0</v>
      </c>
      <c r="P69" s="6">
        <f t="shared" ref="P69" si="108">SUM(P60:P68)</f>
        <v>3</v>
      </c>
      <c r="Q69" s="18">
        <f t="shared" si="85"/>
        <v>0</v>
      </c>
      <c r="R69" s="6">
        <f t="shared" ref="R69" si="109">SUM(R60:R68)</f>
        <v>4</v>
      </c>
      <c r="S69" s="18">
        <f t="shared" si="85"/>
        <v>0</v>
      </c>
      <c r="T69" s="6">
        <f t="shared" ref="T69" si="110">SUM(T60:T68)</f>
        <v>0</v>
      </c>
      <c r="U69" s="18">
        <f t="shared" si="93"/>
        <v>0</v>
      </c>
      <c r="V69" s="6">
        <f t="shared" ref="V69" si="111">SUM(V60:V68)</f>
        <v>4</v>
      </c>
      <c r="W69" s="18">
        <f t="shared" si="93"/>
        <v>0</v>
      </c>
      <c r="X69" s="19">
        <f t="shared" si="1"/>
        <v>28</v>
      </c>
      <c r="Y69" s="20">
        <f>SUM(Y60:Y68)</f>
        <v>0</v>
      </c>
    </row>
    <row r="70" spans="1:25" outlineLevel="2" x14ac:dyDescent="0.25">
      <c r="A70" s="4">
        <v>150</v>
      </c>
      <c r="B70" s="43" t="s">
        <v>54</v>
      </c>
      <c r="C70" s="109"/>
      <c r="D70" s="17"/>
      <c r="E70" s="18">
        <f t="shared" si="85"/>
        <v>0</v>
      </c>
      <c r="F70" s="3"/>
      <c r="G70" s="18">
        <f t="shared" si="85"/>
        <v>0</v>
      </c>
      <c r="H70" s="3">
        <v>1</v>
      </c>
      <c r="I70" s="18">
        <f t="shared" si="85"/>
        <v>0</v>
      </c>
      <c r="J70" s="3"/>
      <c r="K70" s="18">
        <f t="shared" si="85"/>
        <v>0</v>
      </c>
      <c r="L70" s="3"/>
      <c r="M70" s="18">
        <f t="shared" si="85"/>
        <v>0</v>
      </c>
      <c r="N70" s="3"/>
      <c r="O70" s="18">
        <f t="shared" si="85"/>
        <v>0</v>
      </c>
      <c r="P70" s="3"/>
      <c r="Q70" s="18">
        <f t="shared" si="85"/>
        <v>0</v>
      </c>
      <c r="R70" s="3"/>
      <c r="S70" s="18">
        <f t="shared" si="85"/>
        <v>0</v>
      </c>
      <c r="T70" s="3"/>
      <c r="U70" s="18">
        <f t="shared" si="93"/>
        <v>0</v>
      </c>
      <c r="V70" s="3">
        <v>1</v>
      </c>
      <c r="W70" s="18">
        <f t="shared" si="93"/>
        <v>0</v>
      </c>
      <c r="X70" s="19">
        <f t="shared" ref="X70:X81" si="112">V70+T70+R70+P70+N70+L70+J70+H70+F70+D70</f>
        <v>2</v>
      </c>
      <c r="Y70" s="20">
        <f t="shared" ref="Y70:Y80" si="113">X70*C70</f>
        <v>0</v>
      </c>
    </row>
    <row r="71" spans="1:25" outlineLevel="2" x14ac:dyDescent="0.25">
      <c r="A71" s="4">
        <v>150</v>
      </c>
      <c r="B71" s="43" t="s">
        <v>56</v>
      </c>
      <c r="C71" s="109"/>
      <c r="D71" s="17"/>
      <c r="E71" s="18">
        <f t="shared" si="85"/>
        <v>0</v>
      </c>
      <c r="F71" s="3"/>
      <c r="G71" s="18">
        <f t="shared" si="85"/>
        <v>0</v>
      </c>
      <c r="H71" s="3"/>
      <c r="I71" s="18">
        <f t="shared" si="85"/>
        <v>0</v>
      </c>
      <c r="J71" s="3">
        <v>1</v>
      </c>
      <c r="K71" s="18">
        <f t="shared" si="85"/>
        <v>0</v>
      </c>
      <c r="L71" s="3"/>
      <c r="M71" s="18">
        <f t="shared" si="85"/>
        <v>0</v>
      </c>
      <c r="N71" s="3"/>
      <c r="O71" s="18">
        <f t="shared" si="85"/>
        <v>0</v>
      </c>
      <c r="P71" s="3"/>
      <c r="Q71" s="18">
        <f t="shared" si="85"/>
        <v>0</v>
      </c>
      <c r="R71" s="3"/>
      <c r="S71" s="18">
        <f t="shared" si="85"/>
        <v>0</v>
      </c>
      <c r="T71" s="3"/>
      <c r="U71" s="18">
        <f t="shared" si="93"/>
        <v>0</v>
      </c>
      <c r="V71" s="3"/>
      <c r="W71" s="18">
        <f t="shared" si="93"/>
        <v>0</v>
      </c>
      <c r="X71" s="19">
        <f t="shared" si="112"/>
        <v>1</v>
      </c>
      <c r="Y71" s="20">
        <f t="shared" si="113"/>
        <v>0</v>
      </c>
    </row>
    <row r="72" spans="1:25" outlineLevel="1" x14ac:dyDescent="0.25">
      <c r="A72" s="4">
        <v>150</v>
      </c>
      <c r="B72" s="48" t="s">
        <v>91</v>
      </c>
      <c r="C72" s="113"/>
      <c r="D72" s="17">
        <f t="shared" ref="D72:W72" si="114">SUBTOTAL(9,D60:D71)</f>
        <v>0</v>
      </c>
      <c r="E72" s="18">
        <f t="shared" si="114"/>
        <v>0</v>
      </c>
      <c r="F72" s="30"/>
      <c r="G72" s="18">
        <f t="shared" si="114"/>
        <v>0</v>
      </c>
      <c r="H72" s="3"/>
      <c r="I72" s="18">
        <f t="shared" si="114"/>
        <v>0</v>
      </c>
      <c r="J72" s="3"/>
      <c r="K72" s="18">
        <f t="shared" si="114"/>
        <v>0</v>
      </c>
      <c r="L72" s="3"/>
      <c r="M72" s="18">
        <f t="shared" si="114"/>
        <v>0</v>
      </c>
      <c r="N72" s="3"/>
      <c r="O72" s="18">
        <f t="shared" si="114"/>
        <v>0</v>
      </c>
      <c r="P72" s="3"/>
      <c r="Q72" s="18">
        <f t="shared" si="114"/>
        <v>0</v>
      </c>
      <c r="R72" s="3"/>
      <c r="S72" s="18">
        <f t="shared" si="114"/>
        <v>0</v>
      </c>
      <c r="T72" s="3"/>
      <c r="U72" s="18">
        <f t="shared" si="114"/>
        <v>0</v>
      </c>
      <c r="V72" s="3">
        <v>1</v>
      </c>
      <c r="W72" s="18">
        <f t="shared" si="114"/>
        <v>0</v>
      </c>
      <c r="X72" s="19">
        <f t="shared" si="112"/>
        <v>1</v>
      </c>
      <c r="Y72" s="20">
        <f t="shared" si="113"/>
        <v>0</v>
      </c>
    </row>
    <row r="73" spans="1:25" outlineLevel="2" x14ac:dyDescent="0.25">
      <c r="A73" s="4">
        <v>150</v>
      </c>
      <c r="B73" s="43" t="s">
        <v>55</v>
      </c>
      <c r="C73" s="109"/>
      <c r="D73" s="17"/>
      <c r="E73" s="18">
        <f t="shared" si="85"/>
        <v>0</v>
      </c>
      <c r="F73" s="3"/>
      <c r="G73" s="18">
        <f t="shared" si="85"/>
        <v>0</v>
      </c>
      <c r="H73" s="3"/>
      <c r="I73" s="18">
        <f t="shared" si="85"/>
        <v>0</v>
      </c>
      <c r="J73" s="3"/>
      <c r="K73" s="18">
        <f t="shared" si="85"/>
        <v>0</v>
      </c>
      <c r="L73" s="3">
        <v>1</v>
      </c>
      <c r="M73" s="18">
        <f t="shared" si="85"/>
        <v>0</v>
      </c>
      <c r="N73" s="3"/>
      <c r="O73" s="18">
        <f t="shared" si="85"/>
        <v>0</v>
      </c>
      <c r="P73" s="3"/>
      <c r="Q73" s="18">
        <f t="shared" si="85"/>
        <v>0</v>
      </c>
      <c r="R73" s="3"/>
      <c r="S73" s="18">
        <f t="shared" si="85"/>
        <v>0</v>
      </c>
      <c r="T73" s="3"/>
      <c r="U73" s="18">
        <f t="shared" si="93"/>
        <v>0</v>
      </c>
      <c r="V73" s="3"/>
      <c r="W73" s="18">
        <f t="shared" si="93"/>
        <v>0</v>
      </c>
      <c r="X73" s="19">
        <f t="shared" si="112"/>
        <v>1</v>
      </c>
      <c r="Y73" s="20">
        <f t="shared" si="113"/>
        <v>0</v>
      </c>
    </row>
    <row r="74" spans="1:25" outlineLevel="2" x14ac:dyDescent="0.25">
      <c r="A74" s="5" t="s">
        <v>57</v>
      </c>
      <c r="B74" s="43"/>
      <c r="C74" s="59"/>
      <c r="D74" s="17"/>
      <c r="E74" s="18">
        <f t="shared" si="85"/>
        <v>0</v>
      </c>
      <c r="F74" s="6">
        <f>SUM(F70:F73)</f>
        <v>0</v>
      </c>
      <c r="G74" s="18">
        <f t="shared" si="85"/>
        <v>0</v>
      </c>
      <c r="H74" s="6">
        <f t="shared" ref="H74" si="115">SUM(H70:H73)</f>
        <v>1</v>
      </c>
      <c r="I74" s="18">
        <f t="shared" si="85"/>
        <v>0</v>
      </c>
      <c r="J74" s="6">
        <f t="shared" ref="J74" si="116">SUM(J70:J73)</f>
        <v>1</v>
      </c>
      <c r="K74" s="18">
        <f t="shared" si="85"/>
        <v>0</v>
      </c>
      <c r="L74" s="6">
        <f t="shared" ref="L74" si="117">SUM(L70:L73)</f>
        <v>1</v>
      </c>
      <c r="M74" s="18">
        <f t="shared" si="85"/>
        <v>0</v>
      </c>
      <c r="N74" s="6">
        <f t="shared" ref="N74" si="118">SUM(N70:N73)</f>
        <v>0</v>
      </c>
      <c r="O74" s="18">
        <f t="shared" si="85"/>
        <v>0</v>
      </c>
      <c r="P74" s="6">
        <f t="shared" ref="P74" si="119">SUM(P70:P73)</f>
        <v>0</v>
      </c>
      <c r="Q74" s="18">
        <f t="shared" si="85"/>
        <v>0</v>
      </c>
      <c r="R74" s="6">
        <f t="shared" ref="R74" si="120">SUM(R70:R73)</f>
        <v>0</v>
      </c>
      <c r="S74" s="18">
        <f t="shared" si="85"/>
        <v>0</v>
      </c>
      <c r="T74" s="6">
        <f t="shared" ref="T74" si="121">SUM(T70:T73)</f>
        <v>0</v>
      </c>
      <c r="U74" s="18">
        <f t="shared" si="93"/>
        <v>0</v>
      </c>
      <c r="V74" s="6">
        <f t="shared" ref="V74" si="122">SUM(V70:V73)</f>
        <v>2</v>
      </c>
      <c r="W74" s="18">
        <f t="shared" si="93"/>
        <v>0</v>
      </c>
      <c r="X74" s="19">
        <f t="shared" si="112"/>
        <v>5</v>
      </c>
      <c r="Y74" s="20">
        <f>SUM(Y70:Y73)</f>
        <v>0</v>
      </c>
    </row>
    <row r="75" spans="1:25" outlineLevel="2" x14ac:dyDescent="0.25">
      <c r="A75" s="4">
        <v>200</v>
      </c>
      <c r="B75" s="43" t="s">
        <v>58</v>
      </c>
      <c r="C75" s="109"/>
      <c r="D75" s="17"/>
      <c r="E75" s="18">
        <f t="shared" si="85"/>
        <v>0</v>
      </c>
      <c r="F75" s="3"/>
      <c r="G75" s="18">
        <f t="shared" si="85"/>
        <v>0</v>
      </c>
      <c r="H75" s="3"/>
      <c r="I75" s="18">
        <f t="shared" si="85"/>
        <v>0</v>
      </c>
      <c r="J75" s="3">
        <v>1</v>
      </c>
      <c r="K75" s="18">
        <f t="shared" si="85"/>
        <v>0</v>
      </c>
      <c r="L75" s="3"/>
      <c r="M75" s="18">
        <f t="shared" si="85"/>
        <v>0</v>
      </c>
      <c r="N75" s="3"/>
      <c r="O75" s="18">
        <f t="shared" si="85"/>
        <v>0</v>
      </c>
      <c r="P75" s="3"/>
      <c r="Q75" s="18">
        <f t="shared" si="85"/>
        <v>0</v>
      </c>
      <c r="R75" s="3"/>
      <c r="S75" s="18">
        <f t="shared" si="85"/>
        <v>0</v>
      </c>
      <c r="T75" s="3"/>
      <c r="U75" s="18">
        <f t="shared" si="93"/>
        <v>0</v>
      </c>
      <c r="V75" s="3"/>
      <c r="W75" s="18">
        <f t="shared" si="93"/>
        <v>0</v>
      </c>
      <c r="X75" s="19">
        <f t="shared" si="112"/>
        <v>1</v>
      </c>
      <c r="Y75" s="20">
        <f t="shared" si="113"/>
        <v>0</v>
      </c>
    </row>
    <row r="76" spans="1:25" outlineLevel="2" x14ac:dyDescent="0.25">
      <c r="A76" s="4">
        <v>200</v>
      </c>
      <c r="B76" s="43" t="s">
        <v>59</v>
      </c>
      <c r="C76" s="109"/>
      <c r="D76" s="17"/>
      <c r="E76" s="18">
        <f t="shared" si="85"/>
        <v>0</v>
      </c>
      <c r="F76" s="3"/>
      <c r="G76" s="18">
        <f t="shared" si="85"/>
        <v>0</v>
      </c>
      <c r="H76" s="3"/>
      <c r="I76" s="18">
        <f t="shared" si="85"/>
        <v>0</v>
      </c>
      <c r="J76" s="3"/>
      <c r="K76" s="18">
        <f t="shared" si="85"/>
        <v>0</v>
      </c>
      <c r="L76" s="3"/>
      <c r="M76" s="18">
        <f t="shared" si="85"/>
        <v>0</v>
      </c>
      <c r="N76" s="3">
        <v>1</v>
      </c>
      <c r="O76" s="18">
        <f t="shared" si="85"/>
        <v>0</v>
      </c>
      <c r="P76" s="3"/>
      <c r="Q76" s="18">
        <f t="shared" si="85"/>
        <v>0</v>
      </c>
      <c r="R76" s="3"/>
      <c r="S76" s="18">
        <f t="shared" si="85"/>
        <v>0</v>
      </c>
      <c r="T76" s="3"/>
      <c r="U76" s="18">
        <f t="shared" si="93"/>
        <v>0</v>
      </c>
      <c r="V76" s="3"/>
      <c r="W76" s="18">
        <f t="shared" si="93"/>
        <v>0</v>
      </c>
      <c r="X76" s="19">
        <f t="shared" si="112"/>
        <v>1</v>
      </c>
      <c r="Y76" s="20">
        <f t="shared" si="113"/>
        <v>0</v>
      </c>
    </row>
    <row r="77" spans="1:25" outlineLevel="2" x14ac:dyDescent="0.25">
      <c r="A77" s="4">
        <v>200</v>
      </c>
      <c r="B77" s="43" t="s">
        <v>60</v>
      </c>
      <c r="C77" s="109"/>
      <c r="D77" s="17"/>
      <c r="E77" s="18">
        <f t="shared" si="85"/>
        <v>0</v>
      </c>
      <c r="F77" s="3"/>
      <c r="G77" s="18">
        <f t="shared" si="85"/>
        <v>0</v>
      </c>
      <c r="H77" s="3"/>
      <c r="I77" s="18">
        <f t="shared" si="85"/>
        <v>0</v>
      </c>
      <c r="J77" s="3"/>
      <c r="K77" s="18">
        <f t="shared" si="85"/>
        <v>0</v>
      </c>
      <c r="L77" s="3"/>
      <c r="M77" s="18">
        <f t="shared" si="85"/>
        <v>0</v>
      </c>
      <c r="N77" s="3"/>
      <c r="O77" s="18">
        <f t="shared" si="85"/>
        <v>0</v>
      </c>
      <c r="P77" s="3">
        <v>1</v>
      </c>
      <c r="Q77" s="18">
        <f t="shared" si="85"/>
        <v>0</v>
      </c>
      <c r="R77" s="3"/>
      <c r="S77" s="18">
        <f t="shared" si="85"/>
        <v>0</v>
      </c>
      <c r="T77" s="3"/>
      <c r="U77" s="18">
        <f t="shared" si="93"/>
        <v>0</v>
      </c>
      <c r="V77" s="3"/>
      <c r="W77" s="18">
        <f t="shared" si="93"/>
        <v>0</v>
      </c>
      <c r="X77" s="19">
        <f t="shared" si="112"/>
        <v>1</v>
      </c>
      <c r="Y77" s="20">
        <f t="shared" si="113"/>
        <v>0</v>
      </c>
    </row>
    <row r="78" spans="1:25" outlineLevel="2" x14ac:dyDescent="0.25">
      <c r="A78" s="5" t="s">
        <v>61</v>
      </c>
      <c r="B78" s="43"/>
      <c r="C78" s="59"/>
      <c r="D78" s="17"/>
      <c r="E78" s="18">
        <f t="shared" si="85"/>
        <v>0</v>
      </c>
      <c r="F78" s="6">
        <f>SUM(F75:F77)</f>
        <v>0</v>
      </c>
      <c r="G78" s="18">
        <f t="shared" si="85"/>
        <v>0</v>
      </c>
      <c r="H78" s="6">
        <f t="shared" ref="H78" si="123">SUM(H75:H77)</f>
        <v>0</v>
      </c>
      <c r="I78" s="18">
        <f t="shared" si="85"/>
        <v>0</v>
      </c>
      <c r="J78" s="6">
        <f t="shared" ref="J78" si="124">SUM(J75:J77)</f>
        <v>1</v>
      </c>
      <c r="K78" s="18">
        <f t="shared" si="85"/>
        <v>0</v>
      </c>
      <c r="L78" s="6">
        <f t="shared" ref="L78" si="125">SUM(L75:L77)</f>
        <v>0</v>
      </c>
      <c r="M78" s="18">
        <f t="shared" si="85"/>
        <v>0</v>
      </c>
      <c r="N78" s="6">
        <f t="shared" ref="N78" si="126">SUM(N75:N77)</f>
        <v>1</v>
      </c>
      <c r="O78" s="18">
        <f t="shared" si="85"/>
        <v>0</v>
      </c>
      <c r="P78" s="6">
        <f t="shared" ref="P78" si="127">SUM(P75:P77)</f>
        <v>1</v>
      </c>
      <c r="Q78" s="18">
        <f t="shared" si="85"/>
        <v>0</v>
      </c>
      <c r="R78" s="6">
        <f t="shared" ref="R78" si="128">SUM(R75:R77)</f>
        <v>0</v>
      </c>
      <c r="S78" s="18">
        <f t="shared" si="85"/>
        <v>0</v>
      </c>
      <c r="T78" s="6">
        <f t="shared" ref="T78" si="129">SUM(T75:T77)</f>
        <v>0</v>
      </c>
      <c r="U78" s="18">
        <f t="shared" si="93"/>
        <v>0</v>
      </c>
      <c r="V78" s="6">
        <f t="shared" ref="V78" si="130">SUM(V75:V77)</f>
        <v>0</v>
      </c>
      <c r="W78" s="18">
        <f t="shared" si="93"/>
        <v>0</v>
      </c>
      <c r="X78" s="19">
        <f t="shared" si="112"/>
        <v>3</v>
      </c>
      <c r="Y78" s="20">
        <f>SUM(Y75:Y77)</f>
        <v>0</v>
      </c>
    </row>
    <row r="79" spans="1:25" outlineLevel="1" x14ac:dyDescent="0.25">
      <c r="A79" s="4">
        <v>300</v>
      </c>
      <c r="B79" s="43" t="s">
        <v>62</v>
      </c>
      <c r="C79" s="109"/>
      <c r="D79" s="17">
        <f t="shared" ref="D79:W79" si="131">SUBTOTAL(9,D73:D78)</f>
        <v>0</v>
      </c>
      <c r="E79" s="18">
        <f t="shared" si="131"/>
        <v>0</v>
      </c>
      <c r="F79" s="32"/>
      <c r="G79" s="18">
        <f t="shared" si="131"/>
        <v>0</v>
      </c>
      <c r="H79" s="31"/>
      <c r="I79" s="18">
        <f t="shared" si="131"/>
        <v>0</v>
      </c>
      <c r="J79" s="31"/>
      <c r="K79" s="18">
        <f t="shared" si="131"/>
        <v>0</v>
      </c>
      <c r="L79" s="31"/>
      <c r="M79" s="18">
        <f t="shared" si="131"/>
        <v>0</v>
      </c>
      <c r="N79" s="31"/>
      <c r="O79" s="18">
        <f t="shared" si="131"/>
        <v>0</v>
      </c>
      <c r="P79" s="31">
        <v>1</v>
      </c>
      <c r="Q79" s="18">
        <f t="shared" si="131"/>
        <v>0</v>
      </c>
      <c r="R79" s="31"/>
      <c r="S79" s="18">
        <f t="shared" si="131"/>
        <v>0</v>
      </c>
      <c r="T79" s="31"/>
      <c r="U79" s="18">
        <f t="shared" si="131"/>
        <v>0</v>
      </c>
      <c r="V79" s="31"/>
      <c r="W79" s="18">
        <f t="shared" si="131"/>
        <v>0</v>
      </c>
      <c r="X79" s="19">
        <f t="shared" si="112"/>
        <v>1</v>
      </c>
      <c r="Y79" s="20">
        <f t="shared" si="113"/>
        <v>0</v>
      </c>
    </row>
    <row r="80" spans="1:25" outlineLevel="2" x14ac:dyDescent="0.25">
      <c r="A80" s="4">
        <v>300</v>
      </c>
      <c r="B80" s="44" t="s">
        <v>94</v>
      </c>
      <c r="C80" s="109"/>
      <c r="D80" s="17"/>
      <c r="E80" s="18">
        <f t="shared" ref="E80:I81" si="132">$C80*D80</f>
        <v>0</v>
      </c>
      <c r="F80" s="32"/>
      <c r="G80" s="18">
        <f t="shared" si="132"/>
        <v>0</v>
      </c>
      <c r="H80" s="31"/>
      <c r="I80" s="18">
        <f t="shared" si="132"/>
        <v>0</v>
      </c>
      <c r="J80" s="31">
        <v>1</v>
      </c>
      <c r="K80" s="18">
        <f t="shared" ref="K80:K81" si="133">$C80*J80</f>
        <v>0</v>
      </c>
      <c r="L80" s="31"/>
      <c r="M80" s="18">
        <f t="shared" ref="M80:M81" si="134">$C80*L80</f>
        <v>0</v>
      </c>
      <c r="N80" s="31"/>
      <c r="O80" s="18">
        <f t="shared" ref="O80:O81" si="135">$C80*N80</f>
        <v>0</v>
      </c>
      <c r="P80" s="31"/>
      <c r="Q80" s="18">
        <f t="shared" ref="Q80:Q81" si="136">$C80*P80</f>
        <v>0</v>
      </c>
      <c r="R80" s="31"/>
      <c r="S80" s="18">
        <f t="shared" ref="S80:S81" si="137">$C80*R80</f>
        <v>0</v>
      </c>
      <c r="T80" s="31"/>
      <c r="U80" s="18">
        <f t="shared" si="93"/>
        <v>0</v>
      </c>
      <c r="V80" s="31"/>
      <c r="W80" s="18">
        <f t="shared" si="93"/>
        <v>0</v>
      </c>
      <c r="X80" s="19">
        <f t="shared" si="112"/>
        <v>1</v>
      </c>
      <c r="Y80" s="20">
        <f t="shared" si="113"/>
        <v>0</v>
      </c>
    </row>
    <row r="81" spans="1:25" outlineLevel="2" x14ac:dyDescent="0.25">
      <c r="A81" s="5" t="s">
        <v>63</v>
      </c>
      <c r="B81" s="9"/>
      <c r="C81" s="59"/>
      <c r="D81" s="17"/>
      <c r="E81" s="18">
        <f t="shared" si="132"/>
        <v>0</v>
      </c>
      <c r="F81" s="8">
        <f>SUM(F79:F80)</f>
        <v>0</v>
      </c>
      <c r="G81" s="18">
        <f t="shared" si="132"/>
        <v>0</v>
      </c>
      <c r="H81" s="8">
        <f t="shared" ref="H81" si="138">SUM(H79:H80)</f>
        <v>0</v>
      </c>
      <c r="I81" s="18">
        <f t="shared" si="132"/>
        <v>0</v>
      </c>
      <c r="J81" s="8">
        <f t="shared" ref="J81" si="139">SUM(J79:J80)</f>
        <v>1</v>
      </c>
      <c r="K81" s="18">
        <f t="shared" si="133"/>
        <v>0</v>
      </c>
      <c r="L81" s="8">
        <f t="shared" ref="L81" si="140">SUM(L79:L80)</f>
        <v>0</v>
      </c>
      <c r="M81" s="18">
        <f t="shared" si="134"/>
        <v>0</v>
      </c>
      <c r="N81" s="8">
        <f t="shared" ref="N81" si="141">SUM(N79:N80)</f>
        <v>0</v>
      </c>
      <c r="O81" s="18">
        <f t="shared" si="135"/>
        <v>0</v>
      </c>
      <c r="P81" s="8">
        <f t="shared" ref="P81" si="142">SUM(P79:P80)</f>
        <v>1</v>
      </c>
      <c r="Q81" s="18">
        <f t="shared" si="136"/>
        <v>0</v>
      </c>
      <c r="R81" s="8">
        <f t="shared" ref="R81" si="143">SUM(R79:R80)</f>
        <v>0</v>
      </c>
      <c r="S81" s="18">
        <f t="shared" si="137"/>
        <v>0</v>
      </c>
      <c r="T81" s="8">
        <f t="shared" ref="T81" si="144">SUM(T79:T80)</f>
        <v>0</v>
      </c>
      <c r="U81" s="18">
        <f t="shared" si="93"/>
        <v>0</v>
      </c>
      <c r="V81" s="8">
        <f t="shared" ref="V81" si="145">SUM(V79:V80)</f>
        <v>0</v>
      </c>
      <c r="W81" s="18">
        <f t="shared" si="93"/>
        <v>0</v>
      </c>
      <c r="X81" s="19">
        <f t="shared" si="112"/>
        <v>2</v>
      </c>
      <c r="Y81" s="20">
        <f>SUM(Y79:Y80)</f>
        <v>0</v>
      </c>
    </row>
    <row r="82" spans="1:25" ht="15.75" outlineLevel="2" thickBot="1" x14ac:dyDescent="0.3">
      <c r="A82" s="24" t="s">
        <v>64</v>
      </c>
      <c r="B82" s="36"/>
      <c r="C82" s="112"/>
      <c r="D82" s="7">
        <f t="shared" ref="D82:W82" si="146">SUBTOTAL(9,D5:D81)</f>
        <v>0</v>
      </c>
      <c r="E82" s="25">
        <f t="shared" si="146"/>
        <v>0</v>
      </c>
      <c r="F82" s="7">
        <f t="shared" si="146"/>
        <v>5028</v>
      </c>
      <c r="G82" s="25">
        <f t="shared" si="146"/>
        <v>0</v>
      </c>
      <c r="H82" s="7">
        <f t="shared" si="146"/>
        <v>5452</v>
      </c>
      <c r="I82" s="25">
        <f t="shared" si="146"/>
        <v>0</v>
      </c>
      <c r="J82" s="7">
        <f t="shared" si="146"/>
        <v>14908</v>
      </c>
      <c r="K82" s="25">
        <f t="shared" si="146"/>
        <v>0</v>
      </c>
      <c r="L82" s="7">
        <f t="shared" si="146"/>
        <v>9212</v>
      </c>
      <c r="M82" s="25">
        <f t="shared" si="146"/>
        <v>0</v>
      </c>
      <c r="N82" s="7">
        <f t="shared" si="146"/>
        <v>9486</v>
      </c>
      <c r="O82" s="25">
        <f t="shared" si="146"/>
        <v>0</v>
      </c>
      <c r="P82" s="7">
        <f t="shared" si="146"/>
        <v>4812</v>
      </c>
      <c r="Q82" s="25">
        <f t="shared" si="146"/>
        <v>0</v>
      </c>
      <c r="R82" s="7">
        <f t="shared" si="146"/>
        <v>3530</v>
      </c>
      <c r="S82" s="25">
        <f t="shared" si="146"/>
        <v>0</v>
      </c>
      <c r="T82" s="7">
        <f t="shared" si="146"/>
        <v>6152</v>
      </c>
      <c r="U82" s="25">
        <f t="shared" si="146"/>
        <v>0</v>
      </c>
      <c r="V82" s="7">
        <f t="shared" si="146"/>
        <v>4716</v>
      </c>
      <c r="W82" s="25">
        <f t="shared" si="146"/>
        <v>0</v>
      </c>
      <c r="X82" s="26">
        <f>X13+X21+X28+X42+X59+X69+X74+X78+X81</f>
        <v>31647</v>
      </c>
      <c r="Y82" s="35">
        <f>Y13+Y21+Y28+Y42+Y59+Y69+Y44+Y74+Y78+Y81</f>
        <v>0</v>
      </c>
    </row>
    <row r="83" spans="1:25" x14ac:dyDescent="0.25">
      <c r="C83" s="37"/>
    </row>
    <row r="88" spans="1:25" ht="15.75" thickBot="1" x14ac:dyDescent="0.3"/>
    <row r="89" spans="1:25" ht="18.75" x14ac:dyDescent="0.3">
      <c r="A89" s="52" t="s">
        <v>96</v>
      </c>
      <c r="B89" s="53" t="s">
        <v>107</v>
      </c>
    </row>
    <row r="90" spans="1:25" ht="18.75" x14ac:dyDescent="0.25">
      <c r="A90" s="49">
        <v>1000</v>
      </c>
      <c r="B90" s="54" t="s">
        <v>97</v>
      </c>
    </row>
    <row r="91" spans="1:25" ht="18.75" x14ac:dyDescent="0.25">
      <c r="A91" s="49">
        <v>1010</v>
      </c>
      <c r="B91" s="54" t="s">
        <v>98</v>
      </c>
    </row>
    <row r="92" spans="1:25" ht="18.75" x14ac:dyDescent="0.25">
      <c r="A92" s="49">
        <v>1020</v>
      </c>
      <c r="B92" s="54" t="s">
        <v>99</v>
      </c>
    </row>
    <row r="93" spans="1:25" ht="18.75" x14ac:dyDescent="0.25">
      <c r="A93" s="49">
        <v>1030</v>
      </c>
      <c r="B93" s="54" t="s">
        <v>100</v>
      </c>
    </row>
    <row r="94" spans="1:25" ht="18.75" x14ac:dyDescent="0.25">
      <c r="A94" s="49">
        <v>1040</v>
      </c>
      <c r="B94" s="54" t="s">
        <v>101</v>
      </c>
    </row>
    <row r="95" spans="1:25" ht="18.75" x14ac:dyDescent="0.25">
      <c r="A95" s="55">
        <v>1050</v>
      </c>
      <c r="B95" s="56" t="s">
        <v>102</v>
      </c>
    </row>
    <row r="96" spans="1:25" ht="18.75" x14ac:dyDescent="0.3">
      <c r="A96" s="50">
        <v>1060</v>
      </c>
      <c r="B96" s="57" t="s">
        <v>103</v>
      </c>
    </row>
    <row r="97" spans="1:2" ht="18.75" x14ac:dyDescent="0.3">
      <c r="A97" s="50">
        <v>1070</v>
      </c>
      <c r="B97" s="57" t="s">
        <v>104</v>
      </c>
    </row>
    <row r="98" spans="1:2" ht="18.75" x14ac:dyDescent="0.3">
      <c r="A98" s="50">
        <v>1080</v>
      </c>
      <c r="B98" s="57" t="s">
        <v>105</v>
      </c>
    </row>
    <row r="99" spans="1:2" ht="19.5" thickBot="1" x14ac:dyDescent="0.35">
      <c r="A99" s="51">
        <v>1090</v>
      </c>
      <c r="B99" s="58" t="s">
        <v>106</v>
      </c>
    </row>
  </sheetData>
  <sheetProtection algorithmName="SHA-512" hashValue="Q6f0zrjIlyJOOBJkHqi7IgNGPFWBYdbNNQHK/4WkUt9dxt7Dfb6ovW/WZvmX9INGA4sRhCpCDA741F8S4IUPVg==" saltValue="eitDoMnwsdAcvR0Hg4TC0A==" spinCount="100000" sheet="1" formatCells="0" formatColumns="0" formatRows="0" insertColumns="0" insertRows="0" insertHyperlinks="0" deleteColumns="0" deleteRows="0" selectLockedCells="1" sort="0" autoFilter="0" pivotTables="0"/>
  <mergeCells count="12">
    <mergeCell ref="V3:W3"/>
    <mergeCell ref="X3:Y3"/>
    <mergeCell ref="A1:Y1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"/>
  <sheetViews>
    <sheetView tabSelected="1" workbookViewId="0">
      <selection activeCell="F7" sqref="F7"/>
    </sheetView>
  </sheetViews>
  <sheetFormatPr defaultRowHeight="15" outlineLevelRow="2" x14ac:dyDescent="0.25"/>
  <cols>
    <col min="1" max="1" width="18.5703125" customWidth="1"/>
    <col min="2" max="2" width="24.42578125" customWidth="1"/>
    <col min="3" max="3" width="13" customWidth="1"/>
    <col min="4" max="4" width="3.5703125" bestFit="1" customWidth="1"/>
    <col min="5" max="5" width="6.28515625" bestFit="1" customWidth="1"/>
    <col min="6" max="6" width="6.140625" bestFit="1" customWidth="1"/>
    <col min="7" max="7" width="9.28515625" bestFit="1" customWidth="1"/>
    <col min="8" max="8" width="6.140625" bestFit="1" customWidth="1"/>
    <col min="9" max="9" width="8.28515625" bestFit="1" customWidth="1"/>
    <col min="10" max="10" width="6.140625" bestFit="1" customWidth="1"/>
    <col min="11" max="11" width="10.28515625" bestFit="1" customWidth="1"/>
    <col min="12" max="12" width="6.140625" bestFit="1" customWidth="1"/>
    <col min="13" max="13" width="9.28515625" bestFit="1" customWidth="1"/>
    <col min="14" max="14" width="6.140625" bestFit="1" customWidth="1"/>
    <col min="15" max="15" width="8.28515625" bestFit="1" customWidth="1"/>
    <col min="16" max="16" width="6.140625" bestFit="1" customWidth="1"/>
    <col min="17" max="17" width="9.28515625" bestFit="1" customWidth="1"/>
    <col min="18" max="18" width="5.5703125" bestFit="1" customWidth="1"/>
    <col min="19" max="19" width="8.28515625" bestFit="1" customWidth="1"/>
    <col min="20" max="20" width="6.140625" bestFit="1" customWidth="1"/>
    <col min="21" max="21" width="8.28515625" bestFit="1" customWidth="1"/>
    <col min="22" max="22" width="6.140625" bestFit="1" customWidth="1"/>
    <col min="23" max="23" width="8.28515625" bestFit="1" customWidth="1"/>
    <col min="24" max="24" width="10" customWidth="1"/>
    <col min="25" max="25" width="13.85546875" customWidth="1"/>
  </cols>
  <sheetData>
    <row r="1" spans="1:25" x14ac:dyDescent="0.25">
      <c r="A1" s="125" t="s">
        <v>111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1:25" ht="15.75" thickBot="1" x14ac:dyDescent="0.3"/>
    <row r="3" spans="1:25" ht="15.75" thickBot="1" x14ac:dyDescent="0.3">
      <c r="A3" s="10"/>
      <c r="B3" s="11" t="s">
        <v>65</v>
      </c>
      <c r="C3" s="11"/>
      <c r="D3" s="123">
        <v>1000</v>
      </c>
      <c r="E3" s="123"/>
      <c r="F3" s="123" t="s">
        <v>66</v>
      </c>
      <c r="G3" s="123"/>
      <c r="H3" s="123" t="s">
        <v>67</v>
      </c>
      <c r="I3" s="123"/>
      <c r="J3" s="123" t="s">
        <v>68</v>
      </c>
      <c r="K3" s="123"/>
      <c r="L3" s="123" t="s">
        <v>69</v>
      </c>
      <c r="M3" s="123"/>
      <c r="N3" s="123" t="s">
        <v>70</v>
      </c>
      <c r="O3" s="123"/>
      <c r="P3" s="123" t="s">
        <v>71</v>
      </c>
      <c r="Q3" s="123"/>
      <c r="R3" s="123" t="s">
        <v>72</v>
      </c>
      <c r="S3" s="123"/>
      <c r="T3" s="123" t="s">
        <v>73</v>
      </c>
      <c r="U3" s="123"/>
      <c r="V3" s="123" t="s">
        <v>74</v>
      </c>
      <c r="W3" s="123"/>
      <c r="X3" s="123" t="s">
        <v>64</v>
      </c>
      <c r="Y3" s="124"/>
    </row>
    <row r="4" spans="1:25" ht="51" customHeight="1" x14ac:dyDescent="0.25">
      <c r="A4" s="12" t="s">
        <v>0</v>
      </c>
      <c r="B4" s="13" t="s">
        <v>75</v>
      </c>
      <c r="C4" s="115" t="s">
        <v>109</v>
      </c>
      <c r="D4" s="14" t="s">
        <v>77</v>
      </c>
      <c r="E4" s="14" t="s">
        <v>78</v>
      </c>
      <c r="F4" s="14" t="s">
        <v>77</v>
      </c>
      <c r="G4" s="14" t="s">
        <v>78</v>
      </c>
      <c r="H4" s="14" t="s">
        <v>77</v>
      </c>
      <c r="I4" s="14" t="s">
        <v>78</v>
      </c>
      <c r="J4" s="14" t="s">
        <v>77</v>
      </c>
      <c r="K4" s="14" t="s">
        <v>78</v>
      </c>
      <c r="L4" s="14" t="s">
        <v>77</v>
      </c>
      <c r="M4" s="14" t="s">
        <v>78</v>
      </c>
      <c r="N4" s="14" t="s">
        <v>77</v>
      </c>
      <c r="O4" s="14" t="s">
        <v>78</v>
      </c>
      <c r="P4" s="14" t="s">
        <v>77</v>
      </c>
      <c r="Q4" s="14" t="s">
        <v>78</v>
      </c>
      <c r="R4" s="14" t="s">
        <v>77</v>
      </c>
      <c r="S4" s="14" t="s">
        <v>78</v>
      </c>
      <c r="T4" s="14" t="s">
        <v>77</v>
      </c>
      <c r="U4" s="14" t="s">
        <v>78</v>
      </c>
      <c r="V4" s="14" t="s">
        <v>77</v>
      </c>
      <c r="W4" s="14" t="s">
        <v>78</v>
      </c>
      <c r="X4" s="15" t="s">
        <v>79</v>
      </c>
      <c r="Y4" s="16" t="s">
        <v>80</v>
      </c>
    </row>
    <row r="5" spans="1:25" outlineLevel="2" x14ac:dyDescent="0.25">
      <c r="A5" s="27">
        <v>20</v>
      </c>
      <c r="B5" s="41" t="s">
        <v>1</v>
      </c>
      <c r="C5" s="118">
        <f>' opravy cena'!C5+'overenie cena'!C5</f>
        <v>0</v>
      </c>
      <c r="D5" s="17"/>
      <c r="E5" s="18">
        <f>$C5*D5</f>
        <v>0</v>
      </c>
      <c r="F5" s="3">
        <v>52</v>
      </c>
      <c r="G5" s="18">
        <f>$C$5*F5</f>
        <v>0</v>
      </c>
      <c r="H5" s="3">
        <v>48</v>
      </c>
      <c r="I5" s="18">
        <f>$C$5*H5</f>
        <v>0</v>
      </c>
      <c r="J5" s="3">
        <v>363</v>
      </c>
      <c r="K5" s="18">
        <f>$C$5*J5</f>
        <v>0</v>
      </c>
      <c r="L5" s="3">
        <v>103</v>
      </c>
      <c r="M5" s="18">
        <f>$C$5*L5</f>
        <v>0</v>
      </c>
      <c r="N5" s="3">
        <v>119</v>
      </c>
      <c r="O5" s="18">
        <f>$C$5*N5</f>
        <v>0</v>
      </c>
      <c r="P5" s="3"/>
      <c r="Q5" s="18">
        <f>$C$5*P5</f>
        <v>0</v>
      </c>
      <c r="R5" s="3"/>
      <c r="S5" s="18">
        <f>$C$5*R5</f>
        <v>0</v>
      </c>
      <c r="T5" s="3">
        <v>75</v>
      </c>
      <c r="U5" s="18">
        <f>$C$5*T5</f>
        <v>0</v>
      </c>
      <c r="V5" s="3">
        <v>10</v>
      </c>
      <c r="W5" s="18">
        <f>$C$5*V5</f>
        <v>0</v>
      </c>
      <c r="X5" s="19">
        <f>V5+T5+R5+P5+N5+L5+J5+H5+F5+D5</f>
        <v>770</v>
      </c>
      <c r="Y5" s="20">
        <f>X5*C5</f>
        <v>0</v>
      </c>
    </row>
    <row r="6" spans="1:25" outlineLevel="1" x14ac:dyDescent="0.25">
      <c r="A6" s="27">
        <v>20</v>
      </c>
      <c r="B6" s="41" t="s">
        <v>81</v>
      </c>
      <c r="C6" s="118">
        <f>' opravy cena'!C6+'overenie cena'!C6</f>
        <v>0</v>
      </c>
      <c r="D6" s="17">
        <f t="shared" ref="D6:W6" si="0">SUBTOTAL(9,D5:D5)</f>
        <v>0</v>
      </c>
      <c r="E6" s="18">
        <f t="shared" si="0"/>
        <v>0</v>
      </c>
      <c r="F6" s="3">
        <v>380</v>
      </c>
      <c r="G6" s="18">
        <f t="shared" si="0"/>
        <v>0</v>
      </c>
      <c r="H6" s="3">
        <v>704</v>
      </c>
      <c r="I6" s="18">
        <f t="shared" si="0"/>
        <v>0</v>
      </c>
      <c r="J6" s="3">
        <v>651</v>
      </c>
      <c r="K6" s="18">
        <f t="shared" si="0"/>
        <v>0</v>
      </c>
      <c r="L6" s="3">
        <v>630</v>
      </c>
      <c r="M6" s="18">
        <f t="shared" si="0"/>
        <v>0</v>
      </c>
      <c r="N6" s="3">
        <v>567</v>
      </c>
      <c r="O6" s="18">
        <f t="shared" si="0"/>
        <v>0</v>
      </c>
      <c r="P6" s="3">
        <v>20</v>
      </c>
      <c r="Q6" s="18">
        <f t="shared" si="0"/>
        <v>0</v>
      </c>
      <c r="R6" s="3">
        <v>241</v>
      </c>
      <c r="S6" s="18">
        <f t="shared" si="0"/>
        <v>0</v>
      </c>
      <c r="T6" s="3">
        <v>236</v>
      </c>
      <c r="U6" s="18">
        <f t="shared" si="0"/>
        <v>0</v>
      </c>
      <c r="V6" s="3">
        <v>246</v>
      </c>
      <c r="W6" s="18">
        <f t="shared" si="0"/>
        <v>0</v>
      </c>
      <c r="X6" s="19">
        <f t="shared" ref="X6:X69" si="1">V6+T6+R6+P6+N6+L6+J6+H6+F6+D6</f>
        <v>3675</v>
      </c>
      <c r="Y6" s="20">
        <f t="shared" ref="Y6:Y68" si="2">X6*C6</f>
        <v>0</v>
      </c>
    </row>
    <row r="7" spans="1:25" outlineLevel="2" x14ac:dyDescent="0.25">
      <c r="A7" s="4">
        <v>20</v>
      </c>
      <c r="B7" s="41" t="s">
        <v>82</v>
      </c>
      <c r="C7" s="118">
        <f>' opravy cena'!C7+'overenie cena'!C7</f>
        <v>0</v>
      </c>
      <c r="D7" s="17"/>
      <c r="E7" s="18">
        <f>$C7*D7</f>
        <v>0</v>
      </c>
      <c r="F7" s="3">
        <v>35</v>
      </c>
      <c r="G7" s="18">
        <f>$C7*F7</f>
        <v>0</v>
      </c>
      <c r="H7" s="3">
        <v>43</v>
      </c>
      <c r="I7" s="18">
        <f>$C7*H7</f>
        <v>0</v>
      </c>
      <c r="J7" s="3">
        <v>136</v>
      </c>
      <c r="K7" s="18">
        <f>$C7*J7</f>
        <v>0</v>
      </c>
      <c r="L7" s="3">
        <v>45</v>
      </c>
      <c r="M7" s="18">
        <f>$C7*L7</f>
        <v>0</v>
      </c>
      <c r="N7" s="3">
        <v>142</v>
      </c>
      <c r="O7" s="18">
        <f>$C7*N7</f>
        <v>0</v>
      </c>
      <c r="P7" s="3">
        <v>56</v>
      </c>
      <c r="Q7" s="18">
        <f>$C7*P7</f>
        <v>0</v>
      </c>
      <c r="R7" s="3">
        <v>68</v>
      </c>
      <c r="S7" s="18">
        <f>$C7*R7</f>
        <v>0</v>
      </c>
      <c r="T7" s="3">
        <v>64</v>
      </c>
      <c r="U7" s="18">
        <f>$C7*T7</f>
        <v>0</v>
      </c>
      <c r="V7" s="3"/>
      <c r="W7" s="18">
        <f>$C7*V7</f>
        <v>0</v>
      </c>
      <c r="X7" s="19">
        <f t="shared" si="1"/>
        <v>589</v>
      </c>
      <c r="Y7" s="20">
        <f t="shared" si="2"/>
        <v>0</v>
      </c>
    </row>
    <row r="8" spans="1:25" outlineLevel="2" x14ac:dyDescent="0.25">
      <c r="A8" s="4">
        <v>20</v>
      </c>
      <c r="B8" s="41" t="s">
        <v>83</v>
      </c>
      <c r="C8" s="118">
        <f>' opravy cena'!C8+'overenie cena'!C8</f>
        <v>0</v>
      </c>
      <c r="D8" s="17"/>
      <c r="E8" s="18">
        <f>$C$8*D8</f>
        <v>0</v>
      </c>
      <c r="F8" s="3">
        <v>9</v>
      </c>
      <c r="G8" s="18">
        <f>$C$8*F8</f>
        <v>0</v>
      </c>
      <c r="H8" s="3">
        <v>75</v>
      </c>
      <c r="I8" s="18">
        <f>$C$8*H8</f>
        <v>0</v>
      </c>
      <c r="J8" s="3">
        <v>116</v>
      </c>
      <c r="K8" s="18">
        <f>$C$8*J8</f>
        <v>0</v>
      </c>
      <c r="L8" s="3">
        <v>84</v>
      </c>
      <c r="M8" s="18">
        <f>$C$8*L8</f>
        <v>0</v>
      </c>
      <c r="N8" s="3">
        <v>180</v>
      </c>
      <c r="O8" s="18">
        <f>$C$8*N8</f>
        <v>0</v>
      </c>
      <c r="P8" s="3">
        <v>26</v>
      </c>
      <c r="Q8" s="18">
        <f>$C$8*P8</f>
        <v>0</v>
      </c>
      <c r="R8" s="3">
        <v>70</v>
      </c>
      <c r="S8" s="18">
        <f>$C$8*R8</f>
        <v>0</v>
      </c>
      <c r="T8" s="3">
        <v>174</v>
      </c>
      <c r="U8" s="18">
        <f>$C$8*T8</f>
        <v>0</v>
      </c>
      <c r="V8" s="3">
        <v>54</v>
      </c>
      <c r="W8" s="18">
        <f>$C$8*V8</f>
        <v>0</v>
      </c>
      <c r="X8" s="19">
        <f t="shared" si="1"/>
        <v>788</v>
      </c>
      <c r="Y8" s="20">
        <f t="shared" si="2"/>
        <v>0</v>
      </c>
    </row>
    <row r="9" spans="1:25" outlineLevel="2" x14ac:dyDescent="0.25">
      <c r="A9" s="4">
        <v>20</v>
      </c>
      <c r="B9" s="41" t="s">
        <v>2</v>
      </c>
      <c r="C9" s="118">
        <f>' opravy cena'!C9+'overenie cena'!C9</f>
        <v>0</v>
      </c>
      <c r="D9" s="17"/>
      <c r="E9" s="18">
        <f t="shared" ref="E9:G9" si="3">$C9*D9</f>
        <v>0</v>
      </c>
      <c r="F9" s="3">
        <v>296</v>
      </c>
      <c r="G9" s="18">
        <f t="shared" si="3"/>
        <v>0</v>
      </c>
      <c r="H9" s="3">
        <v>367</v>
      </c>
      <c r="I9" s="18">
        <f t="shared" ref="I9" si="4">$C9*H9</f>
        <v>0</v>
      </c>
      <c r="J9" s="3">
        <v>1195</v>
      </c>
      <c r="K9" s="18">
        <f t="shared" ref="K9" si="5">$C9*J9</f>
        <v>0</v>
      </c>
      <c r="L9" s="3">
        <v>782</v>
      </c>
      <c r="M9" s="18">
        <f t="shared" ref="M9" si="6">$C9*L9</f>
        <v>0</v>
      </c>
      <c r="N9" s="3">
        <v>904</v>
      </c>
      <c r="O9" s="18">
        <f t="shared" ref="O9" si="7">$C9*N9</f>
        <v>0</v>
      </c>
      <c r="P9" s="3">
        <v>431</v>
      </c>
      <c r="Q9" s="18">
        <f t="shared" ref="Q9" si="8">$C9*P9</f>
        <v>0</v>
      </c>
      <c r="R9" s="3">
        <v>422</v>
      </c>
      <c r="S9" s="18">
        <f t="shared" ref="S9" si="9">$C9*R9</f>
        <v>0</v>
      </c>
      <c r="T9" s="3">
        <v>787</v>
      </c>
      <c r="U9" s="18">
        <f t="shared" ref="U9" si="10">$C9*T9</f>
        <v>0</v>
      </c>
      <c r="V9" s="3">
        <v>353</v>
      </c>
      <c r="W9" s="18">
        <f t="shared" ref="W9" si="11">$C9*V9</f>
        <v>0</v>
      </c>
      <c r="X9" s="19">
        <f t="shared" si="1"/>
        <v>5537</v>
      </c>
      <c r="Y9" s="20">
        <f t="shared" si="2"/>
        <v>0</v>
      </c>
    </row>
    <row r="10" spans="1:25" outlineLevel="2" x14ac:dyDescent="0.25">
      <c r="A10" s="4">
        <v>20</v>
      </c>
      <c r="B10" s="41" t="s">
        <v>3</v>
      </c>
      <c r="C10" s="118">
        <f>' opravy cena'!C10+'overenie cena'!C10</f>
        <v>0</v>
      </c>
      <c r="D10" s="17"/>
      <c r="E10" s="18">
        <f>$C$10*D10</f>
        <v>0</v>
      </c>
      <c r="F10" s="3"/>
      <c r="G10" s="18">
        <f>$C$10*F10</f>
        <v>0</v>
      </c>
      <c r="H10" s="3">
        <v>3</v>
      </c>
      <c r="I10" s="18">
        <f>$C$10*H10</f>
        <v>0</v>
      </c>
      <c r="J10" s="3">
        <v>3</v>
      </c>
      <c r="K10" s="18">
        <f>$C$10*J10</f>
        <v>0</v>
      </c>
      <c r="L10" s="3">
        <v>5</v>
      </c>
      <c r="M10" s="18">
        <f>$C$10*L10</f>
        <v>0</v>
      </c>
      <c r="N10" s="3"/>
      <c r="O10" s="18">
        <f>$C$10*N10</f>
        <v>0</v>
      </c>
      <c r="P10" s="3"/>
      <c r="Q10" s="18">
        <f>$C$10*P10</f>
        <v>0</v>
      </c>
      <c r="R10" s="3"/>
      <c r="S10" s="18">
        <f>$C$10*R10</f>
        <v>0</v>
      </c>
      <c r="T10" s="3"/>
      <c r="U10" s="18">
        <f>$C$10*T10</f>
        <v>0</v>
      </c>
      <c r="V10" s="3">
        <v>1</v>
      </c>
      <c r="W10" s="18">
        <f>$C$10*V10</f>
        <v>0</v>
      </c>
      <c r="X10" s="19">
        <f t="shared" si="1"/>
        <v>12</v>
      </c>
      <c r="Y10" s="20">
        <f t="shared" si="2"/>
        <v>0</v>
      </c>
    </row>
    <row r="11" spans="1:25" s="23" customFormat="1" outlineLevel="2" x14ac:dyDescent="0.25">
      <c r="A11" s="4">
        <v>20</v>
      </c>
      <c r="B11" s="41" t="s">
        <v>4</v>
      </c>
      <c r="C11" s="118">
        <f>' opravy cena'!C11+'overenie cena'!C11</f>
        <v>0</v>
      </c>
      <c r="D11" s="21"/>
      <c r="E11" s="22">
        <f>$C$11*D11</f>
        <v>0</v>
      </c>
      <c r="F11" s="3">
        <v>1500</v>
      </c>
      <c r="G11" s="22">
        <f>$C$11*F11</f>
        <v>0</v>
      </c>
      <c r="H11" s="3">
        <v>1286</v>
      </c>
      <c r="I11" s="22">
        <f>$C$11*H11</f>
        <v>0</v>
      </c>
      <c r="J11" s="3">
        <v>4238</v>
      </c>
      <c r="K11" s="22">
        <f>$C$11*J11</f>
        <v>0</v>
      </c>
      <c r="L11" s="3">
        <v>2790</v>
      </c>
      <c r="M11" s="22">
        <f>$C$11*L11</f>
        <v>0</v>
      </c>
      <c r="N11" s="3">
        <v>2459</v>
      </c>
      <c r="O11" s="22">
        <f>$C$11*N11</f>
        <v>0</v>
      </c>
      <c r="P11" s="3">
        <v>1766</v>
      </c>
      <c r="Q11" s="22">
        <f>$C$11*P11</f>
        <v>0</v>
      </c>
      <c r="R11" s="3">
        <v>805</v>
      </c>
      <c r="S11" s="22">
        <f>$C$11*R11</f>
        <v>0</v>
      </c>
      <c r="T11" s="3">
        <v>1652</v>
      </c>
      <c r="U11" s="22">
        <f>$C$11*T11</f>
        <v>0</v>
      </c>
      <c r="V11" s="3">
        <v>1651</v>
      </c>
      <c r="W11" s="22">
        <f>$C$11*V11</f>
        <v>0</v>
      </c>
      <c r="X11" s="19">
        <f t="shared" si="1"/>
        <v>18147</v>
      </c>
      <c r="Y11" s="20">
        <f t="shared" si="2"/>
        <v>0</v>
      </c>
    </row>
    <row r="12" spans="1:25" outlineLevel="2" x14ac:dyDescent="0.25">
      <c r="A12" s="4">
        <v>20</v>
      </c>
      <c r="B12" s="39" t="s">
        <v>84</v>
      </c>
      <c r="C12" s="118">
        <f>' opravy cena'!C12+'overenie cena'!C12</f>
        <v>0</v>
      </c>
      <c r="D12" s="17"/>
      <c r="E12" s="18">
        <f>$C$12*D12</f>
        <v>0</v>
      </c>
      <c r="F12" s="3"/>
      <c r="G12" s="18">
        <f>$C$12*F12</f>
        <v>0</v>
      </c>
      <c r="H12" s="3"/>
      <c r="I12" s="18">
        <f>$C$12*H12</f>
        <v>0</v>
      </c>
      <c r="J12" s="3">
        <v>10</v>
      </c>
      <c r="K12" s="18">
        <f>$C$12*J12</f>
        <v>0</v>
      </c>
      <c r="L12" s="3"/>
      <c r="M12" s="18">
        <f>$C$12*L12</f>
        <v>0</v>
      </c>
      <c r="N12" s="3"/>
      <c r="O12" s="18">
        <f>$C$12*N12</f>
        <v>0</v>
      </c>
      <c r="P12" s="3"/>
      <c r="Q12" s="18">
        <f>$C$12*P12</f>
        <v>0</v>
      </c>
      <c r="R12" s="3"/>
      <c r="S12" s="18">
        <f>$C$12*R12</f>
        <v>0</v>
      </c>
      <c r="T12" s="3"/>
      <c r="U12" s="18">
        <f>$C$12*T12</f>
        <v>0</v>
      </c>
      <c r="V12" s="3"/>
      <c r="W12" s="18">
        <f>$C$12*V12</f>
        <v>0</v>
      </c>
      <c r="X12" s="19">
        <f t="shared" si="1"/>
        <v>10</v>
      </c>
      <c r="Y12" s="20">
        <f t="shared" si="2"/>
        <v>0</v>
      </c>
    </row>
    <row r="13" spans="1:25" outlineLevel="1" x14ac:dyDescent="0.25">
      <c r="A13" s="5" t="s">
        <v>5</v>
      </c>
      <c r="B13" s="42"/>
      <c r="C13" s="108"/>
      <c r="D13" s="17">
        <f t="shared" ref="D13:W13" si="12">SUBTOTAL(9,D7:D12)</f>
        <v>0</v>
      </c>
      <c r="E13" s="18">
        <f t="shared" si="12"/>
        <v>0</v>
      </c>
      <c r="F13" s="33">
        <f>SUM(F5:F12)</f>
        <v>2272</v>
      </c>
      <c r="G13" s="18">
        <f t="shared" si="12"/>
        <v>0</v>
      </c>
      <c r="H13" s="1">
        <f t="shared" ref="H13" si="13">SUM(H5:H12)</f>
        <v>2526</v>
      </c>
      <c r="I13" s="18">
        <f t="shared" si="12"/>
        <v>0</v>
      </c>
      <c r="J13" s="34">
        <f t="shared" ref="J13" si="14">SUM(J5:J12)</f>
        <v>6712</v>
      </c>
      <c r="K13" s="18">
        <f t="shared" si="12"/>
        <v>0</v>
      </c>
      <c r="L13" s="34">
        <f t="shared" ref="L13" si="15">SUM(L5:L12)</f>
        <v>4439</v>
      </c>
      <c r="M13" s="18">
        <f t="shared" si="12"/>
        <v>0</v>
      </c>
      <c r="N13" s="34">
        <f t="shared" ref="N13" si="16">SUM(N5:N12)</f>
        <v>4371</v>
      </c>
      <c r="O13" s="18">
        <f t="shared" si="12"/>
        <v>0</v>
      </c>
      <c r="P13" s="29">
        <f t="shared" ref="P13" si="17">SUM(P5:P12)</f>
        <v>2299</v>
      </c>
      <c r="Q13" s="18">
        <f t="shared" si="12"/>
        <v>0</v>
      </c>
      <c r="R13" s="29">
        <f t="shared" ref="R13" si="18">SUM(R5:R12)</f>
        <v>1606</v>
      </c>
      <c r="S13" s="18">
        <f t="shared" si="12"/>
        <v>0</v>
      </c>
      <c r="T13" s="1">
        <f t="shared" ref="T13" si="19">SUM(T5:T12)</f>
        <v>2988</v>
      </c>
      <c r="U13" s="18">
        <f t="shared" si="12"/>
        <v>0</v>
      </c>
      <c r="V13" s="29">
        <f t="shared" ref="V13" si="20">SUM(V5:V12)</f>
        <v>2315</v>
      </c>
      <c r="W13" s="18">
        <f t="shared" si="12"/>
        <v>0</v>
      </c>
      <c r="X13" s="19">
        <f t="shared" si="1"/>
        <v>29528</v>
      </c>
      <c r="Y13" s="20">
        <f>SUM(Y5:Y12)</f>
        <v>0</v>
      </c>
    </row>
    <row r="14" spans="1:25" outlineLevel="2" x14ac:dyDescent="0.25">
      <c r="A14" s="28">
        <v>25</v>
      </c>
      <c r="B14" s="43" t="s">
        <v>85</v>
      </c>
      <c r="C14" s="118">
        <f>' opravy cena'!C14+'overenie cena'!C14</f>
        <v>0</v>
      </c>
      <c r="D14" s="17"/>
      <c r="E14" s="18">
        <f t="shared" ref="E14:G15" si="21">$C14*D14</f>
        <v>0</v>
      </c>
      <c r="F14" s="3"/>
      <c r="G14" s="18">
        <f t="shared" si="21"/>
        <v>0</v>
      </c>
      <c r="H14" s="3"/>
      <c r="I14" s="18">
        <f t="shared" ref="I14:I15" si="22">$C14*H14</f>
        <v>0</v>
      </c>
      <c r="J14" s="3">
        <v>6</v>
      </c>
      <c r="K14" s="18">
        <f t="shared" ref="K14:K15" si="23">$C14*J14</f>
        <v>0</v>
      </c>
      <c r="L14" s="3"/>
      <c r="M14" s="18">
        <f t="shared" ref="M14:M15" si="24">$C14*L14</f>
        <v>0</v>
      </c>
      <c r="N14" s="3"/>
      <c r="O14" s="18">
        <f t="shared" ref="O14:O15" si="25">$C14*N14</f>
        <v>0</v>
      </c>
      <c r="P14" s="3"/>
      <c r="Q14" s="18">
        <f t="shared" ref="Q14:Q15" si="26">$C14*P14</f>
        <v>0</v>
      </c>
      <c r="R14" s="3"/>
      <c r="S14" s="18">
        <f t="shared" ref="S14:S15" si="27">$C14*R14</f>
        <v>0</v>
      </c>
      <c r="T14" s="3"/>
      <c r="U14" s="18">
        <f t="shared" ref="U14:U15" si="28">$C14*T14</f>
        <v>0</v>
      </c>
      <c r="V14" s="3"/>
      <c r="W14" s="18">
        <f t="shared" ref="W14:W15" si="29">$C14*V14</f>
        <v>0</v>
      </c>
      <c r="X14" s="19">
        <f t="shared" si="1"/>
        <v>6</v>
      </c>
      <c r="Y14" s="20">
        <f t="shared" si="2"/>
        <v>0</v>
      </c>
    </row>
    <row r="15" spans="1:25" outlineLevel="2" x14ac:dyDescent="0.25">
      <c r="A15" s="4">
        <v>25</v>
      </c>
      <c r="B15" s="43" t="s">
        <v>86</v>
      </c>
      <c r="C15" s="118">
        <f>' opravy cena'!C15+'overenie cena'!C15</f>
        <v>0</v>
      </c>
      <c r="D15" s="17"/>
      <c r="E15" s="18">
        <f t="shared" si="21"/>
        <v>0</v>
      </c>
      <c r="F15" s="3"/>
      <c r="G15" s="18">
        <f t="shared" si="21"/>
        <v>0</v>
      </c>
      <c r="H15" s="3"/>
      <c r="I15" s="18">
        <f t="shared" si="22"/>
        <v>0</v>
      </c>
      <c r="J15" s="3">
        <v>1</v>
      </c>
      <c r="K15" s="18">
        <f t="shared" si="23"/>
        <v>0</v>
      </c>
      <c r="L15" s="3">
        <v>2</v>
      </c>
      <c r="M15" s="18">
        <f t="shared" si="24"/>
        <v>0</v>
      </c>
      <c r="N15" s="3"/>
      <c r="O15" s="18">
        <f t="shared" si="25"/>
        <v>0</v>
      </c>
      <c r="P15" s="3"/>
      <c r="Q15" s="18">
        <f t="shared" si="26"/>
        <v>0</v>
      </c>
      <c r="R15" s="3">
        <v>1</v>
      </c>
      <c r="S15" s="18">
        <f t="shared" si="27"/>
        <v>0</v>
      </c>
      <c r="T15" s="3"/>
      <c r="U15" s="18">
        <f t="shared" si="28"/>
        <v>0</v>
      </c>
      <c r="V15" s="3"/>
      <c r="W15" s="18">
        <f t="shared" si="29"/>
        <v>0</v>
      </c>
      <c r="X15" s="19">
        <f t="shared" si="1"/>
        <v>4</v>
      </c>
      <c r="Y15" s="20">
        <f t="shared" si="2"/>
        <v>0</v>
      </c>
    </row>
    <row r="16" spans="1:25" s="23" customFormat="1" outlineLevel="2" x14ac:dyDescent="0.25">
      <c r="A16" s="4">
        <v>25</v>
      </c>
      <c r="B16" s="43" t="s">
        <v>7</v>
      </c>
      <c r="C16" s="118">
        <f>' opravy cena'!C16+'overenie cena'!C16</f>
        <v>0</v>
      </c>
      <c r="D16" s="21"/>
      <c r="E16" s="22">
        <f>$C$16*D16</f>
        <v>0</v>
      </c>
      <c r="F16" s="3">
        <v>9</v>
      </c>
      <c r="G16" s="22">
        <f>$C$16*F16</f>
        <v>0</v>
      </c>
      <c r="H16" s="3">
        <v>18</v>
      </c>
      <c r="I16" s="22">
        <f>$C$16*H16</f>
        <v>0</v>
      </c>
      <c r="J16" s="3">
        <v>80</v>
      </c>
      <c r="K16" s="22">
        <f>$C$16*J16</f>
        <v>0</v>
      </c>
      <c r="L16" s="3">
        <v>4</v>
      </c>
      <c r="M16" s="22">
        <f>$C$16*L16</f>
        <v>0</v>
      </c>
      <c r="N16" s="3">
        <v>43</v>
      </c>
      <c r="O16" s="22">
        <f>$C$16*N16</f>
        <v>0</v>
      </c>
      <c r="P16" s="3">
        <v>8</v>
      </c>
      <c r="Q16" s="22">
        <f>$C$16*P16</f>
        <v>0</v>
      </c>
      <c r="R16" s="3">
        <v>7</v>
      </c>
      <c r="S16" s="22">
        <f>$C$16*R16</f>
        <v>0</v>
      </c>
      <c r="T16" s="3">
        <v>7</v>
      </c>
      <c r="U16" s="22">
        <f>$C$16*T16</f>
        <v>0</v>
      </c>
      <c r="V16" s="3">
        <v>6</v>
      </c>
      <c r="W16" s="22">
        <f>$C$16*V16</f>
        <v>0</v>
      </c>
      <c r="X16" s="19">
        <f t="shared" si="1"/>
        <v>182</v>
      </c>
      <c r="Y16" s="20">
        <f t="shared" si="2"/>
        <v>0</v>
      </c>
    </row>
    <row r="17" spans="1:25" outlineLevel="2" x14ac:dyDescent="0.25">
      <c r="A17" s="4">
        <v>25</v>
      </c>
      <c r="B17" s="43" t="s">
        <v>8</v>
      </c>
      <c r="C17" s="118">
        <f>' opravy cena'!C17+'overenie cena'!C17</f>
        <v>0</v>
      </c>
      <c r="D17" s="17"/>
      <c r="E17" s="18">
        <f>$C$17*D17</f>
        <v>0</v>
      </c>
      <c r="F17" s="3">
        <v>87</v>
      </c>
      <c r="G17" s="18">
        <f>$C$17*F17</f>
        <v>0</v>
      </c>
      <c r="H17" s="3">
        <v>66</v>
      </c>
      <c r="I17" s="18">
        <f>$C$17*H17</f>
        <v>0</v>
      </c>
      <c r="J17" s="3">
        <v>41</v>
      </c>
      <c r="K17" s="18">
        <f>$C$17*J17</f>
        <v>0</v>
      </c>
      <c r="L17" s="3">
        <v>89</v>
      </c>
      <c r="M17" s="18">
        <f>$C$17*L17</f>
        <v>0</v>
      </c>
      <c r="N17" s="3">
        <v>88</v>
      </c>
      <c r="O17" s="18">
        <f>$C$17*N17</f>
        <v>0</v>
      </c>
      <c r="P17" s="3">
        <v>26</v>
      </c>
      <c r="Q17" s="18">
        <f>$C$17*P17</f>
        <v>0</v>
      </c>
      <c r="R17" s="3">
        <v>88</v>
      </c>
      <c r="S17" s="18">
        <f>$C$17*R17</f>
        <v>0</v>
      </c>
      <c r="T17" s="3">
        <v>39</v>
      </c>
      <c r="U17" s="18">
        <f>$C$17*T17</f>
        <v>0</v>
      </c>
      <c r="V17" s="3">
        <v>4</v>
      </c>
      <c r="W17" s="18">
        <f>$C$17*V17</f>
        <v>0</v>
      </c>
      <c r="X17" s="19">
        <f t="shared" si="1"/>
        <v>528</v>
      </c>
      <c r="Y17" s="20">
        <f t="shared" si="2"/>
        <v>0</v>
      </c>
    </row>
    <row r="18" spans="1:25" outlineLevel="1" x14ac:dyDescent="0.25">
      <c r="A18" s="4">
        <v>25</v>
      </c>
      <c r="B18" s="43" t="s">
        <v>9</v>
      </c>
      <c r="C18" s="118">
        <f>' opravy cena'!C18+'overenie cena'!C18</f>
        <v>0</v>
      </c>
      <c r="D18" s="17">
        <f t="shared" ref="D18:W18" si="30">SUBTOTAL(9,D14:D17)</f>
        <v>0</v>
      </c>
      <c r="E18" s="18">
        <f t="shared" si="30"/>
        <v>0</v>
      </c>
      <c r="F18" s="3">
        <v>82</v>
      </c>
      <c r="G18" s="18">
        <f t="shared" si="30"/>
        <v>0</v>
      </c>
      <c r="H18" s="3">
        <v>54</v>
      </c>
      <c r="I18" s="18">
        <f t="shared" si="30"/>
        <v>0</v>
      </c>
      <c r="J18" s="3">
        <v>179</v>
      </c>
      <c r="K18" s="18">
        <f t="shared" si="30"/>
        <v>0</v>
      </c>
      <c r="L18" s="3">
        <v>23</v>
      </c>
      <c r="M18" s="18">
        <f t="shared" si="30"/>
        <v>0</v>
      </c>
      <c r="N18" s="3">
        <v>128</v>
      </c>
      <c r="O18" s="18">
        <f t="shared" si="30"/>
        <v>0</v>
      </c>
      <c r="P18" s="3">
        <v>58</v>
      </c>
      <c r="Q18" s="18">
        <f t="shared" si="30"/>
        <v>0</v>
      </c>
      <c r="R18" s="3">
        <v>42</v>
      </c>
      <c r="S18" s="18">
        <f t="shared" si="30"/>
        <v>0</v>
      </c>
      <c r="T18" s="3"/>
      <c r="U18" s="18">
        <f t="shared" si="30"/>
        <v>0</v>
      </c>
      <c r="V18" s="3">
        <v>18</v>
      </c>
      <c r="W18" s="18">
        <f t="shared" si="30"/>
        <v>0</v>
      </c>
      <c r="X18" s="19">
        <f t="shared" si="1"/>
        <v>584</v>
      </c>
      <c r="Y18" s="20">
        <f t="shared" si="2"/>
        <v>0</v>
      </c>
    </row>
    <row r="19" spans="1:25" outlineLevel="2" x14ac:dyDescent="0.25">
      <c r="A19" s="4">
        <v>25</v>
      </c>
      <c r="B19" s="45" t="s">
        <v>6</v>
      </c>
      <c r="C19" s="118">
        <f>' opravy cena'!C19+'overenie cena'!C19</f>
        <v>0</v>
      </c>
      <c r="D19" s="17"/>
      <c r="E19" s="18">
        <f>$C$19*D19</f>
        <v>0</v>
      </c>
      <c r="F19" s="3"/>
      <c r="G19" s="18">
        <f>$C$19*F19</f>
        <v>0</v>
      </c>
      <c r="H19" s="3"/>
      <c r="I19" s="18">
        <f>$C$19*H19</f>
        <v>0</v>
      </c>
      <c r="J19" s="3">
        <v>2</v>
      </c>
      <c r="K19" s="18">
        <f>$C$19*J19</f>
        <v>0</v>
      </c>
      <c r="L19" s="3"/>
      <c r="M19" s="18">
        <f>$C$19*L19</f>
        <v>0</v>
      </c>
      <c r="N19" s="3">
        <v>3</v>
      </c>
      <c r="O19" s="18">
        <f>$C$19*N19</f>
        <v>0</v>
      </c>
      <c r="P19" s="3">
        <v>2</v>
      </c>
      <c r="Q19" s="18">
        <f>$C$19*P19</f>
        <v>0</v>
      </c>
      <c r="R19" s="3"/>
      <c r="S19" s="18">
        <f>$C$19*R19</f>
        <v>0</v>
      </c>
      <c r="T19" s="3"/>
      <c r="U19" s="18">
        <f>$C$19*T19</f>
        <v>0</v>
      </c>
      <c r="V19" s="3"/>
      <c r="W19" s="18">
        <f>$C$19*V19</f>
        <v>0</v>
      </c>
      <c r="X19" s="19">
        <f t="shared" si="1"/>
        <v>7</v>
      </c>
      <c r="Y19" s="20">
        <f t="shared" si="2"/>
        <v>0</v>
      </c>
    </row>
    <row r="20" spans="1:25" outlineLevel="1" x14ac:dyDescent="0.25">
      <c r="A20" s="4">
        <v>25</v>
      </c>
      <c r="B20" s="40" t="s">
        <v>87</v>
      </c>
      <c r="C20" s="118">
        <f>' opravy cena'!C20+'overenie cena'!C20</f>
        <v>0</v>
      </c>
      <c r="D20" s="17">
        <f t="shared" ref="D20:W20" si="31">SUBTOTAL(9,D19:D19)</f>
        <v>0</v>
      </c>
      <c r="E20" s="18">
        <f t="shared" si="31"/>
        <v>0</v>
      </c>
      <c r="F20" s="30"/>
      <c r="G20" s="18">
        <f t="shared" si="31"/>
        <v>0</v>
      </c>
      <c r="H20" s="3"/>
      <c r="I20" s="18">
        <f t="shared" si="31"/>
        <v>0</v>
      </c>
      <c r="J20" s="3">
        <v>12</v>
      </c>
      <c r="K20" s="18">
        <f t="shared" si="31"/>
        <v>0</v>
      </c>
      <c r="L20" s="3"/>
      <c r="M20" s="18">
        <f t="shared" si="31"/>
        <v>0</v>
      </c>
      <c r="N20" s="3"/>
      <c r="O20" s="18">
        <f t="shared" si="31"/>
        <v>0</v>
      </c>
      <c r="P20" s="3"/>
      <c r="Q20" s="18">
        <f t="shared" si="31"/>
        <v>0</v>
      </c>
      <c r="R20" s="3"/>
      <c r="S20" s="18">
        <f t="shared" si="31"/>
        <v>0</v>
      </c>
      <c r="T20" s="3"/>
      <c r="U20" s="18">
        <f t="shared" si="31"/>
        <v>0</v>
      </c>
      <c r="V20" s="3"/>
      <c r="W20" s="18">
        <f t="shared" si="31"/>
        <v>0</v>
      </c>
      <c r="X20" s="19">
        <f t="shared" si="1"/>
        <v>12</v>
      </c>
      <c r="Y20" s="20">
        <f t="shared" si="2"/>
        <v>0</v>
      </c>
    </row>
    <row r="21" spans="1:25" outlineLevel="2" x14ac:dyDescent="0.25">
      <c r="A21" s="5" t="s">
        <v>10</v>
      </c>
      <c r="B21" s="43"/>
      <c r="C21" s="108"/>
      <c r="D21" s="17"/>
      <c r="E21" s="18">
        <f>$C21*D21</f>
        <v>0</v>
      </c>
      <c r="F21" s="6">
        <f>SUM(F14:F20)</f>
        <v>178</v>
      </c>
      <c r="G21" s="18">
        <f>$C$21*F21</f>
        <v>0</v>
      </c>
      <c r="H21" s="6">
        <f t="shared" ref="H21" si="32">SUM(H14:H20)</f>
        <v>138</v>
      </c>
      <c r="I21" s="18">
        <f>$C$21*H21</f>
        <v>0</v>
      </c>
      <c r="J21" s="6">
        <f t="shared" ref="J21" si="33">SUM(J14:J20)</f>
        <v>321</v>
      </c>
      <c r="K21" s="18">
        <f>$C$21*J21</f>
        <v>0</v>
      </c>
      <c r="L21" s="6">
        <f t="shared" ref="L21" si="34">SUM(L14:L20)</f>
        <v>118</v>
      </c>
      <c r="M21" s="18">
        <f>$C$21*L21</f>
        <v>0</v>
      </c>
      <c r="N21" s="6">
        <f t="shared" ref="N21" si="35">SUM(N14:N20)</f>
        <v>262</v>
      </c>
      <c r="O21" s="18">
        <f>$C$21*N21</f>
        <v>0</v>
      </c>
      <c r="P21" s="6">
        <f t="shared" ref="P21" si="36">SUM(P14:P20)</f>
        <v>94</v>
      </c>
      <c r="Q21" s="18">
        <f>$C$21*P21</f>
        <v>0</v>
      </c>
      <c r="R21" s="6">
        <f t="shared" ref="R21" si="37">SUM(R14:R20)</f>
        <v>138</v>
      </c>
      <c r="S21" s="18">
        <f>$C$21*R21</f>
        <v>0</v>
      </c>
      <c r="T21" s="6">
        <f t="shared" ref="T21" si="38">SUM(T14:T20)</f>
        <v>46</v>
      </c>
      <c r="U21" s="18">
        <f>$C$21*T21</f>
        <v>0</v>
      </c>
      <c r="V21" s="6">
        <f t="shared" ref="V21" si="39">SUM(V14:V20)</f>
        <v>28</v>
      </c>
      <c r="W21" s="18">
        <f>$C$21*V21</f>
        <v>0</v>
      </c>
      <c r="X21" s="19">
        <f t="shared" si="1"/>
        <v>1323</v>
      </c>
      <c r="Y21" s="20">
        <f>SUM(Y14:Y20)</f>
        <v>0</v>
      </c>
    </row>
    <row r="22" spans="1:25" outlineLevel="2" x14ac:dyDescent="0.25">
      <c r="A22" s="4">
        <v>40</v>
      </c>
      <c r="B22" s="43" t="s">
        <v>88</v>
      </c>
      <c r="C22" s="118">
        <f>' opravy cena'!C22+'overenie cena'!C22</f>
        <v>0</v>
      </c>
      <c r="D22" s="17"/>
      <c r="E22" s="18">
        <f>$C22*D22</f>
        <v>0</v>
      </c>
      <c r="F22" s="3"/>
      <c r="G22" s="18">
        <f>$C22*F22</f>
        <v>0</v>
      </c>
      <c r="H22" s="3">
        <v>1</v>
      </c>
      <c r="I22" s="18">
        <f>$C22*H22</f>
        <v>0</v>
      </c>
      <c r="J22" s="3"/>
      <c r="K22" s="18">
        <f>$C22*J22</f>
        <v>0</v>
      </c>
      <c r="L22" s="3"/>
      <c r="M22" s="18">
        <f>$C22*L22</f>
        <v>0</v>
      </c>
      <c r="N22" s="3"/>
      <c r="O22" s="18">
        <f>$C22*N22</f>
        <v>0</v>
      </c>
      <c r="P22" s="3"/>
      <c r="Q22" s="18">
        <f>$C22*P22</f>
        <v>0</v>
      </c>
      <c r="R22" s="3"/>
      <c r="S22" s="18">
        <f>$C22*R22</f>
        <v>0</v>
      </c>
      <c r="T22" s="3"/>
      <c r="U22" s="18">
        <f>$C22*T22</f>
        <v>0</v>
      </c>
      <c r="V22" s="3"/>
      <c r="W22" s="18">
        <f>$C22*V22</f>
        <v>0</v>
      </c>
      <c r="X22" s="19">
        <f t="shared" si="1"/>
        <v>1</v>
      </c>
      <c r="Y22" s="20">
        <f t="shared" si="2"/>
        <v>0</v>
      </c>
    </row>
    <row r="23" spans="1:25" outlineLevel="2" x14ac:dyDescent="0.25">
      <c r="A23" s="4">
        <v>40</v>
      </c>
      <c r="B23" s="43" t="s">
        <v>12</v>
      </c>
      <c r="C23" s="118">
        <f>' opravy cena'!C23+'overenie cena'!C23</f>
        <v>0</v>
      </c>
      <c r="D23" s="17"/>
      <c r="E23" s="18">
        <f>$C23*D23</f>
        <v>0</v>
      </c>
      <c r="F23" s="3"/>
      <c r="G23" s="18">
        <f>$C$23*F23</f>
        <v>0</v>
      </c>
      <c r="H23" s="3"/>
      <c r="I23" s="18">
        <f>$C$23*H23</f>
        <v>0</v>
      </c>
      <c r="J23" s="3">
        <v>71</v>
      </c>
      <c r="K23" s="18">
        <f>$C$23*J23</f>
        <v>0</v>
      </c>
      <c r="L23" s="3">
        <v>1</v>
      </c>
      <c r="M23" s="18">
        <f>$C$23*L23</f>
        <v>0</v>
      </c>
      <c r="N23" s="3"/>
      <c r="O23" s="18">
        <f>$C$23*N23</f>
        <v>0</v>
      </c>
      <c r="P23" s="3"/>
      <c r="Q23" s="18">
        <f>$C$23*P23</f>
        <v>0</v>
      </c>
      <c r="R23" s="3"/>
      <c r="S23" s="18">
        <f>$C$23*R23</f>
        <v>0</v>
      </c>
      <c r="T23" s="3"/>
      <c r="U23" s="18">
        <f>$C$23*T23</f>
        <v>0</v>
      </c>
      <c r="V23" s="3"/>
      <c r="W23" s="18">
        <f>$C$23*V23</f>
        <v>0</v>
      </c>
      <c r="X23" s="19">
        <f t="shared" si="1"/>
        <v>72</v>
      </c>
      <c r="Y23" s="20">
        <f t="shared" si="2"/>
        <v>0</v>
      </c>
    </row>
    <row r="24" spans="1:25" outlineLevel="2" x14ac:dyDescent="0.25">
      <c r="A24" s="4">
        <v>40</v>
      </c>
      <c r="B24" s="43" t="s">
        <v>14</v>
      </c>
      <c r="C24" s="118">
        <f>' opravy cena'!C24+'overenie cena'!C24</f>
        <v>0</v>
      </c>
      <c r="D24" s="17"/>
      <c r="E24" s="18">
        <f t="shared" ref="E24:G26" si="40">$C24*D24</f>
        <v>0</v>
      </c>
      <c r="F24" s="3">
        <v>39</v>
      </c>
      <c r="G24" s="18">
        <f t="shared" si="40"/>
        <v>0</v>
      </c>
      <c r="H24" s="3">
        <v>22</v>
      </c>
      <c r="I24" s="18">
        <f t="shared" ref="I24:I26" si="41">$C24*H24</f>
        <v>0</v>
      </c>
      <c r="J24" s="3">
        <v>87</v>
      </c>
      <c r="K24" s="18">
        <f t="shared" ref="K24:K26" si="42">$C24*J24</f>
        <v>0</v>
      </c>
      <c r="L24" s="3">
        <v>26</v>
      </c>
      <c r="M24" s="18">
        <f t="shared" ref="M24:M26" si="43">$C24*L24</f>
        <v>0</v>
      </c>
      <c r="N24" s="3">
        <v>13</v>
      </c>
      <c r="O24" s="18">
        <f t="shared" ref="O24:O26" si="44">$C24*N24</f>
        <v>0</v>
      </c>
      <c r="P24" s="3"/>
      <c r="Q24" s="18">
        <f t="shared" ref="Q24:Q26" si="45">$C24*P24</f>
        <v>0</v>
      </c>
      <c r="R24" s="3">
        <v>7</v>
      </c>
      <c r="S24" s="18">
        <f t="shared" ref="S24:S26" si="46">$C24*R24</f>
        <v>0</v>
      </c>
      <c r="T24" s="3">
        <v>20</v>
      </c>
      <c r="U24" s="18">
        <f t="shared" ref="U24:U26" si="47">$C24*T24</f>
        <v>0</v>
      </c>
      <c r="V24" s="3"/>
      <c r="W24" s="18">
        <f t="shared" ref="W24:W26" si="48">$C24*V24</f>
        <v>0</v>
      </c>
      <c r="X24" s="19">
        <f t="shared" si="1"/>
        <v>214</v>
      </c>
      <c r="Y24" s="20">
        <f t="shared" si="2"/>
        <v>0</v>
      </c>
    </row>
    <row r="25" spans="1:25" outlineLevel="1" x14ac:dyDescent="0.25">
      <c r="A25" s="4">
        <v>40</v>
      </c>
      <c r="B25" s="43" t="s">
        <v>13</v>
      </c>
      <c r="C25" s="118">
        <f>' opravy cena'!C25+'overenie cena'!C25</f>
        <v>0</v>
      </c>
      <c r="D25" s="17">
        <f t="shared" ref="D25:W25" si="49">SUBTOTAL(9,D21:D24)</f>
        <v>0</v>
      </c>
      <c r="E25" s="18">
        <f t="shared" si="49"/>
        <v>0</v>
      </c>
      <c r="F25" s="3">
        <v>7</v>
      </c>
      <c r="G25" s="18">
        <f t="shared" si="49"/>
        <v>0</v>
      </c>
      <c r="H25" s="3">
        <v>4</v>
      </c>
      <c r="I25" s="18">
        <f t="shared" si="49"/>
        <v>0</v>
      </c>
      <c r="J25" s="3">
        <v>41</v>
      </c>
      <c r="K25" s="18">
        <f t="shared" si="49"/>
        <v>0</v>
      </c>
      <c r="L25" s="3"/>
      <c r="M25" s="18">
        <f t="shared" si="49"/>
        <v>0</v>
      </c>
      <c r="N25" s="3"/>
      <c r="O25" s="18">
        <f t="shared" si="49"/>
        <v>0</v>
      </c>
      <c r="P25" s="3"/>
      <c r="Q25" s="18">
        <f t="shared" si="49"/>
        <v>0</v>
      </c>
      <c r="R25" s="3">
        <v>2</v>
      </c>
      <c r="S25" s="18">
        <f t="shared" si="49"/>
        <v>0</v>
      </c>
      <c r="T25" s="3">
        <v>5</v>
      </c>
      <c r="U25" s="18">
        <f t="shared" si="49"/>
        <v>0</v>
      </c>
      <c r="V25" s="3"/>
      <c r="W25" s="18">
        <f t="shared" si="49"/>
        <v>0</v>
      </c>
      <c r="X25" s="19">
        <f t="shared" si="1"/>
        <v>59</v>
      </c>
      <c r="Y25" s="20">
        <f t="shared" si="2"/>
        <v>0</v>
      </c>
    </row>
    <row r="26" spans="1:25" outlineLevel="2" x14ac:dyDescent="0.25">
      <c r="A26" s="4">
        <v>40</v>
      </c>
      <c r="B26" s="46" t="s">
        <v>11</v>
      </c>
      <c r="C26" s="118">
        <f>' opravy cena'!C26+'overenie cena'!C26</f>
        <v>0</v>
      </c>
      <c r="D26" s="17"/>
      <c r="E26" s="18">
        <f t="shared" si="40"/>
        <v>0</v>
      </c>
      <c r="F26" s="3"/>
      <c r="G26" s="18">
        <f t="shared" si="40"/>
        <v>0</v>
      </c>
      <c r="H26" s="3"/>
      <c r="I26" s="18">
        <f t="shared" si="41"/>
        <v>0</v>
      </c>
      <c r="J26" s="3">
        <v>2</v>
      </c>
      <c r="K26" s="18">
        <f t="shared" si="42"/>
        <v>0</v>
      </c>
      <c r="L26" s="3"/>
      <c r="M26" s="18">
        <f t="shared" si="43"/>
        <v>0</v>
      </c>
      <c r="N26" s="3"/>
      <c r="O26" s="18">
        <f t="shared" si="44"/>
        <v>0</v>
      </c>
      <c r="P26" s="3"/>
      <c r="Q26" s="18">
        <f t="shared" si="45"/>
        <v>0</v>
      </c>
      <c r="R26" s="3"/>
      <c r="S26" s="18">
        <f t="shared" si="46"/>
        <v>0</v>
      </c>
      <c r="T26" s="3"/>
      <c r="U26" s="18">
        <f t="shared" si="47"/>
        <v>0</v>
      </c>
      <c r="V26" s="3"/>
      <c r="W26" s="18">
        <f t="shared" si="48"/>
        <v>0</v>
      </c>
      <c r="X26" s="19">
        <f t="shared" si="1"/>
        <v>2</v>
      </c>
      <c r="Y26" s="20">
        <f t="shared" si="2"/>
        <v>0</v>
      </c>
    </row>
    <row r="27" spans="1:25" outlineLevel="2" x14ac:dyDescent="0.25">
      <c r="A27" s="4">
        <v>40</v>
      </c>
      <c r="B27" s="39" t="s">
        <v>89</v>
      </c>
      <c r="C27" s="118">
        <f>' opravy cena'!C27+'overenie cena'!C27</f>
        <v>0</v>
      </c>
      <c r="D27" s="17"/>
      <c r="E27" s="18">
        <f>$C$27*D27</f>
        <v>0</v>
      </c>
      <c r="F27" s="3"/>
      <c r="G27" s="18">
        <f>$C$27*F27</f>
        <v>0</v>
      </c>
      <c r="H27" s="3"/>
      <c r="I27" s="18">
        <f>$C$27*H27</f>
        <v>0</v>
      </c>
      <c r="J27" s="3">
        <v>10</v>
      </c>
      <c r="K27" s="18">
        <f>$C$27*J27</f>
        <v>0</v>
      </c>
      <c r="L27" s="3"/>
      <c r="M27" s="18">
        <f>$C$27*L27</f>
        <v>0</v>
      </c>
      <c r="N27" s="3"/>
      <c r="O27" s="18">
        <f>$C$27*N27</f>
        <v>0</v>
      </c>
      <c r="P27" s="3"/>
      <c r="Q27" s="18">
        <f>$C$27*P27</f>
        <v>0</v>
      </c>
      <c r="R27" s="3"/>
      <c r="S27" s="18">
        <f>$C$27*R27</f>
        <v>0</v>
      </c>
      <c r="T27" s="3"/>
      <c r="U27" s="18">
        <f>$C$27*T27</f>
        <v>0</v>
      </c>
      <c r="V27" s="3"/>
      <c r="W27" s="18">
        <f>$C$27*V27</f>
        <v>0</v>
      </c>
      <c r="X27" s="19">
        <f t="shared" si="1"/>
        <v>10</v>
      </c>
      <c r="Y27" s="20">
        <f t="shared" si="2"/>
        <v>0</v>
      </c>
    </row>
    <row r="28" spans="1:25" outlineLevel="2" x14ac:dyDescent="0.25">
      <c r="A28" s="5" t="s">
        <v>15</v>
      </c>
      <c r="B28" s="43"/>
      <c r="C28" s="108"/>
      <c r="D28" s="17"/>
      <c r="E28" s="18">
        <f>$C$28*D28</f>
        <v>0</v>
      </c>
      <c r="F28" s="6">
        <f>SUM(F22:F27)</f>
        <v>46</v>
      </c>
      <c r="G28" s="18">
        <f>$C$28*F28</f>
        <v>0</v>
      </c>
      <c r="H28" s="6">
        <f t="shared" ref="H28" si="50">SUM(H22:H27)</f>
        <v>27</v>
      </c>
      <c r="I28" s="18">
        <f>$C$28*H28</f>
        <v>0</v>
      </c>
      <c r="J28" s="6">
        <f t="shared" ref="J28" si="51">SUM(J22:J27)</f>
        <v>211</v>
      </c>
      <c r="K28" s="18">
        <f>$C$28*J28</f>
        <v>0</v>
      </c>
      <c r="L28" s="6">
        <f t="shared" ref="L28" si="52">SUM(L22:L27)</f>
        <v>27</v>
      </c>
      <c r="M28" s="18">
        <f>$C$28*L28</f>
        <v>0</v>
      </c>
      <c r="N28" s="6">
        <f t="shared" ref="N28" si="53">SUM(N22:N27)</f>
        <v>13</v>
      </c>
      <c r="O28" s="18">
        <f>$C$28*N28</f>
        <v>0</v>
      </c>
      <c r="P28" s="6">
        <f t="shared" ref="P28" si="54">SUM(P22:P27)</f>
        <v>0</v>
      </c>
      <c r="Q28" s="18">
        <f>$C$28*P28</f>
        <v>0</v>
      </c>
      <c r="R28" s="6">
        <f t="shared" ref="R28" si="55">SUM(R22:R27)</f>
        <v>9</v>
      </c>
      <c r="S28" s="18">
        <f>$C$28*R28</f>
        <v>0</v>
      </c>
      <c r="T28" s="6">
        <f t="shared" ref="T28" si="56">SUM(T22:T27)</f>
        <v>25</v>
      </c>
      <c r="U28" s="18">
        <f>$C$28*T28</f>
        <v>0</v>
      </c>
      <c r="V28" s="6">
        <f t="shared" ref="V28" si="57">SUM(V22:V27)</f>
        <v>0</v>
      </c>
      <c r="W28" s="18">
        <f>$C$28*V28</f>
        <v>0</v>
      </c>
      <c r="X28" s="19">
        <f t="shared" si="1"/>
        <v>358</v>
      </c>
      <c r="Y28" s="20">
        <f>SUM(Y22:Y27)</f>
        <v>0</v>
      </c>
    </row>
    <row r="29" spans="1:25" outlineLevel="2" x14ac:dyDescent="0.25">
      <c r="A29" s="4">
        <v>50</v>
      </c>
      <c r="B29" s="43" t="s">
        <v>90</v>
      </c>
      <c r="C29" s="118">
        <f>' opravy cena'!C29+'overenie cena'!C29</f>
        <v>0</v>
      </c>
      <c r="D29" s="17"/>
      <c r="E29" s="18">
        <f>$C$29*D29</f>
        <v>0</v>
      </c>
      <c r="F29" s="3"/>
      <c r="G29" s="18">
        <f>$C$29*F29</f>
        <v>0</v>
      </c>
      <c r="H29" s="3"/>
      <c r="I29" s="18">
        <f>$C$29*H29</f>
        <v>0</v>
      </c>
      <c r="J29" s="3"/>
      <c r="K29" s="18">
        <f>$C$29*J29</f>
        <v>0</v>
      </c>
      <c r="L29" s="3"/>
      <c r="M29" s="18">
        <f>$C$29*L29</f>
        <v>0</v>
      </c>
      <c r="N29" s="3">
        <v>1</v>
      </c>
      <c r="O29" s="18">
        <f>$C$29*N29</f>
        <v>0</v>
      </c>
      <c r="P29" s="3"/>
      <c r="Q29" s="18">
        <f>$C$29*P29</f>
        <v>0</v>
      </c>
      <c r="R29" s="3"/>
      <c r="S29" s="18">
        <f>$C$29*R29</f>
        <v>0</v>
      </c>
      <c r="T29" s="3"/>
      <c r="U29" s="18">
        <f>$C$29*T29</f>
        <v>0</v>
      </c>
      <c r="V29" s="3"/>
      <c r="W29" s="18">
        <f>$C$29*V29</f>
        <v>0</v>
      </c>
      <c r="X29" s="19">
        <f t="shared" si="1"/>
        <v>1</v>
      </c>
      <c r="Y29" s="20">
        <f t="shared" si="2"/>
        <v>0</v>
      </c>
    </row>
    <row r="30" spans="1:25" outlineLevel="2" x14ac:dyDescent="0.25">
      <c r="A30" s="4">
        <v>50</v>
      </c>
      <c r="B30" s="43" t="s">
        <v>17</v>
      </c>
      <c r="C30" s="118">
        <f>' opravy cena'!C30+'overenie cena'!C30</f>
        <v>0</v>
      </c>
      <c r="D30" s="17"/>
      <c r="E30" s="18">
        <f>$C30*D30</f>
        <v>0</v>
      </c>
      <c r="F30" s="3">
        <v>4</v>
      </c>
      <c r="G30" s="18">
        <f>$C$30*F30</f>
        <v>0</v>
      </c>
      <c r="H30" s="3">
        <v>2</v>
      </c>
      <c r="I30" s="18">
        <f>$C$30*H30</f>
        <v>0</v>
      </c>
      <c r="J30" s="3">
        <v>10</v>
      </c>
      <c r="K30" s="18">
        <f>$C$30*J30</f>
        <v>0</v>
      </c>
      <c r="L30" s="3">
        <v>9</v>
      </c>
      <c r="M30" s="18">
        <f>$C$30*L30</f>
        <v>0</v>
      </c>
      <c r="N30" s="3">
        <v>35</v>
      </c>
      <c r="O30" s="18">
        <f>$C$30*N30</f>
        <v>0</v>
      </c>
      <c r="P30" s="3"/>
      <c r="Q30" s="18">
        <f>$C$30*P30</f>
        <v>0</v>
      </c>
      <c r="R30" s="3"/>
      <c r="S30" s="18">
        <f>$C$30*R30</f>
        <v>0</v>
      </c>
      <c r="T30" s="3">
        <v>10</v>
      </c>
      <c r="U30" s="18">
        <f>$C$30*T30</f>
        <v>0</v>
      </c>
      <c r="V30" s="3">
        <v>1</v>
      </c>
      <c r="W30" s="18">
        <f>$C$30*V30</f>
        <v>0</v>
      </c>
      <c r="X30" s="19">
        <f t="shared" si="1"/>
        <v>71</v>
      </c>
      <c r="Y30" s="20">
        <f t="shared" si="2"/>
        <v>0</v>
      </c>
    </row>
    <row r="31" spans="1:25" outlineLevel="2" x14ac:dyDescent="0.25">
      <c r="A31" s="4">
        <v>50</v>
      </c>
      <c r="B31" s="43" t="s">
        <v>18</v>
      </c>
      <c r="C31" s="118">
        <f>' opravy cena'!C31+'overenie cena'!C31</f>
        <v>0</v>
      </c>
      <c r="D31" s="17"/>
      <c r="E31" s="18">
        <f>$C31*D31</f>
        <v>0</v>
      </c>
      <c r="F31" s="3">
        <v>1</v>
      </c>
      <c r="G31" s="18">
        <f>$C31*F31</f>
        <v>0</v>
      </c>
      <c r="H31" s="3">
        <v>2</v>
      </c>
      <c r="I31" s="18">
        <f>$C31*H31</f>
        <v>0</v>
      </c>
      <c r="J31" s="3">
        <v>7</v>
      </c>
      <c r="K31" s="18">
        <f>$C31*J31</f>
        <v>0</v>
      </c>
      <c r="L31" s="3">
        <v>1</v>
      </c>
      <c r="M31" s="18">
        <f>$C31*L31</f>
        <v>0</v>
      </c>
      <c r="N31" s="3">
        <v>27</v>
      </c>
      <c r="O31" s="18">
        <f>$C31*N31</f>
        <v>0</v>
      </c>
      <c r="P31" s="3"/>
      <c r="Q31" s="18">
        <f>$C31*P31</f>
        <v>0</v>
      </c>
      <c r="R31" s="3">
        <v>2</v>
      </c>
      <c r="S31" s="18">
        <f>$C31*R31</f>
        <v>0</v>
      </c>
      <c r="T31" s="3">
        <v>1</v>
      </c>
      <c r="U31" s="18">
        <f>$C31*T31</f>
        <v>0</v>
      </c>
      <c r="V31" s="3"/>
      <c r="W31" s="18">
        <f>$C31*V31</f>
        <v>0</v>
      </c>
      <c r="X31" s="19">
        <f t="shared" si="1"/>
        <v>41</v>
      </c>
      <c r="Y31" s="20">
        <f t="shared" si="2"/>
        <v>0</v>
      </c>
    </row>
    <row r="32" spans="1:25" outlineLevel="2" x14ac:dyDescent="0.25">
      <c r="A32" s="4">
        <v>50</v>
      </c>
      <c r="B32" s="43" t="s">
        <v>19</v>
      </c>
      <c r="C32" s="118">
        <f>' opravy cena'!C32+'overenie cena'!C32</f>
        <v>0</v>
      </c>
      <c r="D32" s="17"/>
      <c r="E32" s="18">
        <f>$C$32*D32</f>
        <v>0</v>
      </c>
      <c r="F32" s="3"/>
      <c r="G32" s="18">
        <f>$C$32*F32</f>
        <v>0</v>
      </c>
      <c r="H32" s="3"/>
      <c r="I32" s="18">
        <f>$C$32*H32</f>
        <v>0</v>
      </c>
      <c r="J32" s="3">
        <v>1</v>
      </c>
      <c r="K32" s="18">
        <f>$C$32*J32</f>
        <v>0</v>
      </c>
      <c r="L32" s="3"/>
      <c r="M32" s="18">
        <f>$C$32*L32</f>
        <v>0</v>
      </c>
      <c r="N32" s="3"/>
      <c r="O32" s="18">
        <f>$C$32*N32</f>
        <v>0</v>
      </c>
      <c r="P32" s="3"/>
      <c r="Q32" s="18">
        <f>$C$32*P32</f>
        <v>0</v>
      </c>
      <c r="R32" s="3"/>
      <c r="S32" s="18">
        <f>$C$32*R32</f>
        <v>0</v>
      </c>
      <c r="T32" s="3">
        <v>1</v>
      </c>
      <c r="U32" s="18">
        <f>$C$32*T32</f>
        <v>0</v>
      </c>
      <c r="V32" s="3">
        <v>1</v>
      </c>
      <c r="W32" s="18">
        <f>$C$32*V32</f>
        <v>0</v>
      </c>
      <c r="X32" s="19">
        <f t="shared" si="1"/>
        <v>3</v>
      </c>
      <c r="Y32" s="20">
        <f t="shared" si="2"/>
        <v>0</v>
      </c>
    </row>
    <row r="33" spans="1:25" outlineLevel="2" x14ac:dyDescent="0.25">
      <c r="A33" s="4">
        <v>50</v>
      </c>
      <c r="B33" s="43" t="s">
        <v>20</v>
      </c>
      <c r="C33" s="118">
        <f>' opravy cena'!C33+'overenie cena'!C33</f>
        <v>0</v>
      </c>
      <c r="D33" s="17"/>
      <c r="E33" s="18">
        <f>$C33*D33</f>
        <v>0</v>
      </c>
      <c r="F33" s="3"/>
      <c r="G33" s="18">
        <f>$C$33*F33</f>
        <v>0</v>
      </c>
      <c r="H33" s="3">
        <v>11</v>
      </c>
      <c r="I33" s="18">
        <f>$C$33*H33</f>
        <v>0</v>
      </c>
      <c r="J33" s="3">
        <v>90</v>
      </c>
      <c r="K33" s="18">
        <f>$C$33*J33</f>
        <v>0</v>
      </c>
      <c r="L33" s="3">
        <v>1</v>
      </c>
      <c r="M33" s="18">
        <f>$C$33*L33</f>
        <v>0</v>
      </c>
      <c r="N33" s="3">
        <v>3</v>
      </c>
      <c r="O33" s="18">
        <f>$C$33*N33</f>
        <v>0</v>
      </c>
      <c r="P33" s="3">
        <v>3</v>
      </c>
      <c r="Q33" s="18">
        <f>$C$33*P33</f>
        <v>0</v>
      </c>
      <c r="R33" s="3">
        <v>2</v>
      </c>
      <c r="S33" s="18">
        <f>$C$33*R33</f>
        <v>0</v>
      </c>
      <c r="T33" s="3"/>
      <c r="U33" s="18">
        <f>$C$33*T33</f>
        <v>0</v>
      </c>
      <c r="V33" s="3"/>
      <c r="W33" s="18">
        <f>$C$33*V33</f>
        <v>0</v>
      </c>
      <c r="X33" s="19">
        <f t="shared" si="1"/>
        <v>110</v>
      </c>
      <c r="Y33" s="20">
        <f t="shared" si="2"/>
        <v>0</v>
      </c>
    </row>
    <row r="34" spans="1:25" outlineLevel="2" x14ac:dyDescent="0.25">
      <c r="A34" s="4">
        <v>50</v>
      </c>
      <c r="B34" s="43" t="s">
        <v>21</v>
      </c>
      <c r="C34" s="118">
        <f>' opravy cena'!C34+'overenie cena'!C34</f>
        <v>0</v>
      </c>
      <c r="D34" s="17"/>
      <c r="E34" s="18">
        <f t="shared" ref="E34:G37" si="58">$C34*D34</f>
        <v>0</v>
      </c>
      <c r="F34" s="3"/>
      <c r="G34" s="18">
        <f t="shared" si="58"/>
        <v>0</v>
      </c>
      <c r="H34" s="3">
        <v>3</v>
      </c>
      <c r="I34" s="18">
        <f t="shared" ref="I34:I37" si="59">$C34*H34</f>
        <v>0</v>
      </c>
      <c r="J34" s="3"/>
      <c r="K34" s="18">
        <f t="shared" ref="K34:K37" si="60">$C34*J34</f>
        <v>0</v>
      </c>
      <c r="L34" s="3"/>
      <c r="M34" s="18">
        <f t="shared" ref="M34:M37" si="61">$C34*L34</f>
        <v>0</v>
      </c>
      <c r="N34" s="3">
        <v>5</v>
      </c>
      <c r="O34" s="18">
        <f t="shared" ref="O34:O37" si="62">$C34*N34</f>
        <v>0</v>
      </c>
      <c r="P34" s="3"/>
      <c r="Q34" s="18">
        <f t="shared" ref="Q34:Q37" si="63">$C34*P34</f>
        <v>0</v>
      </c>
      <c r="R34" s="3"/>
      <c r="S34" s="18">
        <f t="shared" ref="S34:S37" si="64">$C34*R34</f>
        <v>0</v>
      </c>
      <c r="T34" s="3"/>
      <c r="U34" s="18">
        <f t="shared" ref="U34:U37" si="65">$C34*T34</f>
        <v>0</v>
      </c>
      <c r="V34" s="3"/>
      <c r="W34" s="18">
        <f t="shared" ref="W34:W37" si="66">$C34*V34</f>
        <v>0</v>
      </c>
      <c r="X34" s="19">
        <f t="shared" si="1"/>
        <v>8</v>
      </c>
      <c r="Y34" s="20">
        <f t="shared" si="2"/>
        <v>0</v>
      </c>
    </row>
    <row r="35" spans="1:25" outlineLevel="2" x14ac:dyDescent="0.25">
      <c r="A35" s="4">
        <v>50</v>
      </c>
      <c r="B35" s="43" t="s">
        <v>26</v>
      </c>
      <c r="C35" s="118">
        <f>' opravy cena'!C35+'overenie cena'!C35</f>
        <v>0</v>
      </c>
      <c r="D35" s="17"/>
      <c r="E35" s="18">
        <f t="shared" si="58"/>
        <v>0</v>
      </c>
      <c r="F35" s="3">
        <v>3</v>
      </c>
      <c r="G35" s="18">
        <f t="shared" si="58"/>
        <v>0</v>
      </c>
      <c r="H35" s="3"/>
      <c r="I35" s="18">
        <f t="shared" si="59"/>
        <v>0</v>
      </c>
      <c r="J35" s="3">
        <v>5</v>
      </c>
      <c r="K35" s="18">
        <f t="shared" si="60"/>
        <v>0</v>
      </c>
      <c r="L35" s="3"/>
      <c r="M35" s="18">
        <f t="shared" si="61"/>
        <v>0</v>
      </c>
      <c r="N35" s="3">
        <v>1</v>
      </c>
      <c r="O35" s="18">
        <f t="shared" si="62"/>
        <v>0</v>
      </c>
      <c r="P35" s="3">
        <v>1</v>
      </c>
      <c r="Q35" s="18">
        <f t="shared" si="63"/>
        <v>0</v>
      </c>
      <c r="R35" s="3"/>
      <c r="S35" s="18">
        <f t="shared" si="64"/>
        <v>0</v>
      </c>
      <c r="T35" s="3"/>
      <c r="U35" s="18">
        <f t="shared" si="65"/>
        <v>0</v>
      </c>
      <c r="V35" s="3">
        <v>2</v>
      </c>
      <c r="W35" s="18">
        <f t="shared" si="66"/>
        <v>0</v>
      </c>
      <c r="X35" s="19">
        <f t="shared" si="1"/>
        <v>12</v>
      </c>
      <c r="Y35" s="20">
        <f t="shared" si="2"/>
        <v>0</v>
      </c>
    </row>
    <row r="36" spans="1:25" outlineLevel="2" x14ac:dyDescent="0.25">
      <c r="A36" s="4">
        <v>50</v>
      </c>
      <c r="B36" s="43" t="s">
        <v>27</v>
      </c>
      <c r="C36" s="118">
        <f>' opravy cena'!C36+'overenie cena'!C36</f>
        <v>0</v>
      </c>
      <c r="D36" s="17"/>
      <c r="E36" s="18">
        <f t="shared" si="58"/>
        <v>0</v>
      </c>
      <c r="F36" s="3">
        <v>1</v>
      </c>
      <c r="G36" s="18">
        <f t="shared" si="58"/>
        <v>0</v>
      </c>
      <c r="H36" s="3">
        <v>7</v>
      </c>
      <c r="I36" s="18">
        <f t="shared" si="59"/>
        <v>0</v>
      </c>
      <c r="J36" s="3">
        <v>33</v>
      </c>
      <c r="K36" s="18">
        <f t="shared" si="60"/>
        <v>0</v>
      </c>
      <c r="L36" s="3"/>
      <c r="M36" s="18">
        <f t="shared" si="61"/>
        <v>0</v>
      </c>
      <c r="N36" s="3"/>
      <c r="O36" s="18">
        <f t="shared" si="62"/>
        <v>0</v>
      </c>
      <c r="P36" s="3"/>
      <c r="Q36" s="18">
        <f t="shared" si="63"/>
        <v>0</v>
      </c>
      <c r="R36" s="3">
        <v>2</v>
      </c>
      <c r="S36" s="18">
        <f t="shared" si="64"/>
        <v>0</v>
      </c>
      <c r="T36" s="3"/>
      <c r="U36" s="18">
        <f t="shared" si="65"/>
        <v>0</v>
      </c>
      <c r="V36" s="3"/>
      <c r="W36" s="18">
        <f t="shared" si="66"/>
        <v>0</v>
      </c>
      <c r="X36" s="19">
        <f t="shared" si="1"/>
        <v>43</v>
      </c>
      <c r="Y36" s="20">
        <f t="shared" si="2"/>
        <v>0</v>
      </c>
    </row>
    <row r="37" spans="1:25" outlineLevel="2" x14ac:dyDescent="0.25">
      <c r="A37" s="4">
        <v>50</v>
      </c>
      <c r="B37" s="45" t="s">
        <v>23</v>
      </c>
      <c r="C37" s="118">
        <f>' opravy cena'!C37+'overenie cena'!C37</f>
        <v>0</v>
      </c>
      <c r="D37" s="17"/>
      <c r="E37" s="18">
        <f t="shared" si="58"/>
        <v>0</v>
      </c>
      <c r="F37" s="3"/>
      <c r="G37" s="18">
        <f t="shared" si="58"/>
        <v>0</v>
      </c>
      <c r="H37" s="3"/>
      <c r="I37" s="18">
        <f t="shared" si="59"/>
        <v>0</v>
      </c>
      <c r="J37" s="3">
        <v>5</v>
      </c>
      <c r="K37" s="18">
        <f t="shared" si="60"/>
        <v>0</v>
      </c>
      <c r="L37" s="3"/>
      <c r="M37" s="18">
        <f t="shared" si="61"/>
        <v>0</v>
      </c>
      <c r="N37" s="3"/>
      <c r="O37" s="18">
        <f t="shared" si="62"/>
        <v>0</v>
      </c>
      <c r="P37" s="3"/>
      <c r="Q37" s="18">
        <f t="shared" si="63"/>
        <v>0</v>
      </c>
      <c r="R37" s="3"/>
      <c r="S37" s="18">
        <f t="shared" si="64"/>
        <v>0</v>
      </c>
      <c r="T37" s="3">
        <v>1</v>
      </c>
      <c r="U37" s="18">
        <f t="shared" si="65"/>
        <v>0</v>
      </c>
      <c r="V37" s="3"/>
      <c r="W37" s="18">
        <f t="shared" si="66"/>
        <v>0</v>
      </c>
      <c r="X37" s="19">
        <f t="shared" si="1"/>
        <v>6</v>
      </c>
      <c r="Y37" s="20">
        <f t="shared" si="2"/>
        <v>0</v>
      </c>
    </row>
    <row r="38" spans="1:25" outlineLevel="2" x14ac:dyDescent="0.25">
      <c r="A38" s="4">
        <v>50</v>
      </c>
      <c r="B38" s="47" t="s">
        <v>24</v>
      </c>
      <c r="C38" s="118">
        <f>' opravy cena'!C38+'overenie cena'!C38</f>
        <v>0</v>
      </c>
      <c r="D38" s="17"/>
      <c r="E38" s="18">
        <f>$C$38*D38</f>
        <v>0</v>
      </c>
      <c r="F38" s="3"/>
      <c r="G38" s="18">
        <f>$C$38*F38</f>
        <v>0</v>
      </c>
      <c r="H38" s="3"/>
      <c r="I38" s="18">
        <f>$C$38*H38</f>
        <v>0</v>
      </c>
      <c r="J38" s="3">
        <v>3</v>
      </c>
      <c r="K38" s="18">
        <f>$C$38*J38</f>
        <v>0</v>
      </c>
      <c r="L38" s="3"/>
      <c r="M38" s="18">
        <f>$C$38*L38</f>
        <v>0</v>
      </c>
      <c r="N38" s="3"/>
      <c r="O38" s="18">
        <f>$C$38*N38</f>
        <v>0</v>
      </c>
      <c r="P38" s="3"/>
      <c r="Q38" s="18">
        <f>$C$38*P38</f>
        <v>0</v>
      </c>
      <c r="R38" s="3"/>
      <c r="S38" s="18">
        <f>$C$38*R38</f>
        <v>0</v>
      </c>
      <c r="T38" s="3"/>
      <c r="U38" s="18">
        <f>$C$38*T38</f>
        <v>0</v>
      </c>
      <c r="V38" s="3"/>
      <c r="W38" s="18">
        <f>$C$38*V38</f>
        <v>0</v>
      </c>
      <c r="X38" s="19">
        <f t="shared" si="1"/>
        <v>3</v>
      </c>
      <c r="Y38" s="20">
        <f t="shared" si="2"/>
        <v>0</v>
      </c>
    </row>
    <row r="39" spans="1:25" outlineLevel="2" x14ac:dyDescent="0.25">
      <c r="A39" s="4">
        <v>50</v>
      </c>
      <c r="B39" s="47" t="s">
        <v>25</v>
      </c>
      <c r="C39" s="118">
        <f>' opravy cena'!C39+'overenie cena'!C39</f>
        <v>0</v>
      </c>
      <c r="D39" s="17"/>
      <c r="E39" s="18">
        <f>$C39*D39</f>
        <v>0</v>
      </c>
      <c r="F39" s="3"/>
      <c r="G39" s="18">
        <f>$C$39*F39</f>
        <v>0</v>
      </c>
      <c r="H39" s="3"/>
      <c r="I39" s="18">
        <f>$C$39*H39</f>
        <v>0</v>
      </c>
      <c r="J39" s="3"/>
      <c r="K39" s="18">
        <f>$C$39*J39</f>
        <v>0</v>
      </c>
      <c r="L39" s="3"/>
      <c r="M39" s="18">
        <f>$C$39*L39</f>
        <v>0</v>
      </c>
      <c r="N39" s="3">
        <v>1</v>
      </c>
      <c r="O39" s="18">
        <f>$C$39*N39</f>
        <v>0</v>
      </c>
      <c r="P39" s="3"/>
      <c r="Q39" s="18">
        <f>$C$39*P39</f>
        <v>0</v>
      </c>
      <c r="R39" s="3"/>
      <c r="S39" s="18">
        <f>$C$39*R39</f>
        <v>0</v>
      </c>
      <c r="T39" s="3"/>
      <c r="U39" s="18">
        <f>$C$39*T39</f>
        <v>0</v>
      </c>
      <c r="V39" s="3"/>
      <c r="W39" s="18">
        <f>$C$39*V39</f>
        <v>0</v>
      </c>
      <c r="X39" s="19">
        <f t="shared" si="1"/>
        <v>1</v>
      </c>
      <c r="Y39" s="20">
        <f t="shared" si="2"/>
        <v>0</v>
      </c>
    </row>
    <row r="40" spans="1:25" outlineLevel="1" x14ac:dyDescent="0.25">
      <c r="A40" s="4">
        <v>50</v>
      </c>
      <c r="B40" s="39" t="s">
        <v>22</v>
      </c>
      <c r="C40" s="118">
        <f>' opravy cena'!C40+'overenie cena'!C40</f>
        <v>0</v>
      </c>
      <c r="D40" s="17">
        <f t="shared" ref="D40:W40" si="67">SUBTOTAL(9,D26:D39)</f>
        <v>0</v>
      </c>
      <c r="E40" s="18">
        <f t="shared" si="67"/>
        <v>0</v>
      </c>
      <c r="F40" s="3"/>
      <c r="G40" s="18">
        <f t="shared" si="67"/>
        <v>0</v>
      </c>
      <c r="H40" s="3"/>
      <c r="I40" s="18">
        <f t="shared" si="67"/>
        <v>0</v>
      </c>
      <c r="J40" s="3">
        <v>1</v>
      </c>
      <c r="K40" s="18">
        <f t="shared" si="67"/>
        <v>0</v>
      </c>
      <c r="L40" s="3"/>
      <c r="M40" s="18">
        <f t="shared" si="67"/>
        <v>0</v>
      </c>
      <c r="N40" s="3"/>
      <c r="O40" s="18">
        <f t="shared" si="67"/>
        <v>0</v>
      </c>
      <c r="P40" s="3"/>
      <c r="Q40" s="18">
        <f t="shared" si="67"/>
        <v>0</v>
      </c>
      <c r="R40" s="3"/>
      <c r="S40" s="18">
        <f t="shared" si="67"/>
        <v>0</v>
      </c>
      <c r="T40" s="3"/>
      <c r="U40" s="18">
        <f t="shared" si="67"/>
        <v>0</v>
      </c>
      <c r="V40" s="3"/>
      <c r="W40" s="18">
        <f t="shared" si="67"/>
        <v>0</v>
      </c>
      <c r="X40" s="19">
        <f t="shared" si="1"/>
        <v>1</v>
      </c>
      <c r="Y40" s="20">
        <f t="shared" si="2"/>
        <v>0</v>
      </c>
    </row>
    <row r="41" spans="1:25" outlineLevel="2" x14ac:dyDescent="0.25">
      <c r="A41" s="4">
        <v>50</v>
      </c>
      <c r="B41" s="43" t="s">
        <v>16</v>
      </c>
      <c r="C41" s="118">
        <f>' opravy cena'!C41+'overenie cena'!C41</f>
        <v>0</v>
      </c>
      <c r="D41" s="17"/>
      <c r="E41" s="18">
        <f t="shared" ref="E41:G41" si="68">$C41*D41</f>
        <v>0</v>
      </c>
      <c r="F41" s="3"/>
      <c r="G41" s="18">
        <f t="shared" si="68"/>
        <v>0</v>
      </c>
      <c r="H41" s="3"/>
      <c r="I41" s="18">
        <f t="shared" ref="I41" si="69">$C41*H41</f>
        <v>0</v>
      </c>
      <c r="J41" s="3">
        <v>3</v>
      </c>
      <c r="K41" s="18">
        <f t="shared" ref="K41" si="70">$C41*J41</f>
        <v>0</v>
      </c>
      <c r="L41" s="3"/>
      <c r="M41" s="18">
        <f t="shared" ref="M41" si="71">$C41*L41</f>
        <v>0</v>
      </c>
      <c r="N41" s="3">
        <v>1</v>
      </c>
      <c r="O41" s="18">
        <f t="shared" ref="O41" si="72">$C41*N41</f>
        <v>0</v>
      </c>
      <c r="P41" s="3"/>
      <c r="Q41" s="18">
        <f t="shared" ref="Q41" si="73">$C41*P41</f>
        <v>0</v>
      </c>
      <c r="R41" s="3"/>
      <c r="S41" s="18">
        <f t="shared" ref="S41" si="74">$C41*R41</f>
        <v>0</v>
      </c>
      <c r="T41" s="3"/>
      <c r="U41" s="18">
        <f t="shared" ref="U41" si="75">$C41*T41</f>
        <v>0</v>
      </c>
      <c r="V41" s="3"/>
      <c r="W41" s="18">
        <f t="shared" ref="W41" si="76">$C41*V41</f>
        <v>0</v>
      </c>
      <c r="X41" s="19">
        <f t="shared" si="1"/>
        <v>4</v>
      </c>
      <c r="Y41" s="20">
        <f t="shared" si="2"/>
        <v>0</v>
      </c>
    </row>
    <row r="42" spans="1:25" outlineLevel="2" x14ac:dyDescent="0.25">
      <c r="A42" s="5" t="s">
        <v>28</v>
      </c>
      <c r="B42" s="43"/>
      <c r="C42" s="108"/>
      <c r="D42" s="17"/>
      <c r="E42" s="18">
        <f>$C42*D42</f>
        <v>0</v>
      </c>
      <c r="F42" s="6">
        <f>SUM(F29:F41)</f>
        <v>9</v>
      </c>
      <c r="G42" s="18">
        <f>$C42*F42</f>
        <v>0</v>
      </c>
      <c r="H42" s="6">
        <f t="shared" ref="H42" si="77">SUM(H29:H41)</f>
        <v>25</v>
      </c>
      <c r="I42" s="18">
        <f>$C42*H42</f>
        <v>0</v>
      </c>
      <c r="J42" s="6">
        <f t="shared" ref="J42" si="78">SUM(J29:J41)</f>
        <v>158</v>
      </c>
      <c r="K42" s="18">
        <f>$C42*J42</f>
        <v>0</v>
      </c>
      <c r="L42" s="6">
        <f t="shared" ref="L42" si="79">SUM(L29:L41)</f>
        <v>11</v>
      </c>
      <c r="M42" s="18">
        <f>$C42*L42</f>
        <v>0</v>
      </c>
      <c r="N42" s="6">
        <f t="shared" ref="N42" si="80">SUM(N29:N41)</f>
        <v>74</v>
      </c>
      <c r="O42" s="18">
        <f>$C42*N42</f>
        <v>0</v>
      </c>
      <c r="P42" s="6">
        <f t="shared" ref="P42" si="81">SUM(P29:P41)</f>
        <v>4</v>
      </c>
      <c r="Q42" s="18">
        <f>$C42*P42</f>
        <v>0</v>
      </c>
      <c r="R42" s="6">
        <f t="shared" ref="R42" si="82">SUM(R29:R41)</f>
        <v>6</v>
      </c>
      <c r="S42" s="18">
        <f>$C42*R42</f>
        <v>0</v>
      </c>
      <c r="T42" s="6">
        <f t="shared" ref="T42" si="83">SUM(T29:T41)</f>
        <v>13</v>
      </c>
      <c r="U42" s="18">
        <f>$C42*T42</f>
        <v>0</v>
      </c>
      <c r="V42" s="6">
        <f t="shared" ref="V42" si="84">SUM(V29:V41)</f>
        <v>4</v>
      </c>
      <c r="W42" s="18">
        <f>$C42*V42</f>
        <v>0</v>
      </c>
      <c r="X42" s="19">
        <f t="shared" si="1"/>
        <v>304</v>
      </c>
      <c r="Y42" s="20">
        <f>SUM(Y29:Y41)</f>
        <v>0</v>
      </c>
    </row>
    <row r="43" spans="1:25" outlineLevel="2" x14ac:dyDescent="0.25">
      <c r="A43" s="4">
        <v>65</v>
      </c>
      <c r="B43" s="38" t="s">
        <v>93</v>
      </c>
      <c r="C43" s="118">
        <f>' opravy cena'!C43+'overenie cena'!C43</f>
        <v>0</v>
      </c>
      <c r="D43" s="17"/>
      <c r="E43" s="18">
        <f t="shared" ref="E43:S78" si="85">$C43*D43</f>
        <v>0</v>
      </c>
      <c r="F43" s="2"/>
      <c r="G43" s="18">
        <f t="shared" ref="G43:G61" si="86">$C43*F43</f>
        <v>0</v>
      </c>
      <c r="H43" s="3"/>
      <c r="I43" s="18">
        <f t="shared" ref="I43:I61" si="87">$C43*H43</f>
        <v>0</v>
      </c>
      <c r="J43" s="3"/>
      <c r="K43" s="18">
        <f t="shared" ref="K43:K61" si="88">$C43*J43</f>
        <v>0</v>
      </c>
      <c r="L43" s="3"/>
      <c r="M43" s="18">
        <f t="shared" ref="M43:M61" si="89">$C43*L43</f>
        <v>0</v>
      </c>
      <c r="N43" s="3"/>
      <c r="O43" s="18">
        <f t="shared" ref="O43:O61" si="90">$C43*N43</f>
        <v>0</v>
      </c>
      <c r="P43" s="3"/>
      <c r="Q43" s="18">
        <f t="shared" ref="Q43:Q61" si="91">$C43*P43</f>
        <v>0</v>
      </c>
      <c r="R43" s="3"/>
      <c r="S43" s="18">
        <f t="shared" ref="S43:S61" si="92">$C43*R43</f>
        <v>0</v>
      </c>
      <c r="T43" s="3"/>
      <c r="U43" s="18">
        <f t="shared" ref="U43:W81" si="93">$C43*T43</f>
        <v>0</v>
      </c>
      <c r="V43" s="3">
        <v>1</v>
      </c>
      <c r="W43" s="18">
        <f t="shared" ref="W43:W61" si="94">$C43*V43</f>
        <v>0</v>
      </c>
      <c r="X43" s="19">
        <f t="shared" si="1"/>
        <v>1</v>
      </c>
      <c r="Y43" s="20">
        <f t="shared" si="2"/>
        <v>0</v>
      </c>
    </row>
    <row r="44" spans="1:25" outlineLevel="2" x14ac:dyDescent="0.25">
      <c r="A44" s="5" t="s">
        <v>92</v>
      </c>
      <c r="B44" s="43"/>
      <c r="C44" s="108"/>
      <c r="D44" s="17"/>
      <c r="E44" s="18">
        <f t="shared" si="85"/>
        <v>0</v>
      </c>
      <c r="F44" s="3"/>
      <c r="G44" s="18">
        <f t="shared" si="86"/>
        <v>0</v>
      </c>
      <c r="H44" s="3"/>
      <c r="I44" s="18">
        <f t="shared" si="87"/>
        <v>0</v>
      </c>
      <c r="J44" s="3"/>
      <c r="K44" s="18">
        <f t="shared" si="88"/>
        <v>0</v>
      </c>
      <c r="L44" s="3"/>
      <c r="M44" s="18">
        <f t="shared" si="89"/>
        <v>0</v>
      </c>
      <c r="N44" s="3"/>
      <c r="O44" s="18">
        <f t="shared" si="90"/>
        <v>0</v>
      </c>
      <c r="P44" s="3"/>
      <c r="Q44" s="18">
        <f t="shared" si="91"/>
        <v>0</v>
      </c>
      <c r="R44" s="3"/>
      <c r="S44" s="18">
        <f t="shared" si="92"/>
        <v>0</v>
      </c>
      <c r="T44" s="3"/>
      <c r="U44" s="18">
        <f t="shared" si="93"/>
        <v>0</v>
      </c>
      <c r="V44" s="6">
        <v>1</v>
      </c>
      <c r="W44" s="18">
        <f t="shared" si="94"/>
        <v>0</v>
      </c>
      <c r="X44" s="19">
        <f t="shared" si="1"/>
        <v>1</v>
      </c>
      <c r="Y44" s="20">
        <f>SUM(Y43)</f>
        <v>0</v>
      </c>
    </row>
    <row r="45" spans="1:25" outlineLevel="2" x14ac:dyDescent="0.25">
      <c r="A45" s="4">
        <v>80</v>
      </c>
      <c r="B45" s="43" t="s">
        <v>30</v>
      </c>
      <c r="C45" s="118">
        <f>' opravy cena'!C45+'overenie cena'!C45</f>
        <v>0</v>
      </c>
      <c r="D45" s="17"/>
      <c r="E45" s="18">
        <f t="shared" si="85"/>
        <v>0</v>
      </c>
      <c r="F45" s="3">
        <v>2</v>
      </c>
      <c r="G45" s="18">
        <f t="shared" si="85"/>
        <v>0</v>
      </c>
      <c r="H45" s="3"/>
      <c r="I45" s="18">
        <f t="shared" si="85"/>
        <v>0</v>
      </c>
      <c r="J45" s="3"/>
      <c r="K45" s="18">
        <f t="shared" si="85"/>
        <v>0</v>
      </c>
      <c r="L45" s="3"/>
      <c r="M45" s="18">
        <f t="shared" si="85"/>
        <v>0</v>
      </c>
      <c r="N45" s="3">
        <v>4</v>
      </c>
      <c r="O45" s="18">
        <f t="shared" si="85"/>
        <v>0</v>
      </c>
      <c r="P45" s="3"/>
      <c r="Q45" s="18">
        <f t="shared" si="85"/>
        <v>0</v>
      </c>
      <c r="R45" s="3"/>
      <c r="S45" s="18">
        <f t="shared" si="85"/>
        <v>0</v>
      </c>
      <c r="T45" s="3">
        <v>1</v>
      </c>
      <c r="U45" s="18">
        <f t="shared" si="93"/>
        <v>0</v>
      </c>
      <c r="V45" s="3"/>
      <c r="W45" s="18">
        <f t="shared" si="93"/>
        <v>0</v>
      </c>
      <c r="X45" s="19">
        <f t="shared" si="1"/>
        <v>7</v>
      </c>
      <c r="Y45" s="20">
        <f t="shared" si="2"/>
        <v>0</v>
      </c>
    </row>
    <row r="46" spans="1:25" outlineLevel="2" x14ac:dyDescent="0.25">
      <c r="A46" s="4">
        <v>80</v>
      </c>
      <c r="B46" s="43" t="s">
        <v>31</v>
      </c>
      <c r="C46" s="118">
        <f>' opravy cena'!C46+'overenie cena'!C46</f>
        <v>0</v>
      </c>
      <c r="D46" s="17"/>
      <c r="E46" s="18">
        <f t="shared" si="85"/>
        <v>0</v>
      </c>
      <c r="F46" s="3"/>
      <c r="G46" s="18">
        <f t="shared" si="86"/>
        <v>0</v>
      </c>
      <c r="H46" s="3">
        <v>1</v>
      </c>
      <c r="I46" s="18">
        <f t="shared" si="87"/>
        <v>0</v>
      </c>
      <c r="J46" s="3"/>
      <c r="K46" s="18">
        <f t="shared" si="88"/>
        <v>0</v>
      </c>
      <c r="L46" s="3"/>
      <c r="M46" s="18">
        <f t="shared" si="89"/>
        <v>0</v>
      </c>
      <c r="N46" s="3"/>
      <c r="O46" s="18">
        <f t="shared" si="90"/>
        <v>0</v>
      </c>
      <c r="P46" s="3"/>
      <c r="Q46" s="18">
        <f t="shared" si="91"/>
        <v>0</v>
      </c>
      <c r="R46" s="3"/>
      <c r="S46" s="18">
        <f t="shared" si="92"/>
        <v>0</v>
      </c>
      <c r="T46" s="3">
        <v>1</v>
      </c>
      <c r="U46" s="18">
        <f t="shared" si="93"/>
        <v>0</v>
      </c>
      <c r="V46" s="3"/>
      <c r="W46" s="18">
        <f t="shared" si="94"/>
        <v>0</v>
      </c>
      <c r="X46" s="19">
        <f t="shared" si="1"/>
        <v>2</v>
      </c>
      <c r="Y46" s="20">
        <f t="shared" si="2"/>
        <v>0</v>
      </c>
    </row>
    <row r="47" spans="1:25" outlineLevel="2" x14ac:dyDescent="0.25">
      <c r="A47" s="4">
        <v>80</v>
      </c>
      <c r="B47" s="43" t="s">
        <v>32</v>
      </c>
      <c r="C47" s="118">
        <f>' opravy cena'!C47+'overenie cena'!C47</f>
        <v>0</v>
      </c>
      <c r="D47" s="17"/>
      <c r="E47" s="18">
        <f t="shared" si="85"/>
        <v>0</v>
      </c>
      <c r="F47" s="3">
        <v>1</v>
      </c>
      <c r="G47" s="18">
        <f t="shared" si="86"/>
        <v>0</v>
      </c>
      <c r="H47" s="3"/>
      <c r="I47" s="18">
        <f t="shared" si="87"/>
        <v>0</v>
      </c>
      <c r="J47" s="3"/>
      <c r="K47" s="18">
        <f t="shared" si="88"/>
        <v>0</v>
      </c>
      <c r="L47" s="3">
        <v>5</v>
      </c>
      <c r="M47" s="18">
        <f t="shared" si="89"/>
        <v>0</v>
      </c>
      <c r="N47" s="3">
        <v>9</v>
      </c>
      <c r="O47" s="18">
        <f t="shared" si="90"/>
        <v>0</v>
      </c>
      <c r="P47" s="3">
        <v>2</v>
      </c>
      <c r="Q47" s="18">
        <f t="shared" si="91"/>
        <v>0</v>
      </c>
      <c r="R47" s="3">
        <v>1</v>
      </c>
      <c r="S47" s="18">
        <f t="shared" si="92"/>
        <v>0</v>
      </c>
      <c r="T47" s="3"/>
      <c r="U47" s="18">
        <f t="shared" si="93"/>
        <v>0</v>
      </c>
      <c r="V47" s="3">
        <v>1</v>
      </c>
      <c r="W47" s="18">
        <f t="shared" si="94"/>
        <v>0</v>
      </c>
      <c r="X47" s="19">
        <f t="shared" si="1"/>
        <v>19</v>
      </c>
      <c r="Y47" s="20">
        <f t="shared" si="2"/>
        <v>0</v>
      </c>
    </row>
    <row r="48" spans="1:25" outlineLevel="2" x14ac:dyDescent="0.25">
      <c r="A48" s="4">
        <v>80</v>
      </c>
      <c r="B48" s="43" t="s">
        <v>33</v>
      </c>
      <c r="C48" s="118">
        <f>' opravy cena'!C48+'overenie cena'!C48</f>
        <v>0</v>
      </c>
      <c r="D48" s="17"/>
      <c r="E48" s="18">
        <f t="shared" si="85"/>
        <v>0</v>
      </c>
      <c r="F48" s="3">
        <v>2</v>
      </c>
      <c r="G48" s="18">
        <f t="shared" si="86"/>
        <v>0</v>
      </c>
      <c r="H48" s="3"/>
      <c r="I48" s="18">
        <f t="shared" si="87"/>
        <v>0</v>
      </c>
      <c r="J48" s="3">
        <v>1</v>
      </c>
      <c r="K48" s="18">
        <f t="shared" si="88"/>
        <v>0</v>
      </c>
      <c r="L48" s="3"/>
      <c r="M48" s="18">
        <f t="shared" si="89"/>
        <v>0</v>
      </c>
      <c r="N48" s="3"/>
      <c r="O48" s="18">
        <f t="shared" si="90"/>
        <v>0</v>
      </c>
      <c r="P48" s="3"/>
      <c r="Q48" s="18">
        <f t="shared" si="91"/>
        <v>0</v>
      </c>
      <c r="R48" s="3"/>
      <c r="S48" s="18">
        <f t="shared" si="92"/>
        <v>0</v>
      </c>
      <c r="T48" s="3"/>
      <c r="U48" s="18">
        <f t="shared" si="93"/>
        <v>0</v>
      </c>
      <c r="V48" s="3"/>
      <c r="W48" s="18">
        <f t="shared" si="94"/>
        <v>0</v>
      </c>
      <c r="X48" s="19">
        <f t="shared" si="1"/>
        <v>3</v>
      </c>
      <c r="Y48" s="20">
        <f t="shared" si="2"/>
        <v>0</v>
      </c>
    </row>
    <row r="49" spans="1:25" outlineLevel="2" x14ac:dyDescent="0.25">
      <c r="A49" s="4">
        <v>80</v>
      </c>
      <c r="B49" s="43" t="s">
        <v>34</v>
      </c>
      <c r="C49" s="118">
        <f>' opravy cena'!C49+'overenie cena'!C49</f>
        <v>0</v>
      </c>
      <c r="D49" s="17"/>
      <c r="E49" s="18">
        <f t="shared" si="85"/>
        <v>0</v>
      </c>
      <c r="F49" s="3">
        <v>1</v>
      </c>
      <c r="G49" s="18">
        <f t="shared" si="85"/>
        <v>0</v>
      </c>
      <c r="H49" s="3">
        <v>1</v>
      </c>
      <c r="I49" s="18">
        <f t="shared" si="85"/>
        <v>0</v>
      </c>
      <c r="J49" s="3">
        <v>23</v>
      </c>
      <c r="K49" s="18">
        <f t="shared" si="85"/>
        <v>0</v>
      </c>
      <c r="L49" s="3">
        <v>1</v>
      </c>
      <c r="M49" s="18">
        <f t="shared" si="85"/>
        <v>0</v>
      </c>
      <c r="N49" s="3">
        <v>2</v>
      </c>
      <c r="O49" s="18">
        <f t="shared" si="85"/>
        <v>0</v>
      </c>
      <c r="P49" s="3"/>
      <c r="Q49" s="18">
        <f t="shared" si="85"/>
        <v>0</v>
      </c>
      <c r="R49" s="3"/>
      <c r="S49" s="18">
        <f t="shared" si="85"/>
        <v>0</v>
      </c>
      <c r="T49" s="3">
        <v>2</v>
      </c>
      <c r="U49" s="18">
        <f t="shared" si="93"/>
        <v>0</v>
      </c>
      <c r="V49" s="3"/>
      <c r="W49" s="18">
        <f t="shared" si="93"/>
        <v>0</v>
      </c>
      <c r="X49" s="19">
        <f t="shared" si="1"/>
        <v>30</v>
      </c>
      <c r="Y49" s="20">
        <f t="shared" si="2"/>
        <v>0</v>
      </c>
    </row>
    <row r="50" spans="1:25" outlineLevel="2" x14ac:dyDescent="0.25">
      <c r="A50" s="4">
        <v>80</v>
      </c>
      <c r="B50" s="43" t="s">
        <v>35</v>
      </c>
      <c r="C50" s="118">
        <f>' opravy cena'!C50+'overenie cena'!C50</f>
        <v>0</v>
      </c>
      <c r="D50" s="17"/>
      <c r="E50" s="18">
        <f t="shared" si="85"/>
        <v>0</v>
      </c>
      <c r="F50" s="3">
        <v>2</v>
      </c>
      <c r="G50" s="18">
        <f t="shared" si="85"/>
        <v>0</v>
      </c>
      <c r="H50" s="3"/>
      <c r="I50" s="18">
        <f t="shared" si="85"/>
        <v>0</v>
      </c>
      <c r="J50" s="3"/>
      <c r="K50" s="18">
        <f t="shared" si="85"/>
        <v>0</v>
      </c>
      <c r="L50" s="3"/>
      <c r="M50" s="18">
        <f t="shared" si="85"/>
        <v>0</v>
      </c>
      <c r="N50" s="3"/>
      <c r="O50" s="18">
        <f t="shared" si="85"/>
        <v>0</v>
      </c>
      <c r="P50" s="3"/>
      <c r="Q50" s="18">
        <f t="shared" si="85"/>
        <v>0</v>
      </c>
      <c r="R50" s="3"/>
      <c r="S50" s="18">
        <f t="shared" si="85"/>
        <v>0</v>
      </c>
      <c r="T50" s="3"/>
      <c r="U50" s="18">
        <f t="shared" si="93"/>
        <v>0</v>
      </c>
      <c r="V50" s="3"/>
      <c r="W50" s="18">
        <f t="shared" si="93"/>
        <v>0</v>
      </c>
      <c r="X50" s="19">
        <f t="shared" si="1"/>
        <v>2</v>
      </c>
      <c r="Y50" s="20">
        <f t="shared" si="2"/>
        <v>0</v>
      </c>
    </row>
    <row r="51" spans="1:25" outlineLevel="2" x14ac:dyDescent="0.25">
      <c r="A51" s="4">
        <v>80</v>
      </c>
      <c r="B51" s="43" t="s">
        <v>40</v>
      </c>
      <c r="C51" s="118">
        <f>' opravy cena'!C51+'overenie cena'!C51</f>
        <v>0</v>
      </c>
      <c r="D51" s="17"/>
      <c r="E51" s="18">
        <f t="shared" si="85"/>
        <v>0</v>
      </c>
      <c r="F51" s="3">
        <v>1</v>
      </c>
      <c r="G51" s="18">
        <f t="shared" si="85"/>
        <v>0</v>
      </c>
      <c r="H51" s="3"/>
      <c r="I51" s="18">
        <f t="shared" si="85"/>
        <v>0</v>
      </c>
      <c r="J51" s="3"/>
      <c r="K51" s="18">
        <f t="shared" si="85"/>
        <v>0</v>
      </c>
      <c r="L51" s="3"/>
      <c r="M51" s="18">
        <f t="shared" si="85"/>
        <v>0</v>
      </c>
      <c r="N51" s="3"/>
      <c r="O51" s="18">
        <f t="shared" si="85"/>
        <v>0</v>
      </c>
      <c r="P51" s="3"/>
      <c r="Q51" s="18">
        <f t="shared" si="85"/>
        <v>0</v>
      </c>
      <c r="R51" s="3"/>
      <c r="S51" s="18">
        <f t="shared" si="85"/>
        <v>0</v>
      </c>
      <c r="T51" s="3"/>
      <c r="U51" s="18">
        <f t="shared" si="93"/>
        <v>0</v>
      </c>
      <c r="V51" s="3"/>
      <c r="W51" s="18">
        <f t="shared" si="93"/>
        <v>0</v>
      </c>
      <c r="X51" s="19">
        <f t="shared" si="1"/>
        <v>1</v>
      </c>
      <c r="Y51" s="20">
        <f t="shared" si="2"/>
        <v>0</v>
      </c>
    </row>
    <row r="52" spans="1:25" outlineLevel="2" x14ac:dyDescent="0.25">
      <c r="A52" s="4">
        <v>80</v>
      </c>
      <c r="B52" s="43" t="s">
        <v>41</v>
      </c>
      <c r="C52" s="118">
        <f>' opravy cena'!C52+'overenie cena'!C52</f>
        <v>0</v>
      </c>
      <c r="D52" s="17"/>
      <c r="E52" s="18">
        <f t="shared" si="85"/>
        <v>0</v>
      </c>
      <c r="F52" s="3"/>
      <c r="G52" s="18">
        <f t="shared" si="85"/>
        <v>0</v>
      </c>
      <c r="H52" s="3"/>
      <c r="I52" s="18">
        <f t="shared" si="85"/>
        <v>0</v>
      </c>
      <c r="J52" s="3">
        <v>4</v>
      </c>
      <c r="K52" s="18">
        <f t="shared" si="85"/>
        <v>0</v>
      </c>
      <c r="L52" s="3"/>
      <c r="M52" s="18">
        <f t="shared" si="85"/>
        <v>0</v>
      </c>
      <c r="N52" s="3">
        <v>1</v>
      </c>
      <c r="O52" s="18">
        <f t="shared" si="85"/>
        <v>0</v>
      </c>
      <c r="P52" s="3"/>
      <c r="Q52" s="18">
        <f t="shared" si="85"/>
        <v>0</v>
      </c>
      <c r="R52" s="3">
        <v>1</v>
      </c>
      <c r="S52" s="18">
        <f t="shared" si="85"/>
        <v>0</v>
      </c>
      <c r="T52" s="3"/>
      <c r="U52" s="18">
        <f t="shared" si="93"/>
        <v>0</v>
      </c>
      <c r="V52" s="3">
        <v>2</v>
      </c>
      <c r="W52" s="18">
        <f t="shared" si="93"/>
        <v>0</v>
      </c>
      <c r="X52" s="19">
        <f t="shared" si="1"/>
        <v>8</v>
      </c>
      <c r="Y52" s="20">
        <f t="shared" si="2"/>
        <v>0</v>
      </c>
    </row>
    <row r="53" spans="1:25" outlineLevel="2" x14ac:dyDescent="0.25">
      <c r="A53" s="4">
        <v>80</v>
      </c>
      <c r="B53" s="43" t="s">
        <v>42</v>
      </c>
      <c r="C53" s="118">
        <f>' opravy cena'!C53+'overenie cena'!C53</f>
        <v>0</v>
      </c>
      <c r="D53" s="17"/>
      <c r="E53" s="18">
        <f t="shared" si="85"/>
        <v>0</v>
      </c>
      <c r="F53" s="3"/>
      <c r="G53" s="18">
        <f t="shared" si="85"/>
        <v>0</v>
      </c>
      <c r="H53" s="3">
        <v>2</v>
      </c>
      <c r="I53" s="18">
        <f t="shared" si="85"/>
        <v>0</v>
      </c>
      <c r="J53" s="3">
        <v>11</v>
      </c>
      <c r="K53" s="18">
        <f t="shared" si="85"/>
        <v>0</v>
      </c>
      <c r="L53" s="3"/>
      <c r="M53" s="18">
        <f t="shared" si="85"/>
        <v>0</v>
      </c>
      <c r="N53" s="3">
        <v>2</v>
      </c>
      <c r="O53" s="18">
        <f t="shared" si="85"/>
        <v>0</v>
      </c>
      <c r="P53" s="3">
        <v>1</v>
      </c>
      <c r="Q53" s="18">
        <f t="shared" si="85"/>
        <v>0</v>
      </c>
      <c r="R53" s="3"/>
      <c r="S53" s="18">
        <f t="shared" si="85"/>
        <v>0</v>
      </c>
      <c r="T53" s="3"/>
      <c r="U53" s="18">
        <f t="shared" si="93"/>
        <v>0</v>
      </c>
      <c r="V53" s="3">
        <v>1</v>
      </c>
      <c r="W53" s="18">
        <f t="shared" si="93"/>
        <v>0</v>
      </c>
      <c r="X53" s="19">
        <f t="shared" si="1"/>
        <v>17</v>
      </c>
      <c r="Y53" s="20">
        <f t="shared" si="2"/>
        <v>0</v>
      </c>
    </row>
    <row r="54" spans="1:25" outlineLevel="2" x14ac:dyDescent="0.25">
      <c r="A54" s="4">
        <v>80</v>
      </c>
      <c r="B54" s="43" t="s">
        <v>36</v>
      </c>
      <c r="C54" s="118">
        <f>' opravy cena'!C54+'overenie cena'!C54</f>
        <v>0</v>
      </c>
      <c r="D54" s="17"/>
      <c r="E54" s="18">
        <f t="shared" si="85"/>
        <v>0</v>
      </c>
      <c r="F54" s="3"/>
      <c r="G54" s="18">
        <f t="shared" si="85"/>
        <v>0</v>
      </c>
      <c r="H54" s="3"/>
      <c r="I54" s="18">
        <f t="shared" si="85"/>
        <v>0</v>
      </c>
      <c r="J54" s="3">
        <v>1</v>
      </c>
      <c r="K54" s="18">
        <f t="shared" si="85"/>
        <v>0</v>
      </c>
      <c r="L54" s="3"/>
      <c r="M54" s="18">
        <f t="shared" si="85"/>
        <v>0</v>
      </c>
      <c r="N54" s="3"/>
      <c r="O54" s="18">
        <f t="shared" si="85"/>
        <v>0</v>
      </c>
      <c r="P54" s="3"/>
      <c r="Q54" s="18">
        <f t="shared" si="85"/>
        <v>0</v>
      </c>
      <c r="R54" s="3"/>
      <c r="S54" s="18">
        <f t="shared" si="85"/>
        <v>0</v>
      </c>
      <c r="T54" s="3"/>
      <c r="U54" s="18">
        <f t="shared" si="93"/>
        <v>0</v>
      </c>
      <c r="V54" s="3"/>
      <c r="W54" s="18">
        <f t="shared" si="93"/>
        <v>0</v>
      </c>
      <c r="X54" s="19">
        <f t="shared" si="1"/>
        <v>1</v>
      </c>
      <c r="Y54" s="20">
        <f t="shared" si="2"/>
        <v>0</v>
      </c>
    </row>
    <row r="55" spans="1:25" outlineLevel="2" x14ac:dyDescent="0.25">
      <c r="A55" s="4">
        <v>80</v>
      </c>
      <c r="B55" s="43" t="s">
        <v>37</v>
      </c>
      <c r="C55" s="118">
        <f>' opravy cena'!C55+'overenie cena'!C55</f>
        <v>0</v>
      </c>
      <c r="D55" s="17"/>
      <c r="E55" s="18">
        <f t="shared" si="85"/>
        <v>0</v>
      </c>
      <c r="F55" s="3"/>
      <c r="G55" s="18">
        <f t="shared" si="85"/>
        <v>0</v>
      </c>
      <c r="H55" s="3"/>
      <c r="I55" s="18">
        <f t="shared" si="85"/>
        <v>0</v>
      </c>
      <c r="J55" s="3">
        <v>1</v>
      </c>
      <c r="K55" s="18">
        <f t="shared" si="85"/>
        <v>0</v>
      </c>
      <c r="L55" s="3"/>
      <c r="M55" s="18">
        <f t="shared" si="85"/>
        <v>0</v>
      </c>
      <c r="N55" s="3"/>
      <c r="O55" s="18">
        <f t="shared" si="85"/>
        <v>0</v>
      </c>
      <c r="P55" s="3"/>
      <c r="Q55" s="18">
        <f t="shared" si="85"/>
        <v>0</v>
      </c>
      <c r="R55" s="3"/>
      <c r="S55" s="18">
        <f t="shared" si="85"/>
        <v>0</v>
      </c>
      <c r="T55" s="3"/>
      <c r="U55" s="18">
        <f t="shared" si="93"/>
        <v>0</v>
      </c>
      <c r="V55" s="3"/>
      <c r="W55" s="18">
        <f t="shared" si="93"/>
        <v>0</v>
      </c>
      <c r="X55" s="19">
        <f t="shared" si="1"/>
        <v>1</v>
      </c>
      <c r="Y55" s="20">
        <f t="shared" si="2"/>
        <v>0</v>
      </c>
    </row>
    <row r="56" spans="1:25" outlineLevel="2" x14ac:dyDescent="0.25">
      <c r="A56" s="4">
        <v>80</v>
      </c>
      <c r="B56" s="43" t="s">
        <v>38</v>
      </c>
      <c r="C56" s="118">
        <f>' opravy cena'!C56+'overenie cena'!C56</f>
        <v>0</v>
      </c>
      <c r="D56" s="17"/>
      <c r="E56" s="18">
        <f t="shared" si="85"/>
        <v>0</v>
      </c>
      <c r="F56" s="3"/>
      <c r="G56" s="18">
        <f t="shared" si="86"/>
        <v>0</v>
      </c>
      <c r="H56" s="3"/>
      <c r="I56" s="18">
        <f t="shared" si="87"/>
        <v>0</v>
      </c>
      <c r="J56" s="3">
        <v>2</v>
      </c>
      <c r="K56" s="18">
        <f t="shared" si="88"/>
        <v>0</v>
      </c>
      <c r="L56" s="3"/>
      <c r="M56" s="18">
        <f t="shared" si="89"/>
        <v>0</v>
      </c>
      <c r="N56" s="3"/>
      <c r="O56" s="18">
        <f t="shared" si="90"/>
        <v>0</v>
      </c>
      <c r="P56" s="3"/>
      <c r="Q56" s="18">
        <f t="shared" si="91"/>
        <v>0</v>
      </c>
      <c r="R56" s="3"/>
      <c r="S56" s="18">
        <f t="shared" si="92"/>
        <v>0</v>
      </c>
      <c r="T56" s="3"/>
      <c r="U56" s="18">
        <f t="shared" si="93"/>
        <v>0</v>
      </c>
      <c r="V56" s="3"/>
      <c r="W56" s="18">
        <f t="shared" si="94"/>
        <v>0</v>
      </c>
      <c r="X56" s="19">
        <f t="shared" si="1"/>
        <v>2</v>
      </c>
      <c r="Y56" s="20">
        <f t="shared" si="2"/>
        <v>0</v>
      </c>
    </row>
    <row r="57" spans="1:25" outlineLevel="2" x14ac:dyDescent="0.25">
      <c r="A57" s="4">
        <v>80</v>
      </c>
      <c r="B57" s="43" t="s">
        <v>39</v>
      </c>
      <c r="C57" s="118">
        <f>' opravy cena'!C57+'overenie cena'!C57</f>
        <v>0</v>
      </c>
      <c r="D57" s="17"/>
      <c r="E57" s="18">
        <f t="shared" si="85"/>
        <v>0</v>
      </c>
      <c r="F57" s="3"/>
      <c r="G57" s="18">
        <f t="shared" si="86"/>
        <v>0</v>
      </c>
      <c r="H57" s="3"/>
      <c r="I57" s="18">
        <f t="shared" si="87"/>
        <v>0</v>
      </c>
      <c r="J57" s="3">
        <v>1</v>
      </c>
      <c r="K57" s="18">
        <f t="shared" si="88"/>
        <v>0</v>
      </c>
      <c r="L57" s="3"/>
      <c r="M57" s="18">
        <f t="shared" si="89"/>
        <v>0</v>
      </c>
      <c r="N57" s="3"/>
      <c r="O57" s="18">
        <f t="shared" si="90"/>
        <v>0</v>
      </c>
      <c r="P57" s="3"/>
      <c r="Q57" s="18">
        <f t="shared" si="91"/>
        <v>0</v>
      </c>
      <c r="R57" s="3"/>
      <c r="S57" s="18">
        <f t="shared" si="92"/>
        <v>0</v>
      </c>
      <c r="T57" s="3"/>
      <c r="U57" s="18">
        <f t="shared" si="93"/>
        <v>0</v>
      </c>
      <c r="V57" s="3"/>
      <c r="W57" s="18">
        <f t="shared" si="94"/>
        <v>0</v>
      </c>
      <c r="X57" s="19">
        <f t="shared" si="1"/>
        <v>1</v>
      </c>
      <c r="Y57" s="20">
        <f t="shared" si="2"/>
        <v>0</v>
      </c>
    </row>
    <row r="58" spans="1:25" outlineLevel="2" x14ac:dyDescent="0.25">
      <c r="A58" s="4">
        <v>80</v>
      </c>
      <c r="B58" s="43" t="s">
        <v>29</v>
      </c>
      <c r="C58" s="118">
        <f>' opravy cena'!C58+'overenie cena'!C58</f>
        <v>0</v>
      </c>
      <c r="D58" s="17"/>
      <c r="E58" s="18">
        <f t="shared" si="85"/>
        <v>0</v>
      </c>
      <c r="F58" s="3"/>
      <c r="G58" s="18">
        <f t="shared" si="86"/>
        <v>0</v>
      </c>
      <c r="H58" s="3"/>
      <c r="I58" s="18">
        <f t="shared" si="87"/>
        <v>0</v>
      </c>
      <c r="J58" s="3"/>
      <c r="K58" s="18">
        <f t="shared" si="88"/>
        <v>0</v>
      </c>
      <c r="L58" s="3"/>
      <c r="M58" s="18">
        <f t="shared" si="89"/>
        <v>0</v>
      </c>
      <c r="N58" s="3">
        <v>1</v>
      </c>
      <c r="O58" s="18">
        <f t="shared" si="90"/>
        <v>0</v>
      </c>
      <c r="P58" s="3">
        <v>1</v>
      </c>
      <c r="Q58" s="18">
        <f t="shared" si="91"/>
        <v>0</v>
      </c>
      <c r="R58" s="3"/>
      <c r="S58" s="18">
        <f t="shared" si="92"/>
        <v>0</v>
      </c>
      <c r="T58" s="3"/>
      <c r="U58" s="18">
        <f t="shared" si="93"/>
        <v>0</v>
      </c>
      <c r="V58" s="3"/>
      <c r="W58" s="18">
        <f t="shared" si="94"/>
        <v>0</v>
      </c>
      <c r="X58" s="19">
        <f t="shared" si="1"/>
        <v>2</v>
      </c>
      <c r="Y58" s="20">
        <f t="shared" si="2"/>
        <v>0</v>
      </c>
    </row>
    <row r="59" spans="1:25" outlineLevel="1" x14ac:dyDescent="0.25">
      <c r="A59" s="5" t="s">
        <v>43</v>
      </c>
      <c r="B59" s="43"/>
      <c r="C59" s="108"/>
      <c r="D59" s="17">
        <f t="shared" ref="D59:W59" si="95">SUBTOTAL(9,D41:D58)</f>
        <v>0</v>
      </c>
      <c r="E59" s="18">
        <f t="shared" si="95"/>
        <v>0</v>
      </c>
      <c r="F59" s="6">
        <f>SUM(F45:F58)</f>
        <v>9</v>
      </c>
      <c r="G59" s="18">
        <f t="shared" si="95"/>
        <v>0</v>
      </c>
      <c r="H59" s="6">
        <f t="shared" ref="H59" si="96">SUM(H45:H58)</f>
        <v>4</v>
      </c>
      <c r="I59" s="18">
        <f t="shared" si="95"/>
        <v>0</v>
      </c>
      <c r="J59" s="6">
        <f t="shared" ref="J59" si="97">SUM(J45:J58)</f>
        <v>44</v>
      </c>
      <c r="K59" s="18">
        <f t="shared" si="95"/>
        <v>0</v>
      </c>
      <c r="L59" s="6">
        <f t="shared" ref="L59" si="98">SUM(L45:L58)</f>
        <v>6</v>
      </c>
      <c r="M59" s="18">
        <f t="shared" si="95"/>
        <v>0</v>
      </c>
      <c r="N59" s="6">
        <f t="shared" ref="N59" si="99">SUM(N45:N58)</f>
        <v>19</v>
      </c>
      <c r="O59" s="18">
        <f t="shared" si="95"/>
        <v>0</v>
      </c>
      <c r="P59" s="6">
        <f t="shared" ref="P59" si="100">SUM(P45:P58)</f>
        <v>4</v>
      </c>
      <c r="Q59" s="18">
        <f t="shared" si="95"/>
        <v>0</v>
      </c>
      <c r="R59" s="6">
        <f t="shared" ref="R59" si="101">SUM(R45:R58)</f>
        <v>2</v>
      </c>
      <c r="S59" s="18">
        <f t="shared" si="95"/>
        <v>0</v>
      </c>
      <c r="T59" s="6">
        <f t="shared" ref="T59" si="102">SUM(T45:T58)</f>
        <v>4</v>
      </c>
      <c r="U59" s="18">
        <f t="shared" si="95"/>
        <v>0</v>
      </c>
      <c r="V59" s="6">
        <f t="shared" ref="V59" si="103">SUM(V45:V58)</f>
        <v>4</v>
      </c>
      <c r="W59" s="18">
        <f t="shared" si="95"/>
        <v>0</v>
      </c>
      <c r="X59" s="19">
        <f t="shared" si="1"/>
        <v>96</v>
      </c>
      <c r="Y59" s="20">
        <f>SUM(Y45:Y58)</f>
        <v>0</v>
      </c>
    </row>
    <row r="60" spans="1:25" outlineLevel="2" x14ac:dyDescent="0.25">
      <c r="A60" s="4">
        <v>100</v>
      </c>
      <c r="B60" s="43" t="s">
        <v>45</v>
      </c>
      <c r="C60" s="118">
        <f>' opravy cena'!C60+'overenie cena'!C60</f>
        <v>0</v>
      </c>
      <c r="D60" s="17"/>
      <c r="E60" s="18">
        <f t="shared" si="85"/>
        <v>0</v>
      </c>
      <c r="F60" s="3"/>
      <c r="G60" s="18">
        <f t="shared" si="85"/>
        <v>0</v>
      </c>
      <c r="H60" s="3">
        <v>1</v>
      </c>
      <c r="I60" s="18">
        <f t="shared" si="85"/>
        <v>0</v>
      </c>
      <c r="J60" s="3"/>
      <c r="K60" s="18">
        <f t="shared" si="85"/>
        <v>0</v>
      </c>
      <c r="L60" s="3">
        <v>2</v>
      </c>
      <c r="M60" s="18">
        <f t="shared" si="85"/>
        <v>0</v>
      </c>
      <c r="N60" s="3"/>
      <c r="O60" s="18">
        <f t="shared" si="85"/>
        <v>0</v>
      </c>
      <c r="P60" s="3"/>
      <c r="Q60" s="18">
        <f t="shared" si="85"/>
        <v>0</v>
      </c>
      <c r="R60" s="3"/>
      <c r="S60" s="18">
        <f t="shared" si="85"/>
        <v>0</v>
      </c>
      <c r="T60" s="3"/>
      <c r="U60" s="18">
        <f t="shared" si="93"/>
        <v>0</v>
      </c>
      <c r="V60" s="3"/>
      <c r="W60" s="18">
        <f t="shared" si="93"/>
        <v>0</v>
      </c>
      <c r="X60" s="19">
        <f t="shared" si="1"/>
        <v>3</v>
      </c>
      <c r="Y60" s="20">
        <f t="shared" si="2"/>
        <v>0</v>
      </c>
    </row>
    <row r="61" spans="1:25" outlineLevel="2" x14ac:dyDescent="0.25">
      <c r="A61" s="4">
        <v>100</v>
      </c>
      <c r="B61" s="43" t="s">
        <v>47</v>
      </c>
      <c r="C61" s="118">
        <f>' opravy cena'!C61+'overenie cena'!C61</f>
        <v>0</v>
      </c>
      <c r="D61" s="17"/>
      <c r="E61" s="18">
        <f t="shared" si="85"/>
        <v>0</v>
      </c>
      <c r="F61" s="3"/>
      <c r="G61" s="18">
        <f t="shared" si="86"/>
        <v>0</v>
      </c>
      <c r="H61" s="3"/>
      <c r="I61" s="18">
        <f t="shared" si="87"/>
        <v>0</v>
      </c>
      <c r="J61" s="3">
        <v>1</v>
      </c>
      <c r="K61" s="18">
        <f t="shared" si="88"/>
        <v>0</v>
      </c>
      <c r="L61" s="3"/>
      <c r="M61" s="18">
        <f t="shared" si="89"/>
        <v>0</v>
      </c>
      <c r="N61" s="3"/>
      <c r="O61" s="18">
        <f t="shared" si="90"/>
        <v>0</v>
      </c>
      <c r="P61" s="3"/>
      <c r="Q61" s="18">
        <f t="shared" si="91"/>
        <v>0</v>
      </c>
      <c r="R61" s="3"/>
      <c r="S61" s="18">
        <f t="shared" si="92"/>
        <v>0</v>
      </c>
      <c r="T61" s="3"/>
      <c r="U61" s="18">
        <f t="shared" si="93"/>
        <v>0</v>
      </c>
      <c r="V61" s="3"/>
      <c r="W61" s="18">
        <f t="shared" si="94"/>
        <v>0</v>
      </c>
      <c r="X61" s="19">
        <f t="shared" si="1"/>
        <v>1</v>
      </c>
      <c r="Y61" s="20">
        <f t="shared" si="2"/>
        <v>0</v>
      </c>
    </row>
    <row r="62" spans="1:25" outlineLevel="2" x14ac:dyDescent="0.25">
      <c r="A62" s="4">
        <v>100</v>
      </c>
      <c r="B62" s="43" t="s">
        <v>48</v>
      </c>
      <c r="C62" s="118">
        <f>' opravy cena'!C62+'overenie cena'!C62</f>
        <v>0</v>
      </c>
      <c r="D62" s="17"/>
      <c r="E62" s="18">
        <f t="shared" si="85"/>
        <v>0</v>
      </c>
      <c r="F62" s="3"/>
      <c r="G62" s="18">
        <f t="shared" si="85"/>
        <v>0</v>
      </c>
      <c r="H62" s="3">
        <v>2</v>
      </c>
      <c r="I62" s="18">
        <f t="shared" si="85"/>
        <v>0</v>
      </c>
      <c r="J62" s="3">
        <v>2</v>
      </c>
      <c r="K62" s="18">
        <f t="shared" si="85"/>
        <v>0</v>
      </c>
      <c r="L62" s="3">
        <v>1</v>
      </c>
      <c r="M62" s="18">
        <f t="shared" si="85"/>
        <v>0</v>
      </c>
      <c r="N62" s="3">
        <v>1</v>
      </c>
      <c r="O62" s="18">
        <f t="shared" si="85"/>
        <v>0</v>
      </c>
      <c r="P62" s="3">
        <v>3</v>
      </c>
      <c r="Q62" s="18">
        <f t="shared" si="85"/>
        <v>0</v>
      </c>
      <c r="R62" s="3">
        <v>2</v>
      </c>
      <c r="S62" s="18">
        <f t="shared" si="85"/>
        <v>0</v>
      </c>
      <c r="T62" s="3"/>
      <c r="U62" s="18">
        <f t="shared" si="93"/>
        <v>0</v>
      </c>
      <c r="V62" s="3"/>
      <c r="W62" s="18">
        <f t="shared" si="93"/>
        <v>0</v>
      </c>
      <c r="X62" s="19">
        <f t="shared" si="1"/>
        <v>11</v>
      </c>
      <c r="Y62" s="20">
        <f t="shared" si="2"/>
        <v>0</v>
      </c>
    </row>
    <row r="63" spans="1:25" outlineLevel="2" x14ac:dyDescent="0.25">
      <c r="A63" s="4">
        <v>100</v>
      </c>
      <c r="B63" s="43" t="s">
        <v>51</v>
      </c>
      <c r="C63" s="118">
        <f>' opravy cena'!C63+'overenie cena'!C63</f>
        <v>0</v>
      </c>
      <c r="D63" s="17"/>
      <c r="E63" s="18">
        <f t="shared" si="85"/>
        <v>0</v>
      </c>
      <c r="F63" s="3"/>
      <c r="G63" s="18">
        <f t="shared" si="85"/>
        <v>0</v>
      </c>
      <c r="H63" s="3"/>
      <c r="I63" s="18">
        <f t="shared" si="85"/>
        <v>0</v>
      </c>
      <c r="J63" s="3"/>
      <c r="K63" s="18">
        <f t="shared" si="85"/>
        <v>0</v>
      </c>
      <c r="L63" s="3"/>
      <c r="M63" s="18">
        <f t="shared" si="85"/>
        <v>0</v>
      </c>
      <c r="N63" s="3"/>
      <c r="O63" s="18">
        <f t="shared" si="85"/>
        <v>0</v>
      </c>
      <c r="P63" s="3"/>
      <c r="Q63" s="18">
        <f t="shared" si="85"/>
        <v>0</v>
      </c>
      <c r="R63" s="3">
        <v>1</v>
      </c>
      <c r="S63" s="18">
        <f t="shared" si="85"/>
        <v>0</v>
      </c>
      <c r="T63" s="3"/>
      <c r="U63" s="18">
        <f t="shared" si="93"/>
        <v>0</v>
      </c>
      <c r="V63" s="3">
        <v>3</v>
      </c>
      <c r="W63" s="18">
        <f t="shared" si="93"/>
        <v>0</v>
      </c>
      <c r="X63" s="19">
        <f t="shared" si="1"/>
        <v>4</v>
      </c>
      <c r="Y63" s="20">
        <f t="shared" si="2"/>
        <v>0</v>
      </c>
    </row>
    <row r="64" spans="1:25" outlineLevel="2" x14ac:dyDescent="0.25">
      <c r="A64" s="4">
        <v>100</v>
      </c>
      <c r="B64" s="43" t="s">
        <v>52</v>
      </c>
      <c r="C64" s="118">
        <f>' opravy cena'!C64+'overenie cena'!C64</f>
        <v>0</v>
      </c>
      <c r="D64" s="17"/>
      <c r="E64" s="18">
        <f t="shared" si="85"/>
        <v>0</v>
      </c>
      <c r="F64" s="3"/>
      <c r="G64" s="18">
        <f t="shared" si="85"/>
        <v>0</v>
      </c>
      <c r="H64" s="3">
        <v>2</v>
      </c>
      <c r="I64" s="18">
        <f t="shared" si="85"/>
        <v>0</v>
      </c>
      <c r="J64" s="3"/>
      <c r="K64" s="18">
        <f t="shared" si="85"/>
        <v>0</v>
      </c>
      <c r="L64" s="3"/>
      <c r="M64" s="18">
        <f t="shared" si="85"/>
        <v>0</v>
      </c>
      <c r="N64" s="3">
        <v>1</v>
      </c>
      <c r="O64" s="18">
        <f t="shared" si="85"/>
        <v>0</v>
      </c>
      <c r="P64" s="3"/>
      <c r="Q64" s="18">
        <f t="shared" si="85"/>
        <v>0</v>
      </c>
      <c r="R64" s="3">
        <v>1</v>
      </c>
      <c r="S64" s="18">
        <f t="shared" si="85"/>
        <v>0</v>
      </c>
      <c r="T64" s="3"/>
      <c r="U64" s="18">
        <f t="shared" si="93"/>
        <v>0</v>
      </c>
      <c r="V64" s="3"/>
      <c r="W64" s="18">
        <f t="shared" si="93"/>
        <v>0</v>
      </c>
      <c r="X64" s="19">
        <f t="shared" si="1"/>
        <v>4</v>
      </c>
      <c r="Y64" s="20">
        <f t="shared" si="2"/>
        <v>0</v>
      </c>
    </row>
    <row r="65" spans="1:25" outlineLevel="2" x14ac:dyDescent="0.25">
      <c r="A65" s="4">
        <v>100</v>
      </c>
      <c r="B65" s="38" t="s">
        <v>46</v>
      </c>
      <c r="C65" s="118">
        <f>' opravy cena'!C65+'overenie cena'!C65</f>
        <v>0</v>
      </c>
      <c r="D65" s="17"/>
      <c r="E65" s="18">
        <f t="shared" si="85"/>
        <v>0</v>
      </c>
      <c r="F65" s="2"/>
      <c r="G65" s="18">
        <f t="shared" si="85"/>
        <v>0</v>
      </c>
      <c r="H65" s="3"/>
      <c r="I65" s="18">
        <f t="shared" si="85"/>
        <v>0</v>
      </c>
      <c r="J65" s="3"/>
      <c r="K65" s="18">
        <f t="shared" si="85"/>
        <v>0</v>
      </c>
      <c r="L65" s="3"/>
      <c r="M65" s="18">
        <f t="shared" si="85"/>
        <v>0</v>
      </c>
      <c r="N65" s="3"/>
      <c r="O65" s="18">
        <f t="shared" si="85"/>
        <v>0</v>
      </c>
      <c r="P65" s="3"/>
      <c r="Q65" s="18">
        <f t="shared" si="85"/>
        <v>0</v>
      </c>
      <c r="R65" s="3"/>
      <c r="S65" s="18">
        <f t="shared" si="85"/>
        <v>0</v>
      </c>
      <c r="T65" s="3"/>
      <c r="U65" s="18">
        <f t="shared" si="93"/>
        <v>0</v>
      </c>
      <c r="V65" s="3">
        <v>1</v>
      </c>
      <c r="W65" s="18">
        <f t="shared" si="93"/>
        <v>0</v>
      </c>
      <c r="X65" s="19">
        <f t="shared" si="1"/>
        <v>1</v>
      </c>
      <c r="Y65" s="20">
        <f t="shared" si="2"/>
        <v>0</v>
      </c>
    </row>
    <row r="66" spans="1:25" outlineLevel="2" x14ac:dyDescent="0.25">
      <c r="A66" s="4">
        <v>100</v>
      </c>
      <c r="B66" s="43" t="s">
        <v>49</v>
      </c>
      <c r="C66" s="118">
        <f>' opravy cena'!C66+'overenie cena'!C66</f>
        <v>0</v>
      </c>
      <c r="D66" s="17"/>
      <c r="E66" s="18">
        <f t="shared" si="85"/>
        <v>0</v>
      </c>
      <c r="F66" s="3"/>
      <c r="G66" s="18">
        <f t="shared" si="85"/>
        <v>0</v>
      </c>
      <c r="H66" s="3"/>
      <c r="I66" s="18">
        <f t="shared" si="85"/>
        <v>0</v>
      </c>
      <c r="J66" s="3">
        <v>2</v>
      </c>
      <c r="K66" s="18">
        <f t="shared" si="85"/>
        <v>0</v>
      </c>
      <c r="L66" s="3"/>
      <c r="M66" s="18">
        <f t="shared" si="85"/>
        <v>0</v>
      </c>
      <c r="N66" s="3"/>
      <c r="O66" s="18">
        <f t="shared" si="85"/>
        <v>0</v>
      </c>
      <c r="P66" s="3"/>
      <c r="Q66" s="18">
        <f t="shared" si="85"/>
        <v>0</v>
      </c>
      <c r="R66" s="3"/>
      <c r="S66" s="18">
        <f t="shared" si="85"/>
        <v>0</v>
      </c>
      <c r="T66" s="3"/>
      <c r="U66" s="18">
        <f t="shared" si="93"/>
        <v>0</v>
      </c>
      <c r="V66" s="3"/>
      <c r="W66" s="18">
        <f t="shared" si="93"/>
        <v>0</v>
      </c>
      <c r="X66" s="19">
        <f t="shared" si="1"/>
        <v>2</v>
      </c>
      <c r="Y66" s="20">
        <f t="shared" si="2"/>
        <v>0</v>
      </c>
    </row>
    <row r="67" spans="1:25" outlineLevel="2" x14ac:dyDescent="0.25">
      <c r="A67" s="4">
        <v>100</v>
      </c>
      <c r="B67" s="43" t="s">
        <v>50</v>
      </c>
      <c r="C67" s="118">
        <f>' opravy cena'!C67+'overenie cena'!C67</f>
        <v>0</v>
      </c>
      <c r="D67" s="17"/>
      <c r="E67" s="18">
        <f t="shared" si="85"/>
        <v>0</v>
      </c>
      <c r="F67" s="3"/>
      <c r="G67" s="18">
        <f t="shared" si="85"/>
        <v>0</v>
      </c>
      <c r="H67" s="3"/>
      <c r="I67" s="18">
        <f t="shared" si="85"/>
        <v>0</v>
      </c>
      <c r="J67" s="3"/>
      <c r="K67" s="18">
        <f t="shared" si="85"/>
        <v>0</v>
      </c>
      <c r="L67" s="3"/>
      <c r="M67" s="18">
        <f t="shared" si="85"/>
        <v>0</v>
      </c>
      <c r="N67" s="3">
        <v>1</v>
      </c>
      <c r="O67" s="18">
        <f t="shared" si="85"/>
        <v>0</v>
      </c>
      <c r="P67" s="3"/>
      <c r="Q67" s="18">
        <f t="shared" si="85"/>
        <v>0</v>
      </c>
      <c r="R67" s="3"/>
      <c r="S67" s="18">
        <f t="shared" si="85"/>
        <v>0</v>
      </c>
      <c r="T67" s="3"/>
      <c r="U67" s="18">
        <f t="shared" si="93"/>
        <v>0</v>
      </c>
      <c r="V67" s="3"/>
      <c r="W67" s="18">
        <f t="shared" si="93"/>
        <v>0</v>
      </c>
      <c r="X67" s="19">
        <f t="shared" si="1"/>
        <v>1</v>
      </c>
      <c r="Y67" s="20">
        <f t="shared" si="2"/>
        <v>0</v>
      </c>
    </row>
    <row r="68" spans="1:25" outlineLevel="2" x14ac:dyDescent="0.25">
      <c r="A68" s="4">
        <v>100</v>
      </c>
      <c r="B68" s="43" t="s">
        <v>44</v>
      </c>
      <c r="C68" s="118">
        <f>' opravy cena'!C68+'overenie cena'!C68</f>
        <v>0</v>
      </c>
      <c r="D68" s="17"/>
      <c r="E68" s="18">
        <f t="shared" si="85"/>
        <v>0</v>
      </c>
      <c r="F68" s="3"/>
      <c r="G68" s="18">
        <f t="shared" si="85"/>
        <v>0</v>
      </c>
      <c r="H68" s="3"/>
      <c r="I68" s="18">
        <f t="shared" si="85"/>
        <v>0</v>
      </c>
      <c r="J68" s="3"/>
      <c r="K68" s="18">
        <f t="shared" si="85"/>
        <v>0</v>
      </c>
      <c r="L68" s="3">
        <v>1</v>
      </c>
      <c r="M68" s="18">
        <f t="shared" si="85"/>
        <v>0</v>
      </c>
      <c r="N68" s="3"/>
      <c r="O68" s="18">
        <f t="shared" si="85"/>
        <v>0</v>
      </c>
      <c r="P68" s="3"/>
      <c r="Q68" s="18">
        <f t="shared" si="85"/>
        <v>0</v>
      </c>
      <c r="R68" s="3"/>
      <c r="S68" s="18">
        <f t="shared" si="85"/>
        <v>0</v>
      </c>
      <c r="T68" s="3"/>
      <c r="U68" s="18">
        <f t="shared" si="93"/>
        <v>0</v>
      </c>
      <c r="V68" s="3"/>
      <c r="W68" s="18">
        <f t="shared" si="93"/>
        <v>0</v>
      </c>
      <c r="X68" s="19">
        <f t="shared" si="1"/>
        <v>1</v>
      </c>
      <c r="Y68" s="20">
        <f t="shared" si="2"/>
        <v>0</v>
      </c>
    </row>
    <row r="69" spans="1:25" outlineLevel="2" x14ac:dyDescent="0.25">
      <c r="A69" s="5" t="s">
        <v>53</v>
      </c>
      <c r="B69" s="43"/>
      <c r="C69" s="108"/>
      <c r="D69" s="17"/>
      <c r="E69" s="18">
        <f t="shared" si="85"/>
        <v>0</v>
      </c>
      <c r="F69" s="6">
        <f>SUM(F60:F68)</f>
        <v>0</v>
      </c>
      <c r="G69" s="18">
        <f t="shared" si="85"/>
        <v>0</v>
      </c>
      <c r="H69" s="6">
        <f t="shared" ref="H69" si="104">SUM(H60:H68)</f>
        <v>5</v>
      </c>
      <c r="I69" s="18">
        <f t="shared" si="85"/>
        <v>0</v>
      </c>
      <c r="J69" s="6">
        <f t="shared" ref="J69" si="105">SUM(J60:J68)</f>
        <v>5</v>
      </c>
      <c r="K69" s="18">
        <f t="shared" si="85"/>
        <v>0</v>
      </c>
      <c r="L69" s="6">
        <f t="shared" ref="L69" si="106">SUM(L60:L68)</f>
        <v>4</v>
      </c>
      <c r="M69" s="18">
        <f t="shared" si="85"/>
        <v>0</v>
      </c>
      <c r="N69" s="6">
        <f t="shared" ref="N69" si="107">SUM(N60:N68)</f>
        <v>3</v>
      </c>
      <c r="O69" s="18">
        <f t="shared" si="85"/>
        <v>0</v>
      </c>
      <c r="P69" s="6">
        <f t="shared" ref="P69" si="108">SUM(P60:P68)</f>
        <v>3</v>
      </c>
      <c r="Q69" s="18">
        <f t="shared" si="85"/>
        <v>0</v>
      </c>
      <c r="R69" s="6">
        <f t="shared" ref="R69" si="109">SUM(R60:R68)</f>
        <v>4</v>
      </c>
      <c r="S69" s="18">
        <f t="shared" si="85"/>
        <v>0</v>
      </c>
      <c r="T69" s="6">
        <f t="shared" ref="T69" si="110">SUM(T60:T68)</f>
        <v>0</v>
      </c>
      <c r="U69" s="18">
        <f t="shared" si="93"/>
        <v>0</v>
      </c>
      <c r="V69" s="6">
        <f t="shared" ref="V69" si="111">SUM(V60:V68)</f>
        <v>4</v>
      </c>
      <c r="W69" s="18">
        <f t="shared" si="93"/>
        <v>0</v>
      </c>
      <c r="X69" s="19">
        <f t="shared" si="1"/>
        <v>28</v>
      </c>
      <c r="Y69" s="20">
        <f>SUM(Y60:Y68)</f>
        <v>0</v>
      </c>
    </row>
    <row r="70" spans="1:25" outlineLevel="2" x14ac:dyDescent="0.25">
      <c r="A70" s="4">
        <v>150</v>
      </c>
      <c r="B70" s="43" t="s">
        <v>54</v>
      </c>
      <c r="C70" s="118">
        <f>' opravy cena'!C70+'overenie cena'!C70</f>
        <v>0</v>
      </c>
      <c r="D70" s="17"/>
      <c r="E70" s="18">
        <f t="shared" si="85"/>
        <v>0</v>
      </c>
      <c r="F70" s="3"/>
      <c r="G70" s="18">
        <f t="shared" si="85"/>
        <v>0</v>
      </c>
      <c r="H70" s="3">
        <v>1</v>
      </c>
      <c r="I70" s="18">
        <f t="shared" si="85"/>
        <v>0</v>
      </c>
      <c r="J70" s="3"/>
      <c r="K70" s="18">
        <f t="shared" si="85"/>
        <v>0</v>
      </c>
      <c r="L70" s="3"/>
      <c r="M70" s="18">
        <f t="shared" si="85"/>
        <v>0</v>
      </c>
      <c r="N70" s="3"/>
      <c r="O70" s="18">
        <f t="shared" si="85"/>
        <v>0</v>
      </c>
      <c r="P70" s="3"/>
      <c r="Q70" s="18">
        <f t="shared" si="85"/>
        <v>0</v>
      </c>
      <c r="R70" s="3"/>
      <c r="S70" s="18">
        <f t="shared" si="85"/>
        <v>0</v>
      </c>
      <c r="T70" s="3"/>
      <c r="U70" s="18">
        <f t="shared" si="93"/>
        <v>0</v>
      </c>
      <c r="V70" s="3">
        <v>1</v>
      </c>
      <c r="W70" s="18">
        <f t="shared" si="93"/>
        <v>0</v>
      </c>
      <c r="X70" s="19">
        <f t="shared" ref="X70:X81" si="112">V70+T70+R70+P70+N70+L70+J70+H70+F70+D70</f>
        <v>2</v>
      </c>
      <c r="Y70" s="20">
        <f t="shared" ref="Y70:Y80" si="113">X70*C70</f>
        <v>0</v>
      </c>
    </row>
    <row r="71" spans="1:25" outlineLevel="2" x14ac:dyDescent="0.25">
      <c r="A71" s="4">
        <v>150</v>
      </c>
      <c r="B71" s="43" t="s">
        <v>56</v>
      </c>
      <c r="C71" s="118">
        <f>' opravy cena'!C71+'overenie cena'!C71</f>
        <v>0</v>
      </c>
      <c r="D71" s="17"/>
      <c r="E71" s="18">
        <f t="shared" si="85"/>
        <v>0</v>
      </c>
      <c r="F71" s="3"/>
      <c r="G71" s="18">
        <f t="shared" si="85"/>
        <v>0</v>
      </c>
      <c r="H71" s="3"/>
      <c r="I71" s="18">
        <f t="shared" si="85"/>
        <v>0</v>
      </c>
      <c r="J71" s="3">
        <v>1</v>
      </c>
      <c r="K71" s="18">
        <f t="shared" si="85"/>
        <v>0</v>
      </c>
      <c r="L71" s="3"/>
      <c r="M71" s="18">
        <f t="shared" si="85"/>
        <v>0</v>
      </c>
      <c r="N71" s="3"/>
      <c r="O71" s="18">
        <f t="shared" si="85"/>
        <v>0</v>
      </c>
      <c r="P71" s="3"/>
      <c r="Q71" s="18">
        <f t="shared" si="85"/>
        <v>0</v>
      </c>
      <c r="R71" s="3"/>
      <c r="S71" s="18">
        <f t="shared" si="85"/>
        <v>0</v>
      </c>
      <c r="T71" s="3"/>
      <c r="U71" s="18">
        <f t="shared" si="93"/>
        <v>0</v>
      </c>
      <c r="V71" s="3"/>
      <c r="W71" s="18">
        <f t="shared" si="93"/>
        <v>0</v>
      </c>
      <c r="X71" s="19">
        <f t="shared" si="112"/>
        <v>1</v>
      </c>
      <c r="Y71" s="20">
        <f t="shared" si="113"/>
        <v>0</v>
      </c>
    </row>
    <row r="72" spans="1:25" outlineLevel="1" x14ac:dyDescent="0.25">
      <c r="A72" s="4">
        <v>150</v>
      </c>
      <c r="B72" s="48" t="s">
        <v>91</v>
      </c>
      <c r="C72" s="118">
        <f>' opravy cena'!C72+'overenie cena'!C72</f>
        <v>0</v>
      </c>
      <c r="D72" s="17">
        <f t="shared" ref="D72:W72" si="114">SUBTOTAL(9,D60:D71)</f>
        <v>0</v>
      </c>
      <c r="E72" s="18">
        <f t="shared" si="114"/>
        <v>0</v>
      </c>
      <c r="F72" s="30"/>
      <c r="G72" s="18">
        <f t="shared" si="114"/>
        <v>0</v>
      </c>
      <c r="H72" s="3"/>
      <c r="I72" s="18">
        <f t="shared" si="114"/>
        <v>0</v>
      </c>
      <c r="J72" s="3"/>
      <c r="K72" s="18">
        <f t="shared" si="114"/>
        <v>0</v>
      </c>
      <c r="L72" s="3"/>
      <c r="M72" s="18">
        <f t="shared" si="114"/>
        <v>0</v>
      </c>
      <c r="N72" s="3"/>
      <c r="O72" s="18">
        <f t="shared" si="114"/>
        <v>0</v>
      </c>
      <c r="P72" s="3"/>
      <c r="Q72" s="18">
        <f t="shared" si="114"/>
        <v>0</v>
      </c>
      <c r="R72" s="3"/>
      <c r="S72" s="18">
        <f t="shared" si="114"/>
        <v>0</v>
      </c>
      <c r="T72" s="3"/>
      <c r="U72" s="18">
        <f t="shared" si="114"/>
        <v>0</v>
      </c>
      <c r="V72" s="3">
        <v>1</v>
      </c>
      <c r="W72" s="18">
        <f t="shared" si="114"/>
        <v>0</v>
      </c>
      <c r="X72" s="19">
        <f t="shared" si="112"/>
        <v>1</v>
      </c>
      <c r="Y72" s="20">
        <f t="shared" si="113"/>
        <v>0</v>
      </c>
    </row>
    <row r="73" spans="1:25" outlineLevel="2" x14ac:dyDescent="0.25">
      <c r="A73" s="4">
        <v>150</v>
      </c>
      <c r="B73" s="43" t="s">
        <v>55</v>
      </c>
      <c r="C73" s="118">
        <f>' opravy cena'!C73+'overenie cena'!C73</f>
        <v>0</v>
      </c>
      <c r="D73" s="17"/>
      <c r="E73" s="18">
        <f t="shared" si="85"/>
        <v>0</v>
      </c>
      <c r="F73" s="3"/>
      <c r="G73" s="18">
        <f t="shared" si="85"/>
        <v>0</v>
      </c>
      <c r="H73" s="3"/>
      <c r="I73" s="18">
        <f t="shared" si="85"/>
        <v>0</v>
      </c>
      <c r="J73" s="3"/>
      <c r="K73" s="18">
        <f t="shared" si="85"/>
        <v>0</v>
      </c>
      <c r="L73" s="3">
        <v>1</v>
      </c>
      <c r="M73" s="18">
        <f t="shared" si="85"/>
        <v>0</v>
      </c>
      <c r="N73" s="3"/>
      <c r="O73" s="18">
        <f t="shared" si="85"/>
        <v>0</v>
      </c>
      <c r="P73" s="3"/>
      <c r="Q73" s="18">
        <f t="shared" si="85"/>
        <v>0</v>
      </c>
      <c r="R73" s="3"/>
      <c r="S73" s="18">
        <f t="shared" si="85"/>
        <v>0</v>
      </c>
      <c r="T73" s="3"/>
      <c r="U73" s="18">
        <f t="shared" si="93"/>
        <v>0</v>
      </c>
      <c r="V73" s="3"/>
      <c r="W73" s="18">
        <f t="shared" si="93"/>
        <v>0</v>
      </c>
      <c r="X73" s="19">
        <f t="shared" si="112"/>
        <v>1</v>
      </c>
      <c r="Y73" s="20">
        <f t="shared" si="113"/>
        <v>0</v>
      </c>
    </row>
    <row r="74" spans="1:25" outlineLevel="2" x14ac:dyDescent="0.25">
      <c r="A74" s="5" t="s">
        <v>57</v>
      </c>
      <c r="B74" s="43"/>
      <c r="C74" s="108"/>
      <c r="D74" s="17"/>
      <c r="E74" s="18">
        <f t="shared" si="85"/>
        <v>0</v>
      </c>
      <c r="F74" s="6">
        <f>SUM(F70:F73)</f>
        <v>0</v>
      </c>
      <c r="G74" s="18">
        <f t="shared" si="85"/>
        <v>0</v>
      </c>
      <c r="H74" s="6">
        <f t="shared" ref="H74" si="115">SUM(H70:H73)</f>
        <v>1</v>
      </c>
      <c r="I74" s="18">
        <f t="shared" si="85"/>
        <v>0</v>
      </c>
      <c r="J74" s="6">
        <f t="shared" ref="J74" si="116">SUM(J70:J73)</f>
        <v>1</v>
      </c>
      <c r="K74" s="18">
        <f t="shared" si="85"/>
        <v>0</v>
      </c>
      <c r="L74" s="6">
        <f t="shared" ref="L74" si="117">SUM(L70:L73)</f>
        <v>1</v>
      </c>
      <c r="M74" s="18">
        <f t="shared" si="85"/>
        <v>0</v>
      </c>
      <c r="N74" s="6">
        <f t="shared" ref="N74" si="118">SUM(N70:N73)</f>
        <v>0</v>
      </c>
      <c r="O74" s="18">
        <f t="shared" si="85"/>
        <v>0</v>
      </c>
      <c r="P74" s="6">
        <f t="shared" ref="P74" si="119">SUM(P70:P73)</f>
        <v>0</v>
      </c>
      <c r="Q74" s="18">
        <f t="shared" si="85"/>
        <v>0</v>
      </c>
      <c r="R74" s="6">
        <f t="shared" ref="R74" si="120">SUM(R70:R73)</f>
        <v>0</v>
      </c>
      <c r="S74" s="18">
        <f t="shared" si="85"/>
        <v>0</v>
      </c>
      <c r="T74" s="6">
        <f t="shared" ref="T74" si="121">SUM(T70:T73)</f>
        <v>0</v>
      </c>
      <c r="U74" s="18">
        <f t="shared" si="93"/>
        <v>0</v>
      </c>
      <c r="V74" s="6">
        <f t="shared" ref="V74" si="122">SUM(V70:V73)</f>
        <v>2</v>
      </c>
      <c r="W74" s="18">
        <f t="shared" si="93"/>
        <v>0</v>
      </c>
      <c r="X74" s="19">
        <f t="shared" si="112"/>
        <v>5</v>
      </c>
      <c r="Y74" s="20">
        <f>SUM(Y70:Y73)</f>
        <v>0</v>
      </c>
    </row>
    <row r="75" spans="1:25" outlineLevel="2" x14ac:dyDescent="0.25">
      <c r="A75" s="4">
        <v>200</v>
      </c>
      <c r="B75" s="43" t="s">
        <v>58</v>
      </c>
      <c r="C75" s="118">
        <f>' opravy cena'!C75+'overenie cena'!C75</f>
        <v>0</v>
      </c>
      <c r="D75" s="17"/>
      <c r="E75" s="18">
        <f t="shared" si="85"/>
        <v>0</v>
      </c>
      <c r="F75" s="3"/>
      <c r="G75" s="18">
        <f t="shared" si="85"/>
        <v>0</v>
      </c>
      <c r="H75" s="3"/>
      <c r="I75" s="18">
        <f t="shared" si="85"/>
        <v>0</v>
      </c>
      <c r="J75" s="3">
        <v>1</v>
      </c>
      <c r="K75" s="18">
        <f t="shared" si="85"/>
        <v>0</v>
      </c>
      <c r="L75" s="3"/>
      <c r="M75" s="18">
        <f t="shared" si="85"/>
        <v>0</v>
      </c>
      <c r="N75" s="3"/>
      <c r="O75" s="18">
        <f t="shared" si="85"/>
        <v>0</v>
      </c>
      <c r="P75" s="3"/>
      <c r="Q75" s="18">
        <f t="shared" si="85"/>
        <v>0</v>
      </c>
      <c r="R75" s="3"/>
      <c r="S75" s="18">
        <f t="shared" si="85"/>
        <v>0</v>
      </c>
      <c r="T75" s="3"/>
      <c r="U75" s="18">
        <f t="shared" si="93"/>
        <v>0</v>
      </c>
      <c r="V75" s="3"/>
      <c r="W75" s="18">
        <f t="shared" si="93"/>
        <v>0</v>
      </c>
      <c r="X75" s="19">
        <f t="shared" si="112"/>
        <v>1</v>
      </c>
      <c r="Y75" s="20">
        <f t="shared" si="113"/>
        <v>0</v>
      </c>
    </row>
    <row r="76" spans="1:25" outlineLevel="2" x14ac:dyDescent="0.25">
      <c r="A76" s="4">
        <v>200</v>
      </c>
      <c r="B76" s="43" t="s">
        <v>59</v>
      </c>
      <c r="C76" s="118">
        <f>' opravy cena'!C76+'overenie cena'!C76</f>
        <v>0</v>
      </c>
      <c r="D76" s="17"/>
      <c r="E76" s="18">
        <f t="shared" si="85"/>
        <v>0</v>
      </c>
      <c r="F76" s="3"/>
      <c r="G76" s="18">
        <f t="shared" si="85"/>
        <v>0</v>
      </c>
      <c r="H76" s="3"/>
      <c r="I76" s="18">
        <f t="shared" si="85"/>
        <v>0</v>
      </c>
      <c r="J76" s="3"/>
      <c r="K76" s="18">
        <f t="shared" si="85"/>
        <v>0</v>
      </c>
      <c r="L76" s="3"/>
      <c r="M76" s="18">
        <f t="shared" si="85"/>
        <v>0</v>
      </c>
      <c r="N76" s="3">
        <v>1</v>
      </c>
      <c r="O76" s="18">
        <f t="shared" si="85"/>
        <v>0</v>
      </c>
      <c r="P76" s="3"/>
      <c r="Q76" s="18">
        <f t="shared" si="85"/>
        <v>0</v>
      </c>
      <c r="R76" s="3"/>
      <c r="S76" s="18">
        <f t="shared" si="85"/>
        <v>0</v>
      </c>
      <c r="T76" s="3"/>
      <c r="U76" s="18">
        <f t="shared" si="93"/>
        <v>0</v>
      </c>
      <c r="V76" s="3"/>
      <c r="W76" s="18">
        <f t="shared" si="93"/>
        <v>0</v>
      </c>
      <c r="X76" s="19">
        <f t="shared" si="112"/>
        <v>1</v>
      </c>
      <c r="Y76" s="20">
        <f t="shared" si="113"/>
        <v>0</v>
      </c>
    </row>
    <row r="77" spans="1:25" outlineLevel="2" x14ac:dyDescent="0.25">
      <c r="A77" s="4">
        <v>200</v>
      </c>
      <c r="B77" s="43" t="s">
        <v>60</v>
      </c>
      <c r="C77" s="118">
        <f>' opravy cena'!C77+'overenie cena'!C77</f>
        <v>0</v>
      </c>
      <c r="D77" s="17"/>
      <c r="E77" s="18">
        <f t="shared" si="85"/>
        <v>0</v>
      </c>
      <c r="F77" s="3"/>
      <c r="G77" s="18">
        <f t="shared" si="85"/>
        <v>0</v>
      </c>
      <c r="H77" s="3"/>
      <c r="I77" s="18">
        <f t="shared" si="85"/>
        <v>0</v>
      </c>
      <c r="J77" s="3"/>
      <c r="K77" s="18">
        <f t="shared" si="85"/>
        <v>0</v>
      </c>
      <c r="L77" s="3"/>
      <c r="M77" s="18">
        <f t="shared" si="85"/>
        <v>0</v>
      </c>
      <c r="N77" s="3"/>
      <c r="O77" s="18">
        <f t="shared" si="85"/>
        <v>0</v>
      </c>
      <c r="P77" s="3">
        <v>1</v>
      </c>
      <c r="Q77" s="18">
        <f t="shared" si="85"/>
        <v>0</v>
      </c>
      <c r="R77" s="3"/>
      <c r="S77" s="18">
        <f t="shared" si="85"/>
        <v>0</v>
      </c>
      <c r="T77" s="3"/>
      <c r="U77" s="18">
        <f t="shared" si="93"/>
        <v>0</v>
      </c>
      <c r="V77" s="3"/>
      <c r="W77" s="18">
        <f t="shared" si="93"/>
        <v>0</v>
      </c>
      <c r="X77" s="19">
        <f t="shared" si="112"/>
        <v>1</v>
      </c>
      <c r="Y77" s="20">
        <f t="shared" si="113"/>
        <v>0</v>
      </c>
    </row>
    <row r="78" spans="1:25" outlineLevel="2" x14ac:dyDescent="0.25">
      <c r="A78" s="5" t="s">
        <v>61</v>
      </c>
      <c r="B78" s="43"/>
      <c r="C78" s="108"/>
      <c r="D78" s="17"/>
      <c r="E78" s="18">
        <f t="shared" si="85"/>
        <v>0</v>
      </c>
      <c r="F78" s="6">
        <f>SUM(F75:F77)</f>
        <v>0</v>
      </c>
      <c r="G78" s="18">
        <f t="shared" si="85"/>
        <v>0</v>
      </c>
      <c r="H78" s="6">
        <f t="shared" ref="H78" si="123">SUM(H75:H77)</f>
        <v>0</v>
      </c>
      <c r="I78" s="18">
        <f t="shared" si="85"/>
        <v>0</v>
      </c>
      <c r="J78" s="6">
        <f t="shared" ref="J78" si="124">SUM(J75:J77)</f>
        <v>1</v>
      </c>
      <c r="K78" s="18">
        <f t="shared" si="85"/>
        <v>0</v>
      </c>
      <c r="L78" s="6">
        <f t="shared" ref="L78" si="125">SUM(L75:L77)</f>
        <v>0</v>
      </c>
      <c r="M78" s="18">
        <f t="shared" si="85"/>
        <v>0</v>
      </c>
      <c r="N78" s="6">
        <f t="shared" ref="N78" si="126">SUM(N75:N77)</f>
        <v>1</v>
      </c>
      <c r="O78" s="18">
        <f t="shared" si="85"/>
        <v>0</v>
      </c>
      <c r="P78" s="6">
        <f t="shared" ref="P78" si="127">SUM(P75:P77)</f>
        <v>1</v>
      </c>
      <c r="Q78" s="18">
        <f t="shared" si="85"/>
        <v>0</v>
      </c>
      <c r="R78" s="6">
        <f t="shared" ref="R78" si="128">SUM(R75:R77)</f>
        <v>0</v>
      </c>
      <c r="S78" s="18">
        <f t="shared" si="85"/>
        <v>0</v>
      </c>
      <c r="T78" s="6">
        <f t="shared" ref="T78" si="129">SUM(T75:T77)</f>
        <v>0</v>
      </c>
      <c r="U78" s="18">
        <f t="shared" si="93"/>
        <v>0</v>
      </c>
      <c r="V78" s="6">
        <f t="shared" ref="V78" si="130">SUM(V75:V77)</f>
        <v>0</v>
      </c>
      <c r="W78" s="18">
        <f t="shared" si="93"/>
        <v>0</v>
      </c>
      <c r="X78" s="19">
        <f t="shared" si="112"/>
        <v>3</v>
      </c>
      <c r="Y78" s="20">
        <f>SUM(Y75:Y77)</f>
        <v>0</v>
      </c>
    </row>
    <row r="79" spans="1:25" outlineLevel="1" x14ac:dyDescent="0.25">
      <c r="A79" s="4">
        <v>300</v>
      </c>
      <c r="B79" s="43" t="s">
        <v>62</v>
      </c>
      <c r="C79" s="118">
        <f>' opravy cena'!C79+'overenie cena'!C79</f>
        <v>0</v>
      </c>
      <c r="D79" s="17">
        <f t="shared" ref="D79:W79" si="131">SUBTOTAL(9,D73:D78)</f>
        <v>0</v>
      </c>
      <c r="E79" s="18">
        <f t="shared" si="131"/>
        <v>0</v>
      </c>
      <c r="F79" s="32"/>
      <c r="G79" s="18">
        <f t="shared" si="131"/>
        <v>0</v>
      </c>
      <c r="H79" s="31"/>
      <c r="I79" s="18">
        <f t="shared" si="131"/>
        <v>0</v>
      </c>
      <c r="J79" s="31"/>
      <c r="K79" s="18">
        <f t="shared" si="131"/>
        <v>0</v>
      </c>
      <c r="L79" s="31"/>
      <c r="M79" s="18">
        <f t="shared" si="131"/>
        <v>0</v>
      </c>
      <c r="N79" s="31"/>
      <c r="O79" s="18">
        <f t="shared" si="131"/>
        <v>0</v>
      </c>
      <c r="P79" s="31">
        <v>1</v>
      </c>
      <c r="Q79" s="18">
        <f t="shared" si="131"/>
        <v>0</v>
      </c>
      <c r="R79" s="31"/>
      <c r="S79" s="18">
        <f t="shared" si="131"/>
        <v>0</v>
      </c>
      <c r="T79" s="31"/>
      <c r="U79" s="18">
        <f t="shared" si="131"/>
        <v>0</v>
      </c>
      <c r="V79" s="31"/>
      <c r="W79" s="18">
        <f t="shared" si="131"/>
        <v>0</v>
      </c>
      <c r="X79" s="19">
        <f t="shared" si="112"/>
        <v>1</v>
      </c>
      <c r="Y79" s="20">
        <f t="shared" si="113"/>
        <v>0</v>
      </c>
    </row>
    <row r="80" spans="1:25" outlineLevel="2" x14ac:dyDescent="0.25">
      <c r="A80" s="4">
        <v>300</v>
      </c>
      <c r="B80" s="44" t="s">
        <v>94</v>
      </c>
      <c r="C80" s="118">
        <f>' opravy cena'!C80+'overenie cena'!C80</f>
        <v>0</v>
      </c>
      <c r="D80" s="17"/>
      <c r="E80" s="18">
        <f t="shared" ref="E80:I81" si="132">$C80*D80</f>
        <v>0</v>
      </c>
      <c r="F80" s="32"/>
      <c r="G80" s="18">
        <f t="shared" si="132"/>
        <v>0</v>
      </c>
      <c r="H80" s="31"/>
      <c r="I80" s="18">
        <f t="shared" si="132"/>
        <v>0</v>
      </c>
      <c r="J80" s="31">
        <v>1</v>
      </c>
      <c r="K80" s="18">
        <f t="shared" ref="K80:K81" si="133">$C80*J80</f>
        <v>0</v>
      </c>
      <c r="L80" s="31"/>
      <c r="M80" s="18">
        <f t="shared" ref="M80:M81" si="134">$C80*L80</f>
        <v>0</v>
      </c>
      <c r="N80" s="31"/>
      <c r="O80" s="18">
        <f t="shared" ref="O80:O81" si="135">$C80*N80</f>
        <v>0</v>
      </c>
      <c r="P80" s="31"/>
      <c r="Q80" s="18">
        <f t="shared" ref="Q80:Q81" si="136">$C80*P80</f>
        <v>0</v>
      </c>
      <c r="R80" s="31"/>
      <c r="S80" s="18">
        <f t="shared" ref="S80:S81" si="137">$C80*R80</f>
        <v>0</v>
      </c>
      <c r="T80" s="31"/>
      <c r="U80" s="18">
        <f t="shared" si="93"/>
        <v>0</v>
      </c>
      <c r="V80" s="31"/>
      <c r="W80" s="18">
        <f t="shared" si="93"/>
        <v>0</v>
      </c>
      <c r="X80" s="19">
        <f t="shared" si="112"/>
        <v>1</v>
      </c>
      <c r="Y80" s="20">
        <f t="shared" si="113"/>
        <v>0</v>
      </c>
    </row>
    <row r="81" spans="1:25" outlineLevel="2" x14ac:dyDescent="0.25">
      <c r="A81" s="5" t="s">
        <v>63</v>
      </c>
      <c r="B81" s="9"/>
      <c r="C81" s="108"/>
      <c r="D81" s="17"/>
      <c r="E81" s="18">
        <f t="shared" si="132"/>
        <v>0</v>
      </c>
      <c r="F81" s="8">
        <f>SUM(F79:F80)</f>
        <v>0</v>
      </c>
      <c r="G81" s="18">
        <f t="shared" si="132"/>
        <v>0</v>
      </c>
      <c r="H81" s="8">
        <f t="shared" ref="H81" si="138">SUM(H79:H80)</f>
        <v>0</v>
      </c>
      <c r="I81" s="18">
        <f t="shared" si="132"/>
        <v>0</v>
      </c>
      <c r="J81" s="8">
        <f t="shared" ref="J81" si="139">SUM(J79:J80)</f>
        <v>1</v>
      </c>
      <c r="K81" s="18">
        <f t="shared" si="133"/>
        <v>0</v>
      </c>
      <c r="L81" s="8">
        <f t="shared" ref="L81" si="140">SUM(L79:L80)</f>
        <v>0</v>
      </c>
      <c r="M81" s="18">
        <f t="shared" si="134"/>
        <v>0</v>
      </c>
      <c r="N81" s="8">
        <f t="shared" ref="N81" si="141">SUM(N79:N80)</f>
        <v>0</v>
      </c>
      <c r="O81" s="18">
        <f t="shared" si="135"/>
        <v>0</v>
      </c>
      <c r="P81" s="8">
        <f t="shared" ref="P81" si="142">SUM(P79:P80)</f>
        <v>1</v>
      </c>
      <c r="Q81" s="18">
        <f t="shared" si="136"/>
        <v>0</v>
      </c>
      <c r="R81" s="8">
        <f t="shared" ref="R81" si="143">SUM(R79:R80)</f>
        <v>0</v>
      </c>
      <c r="S81" s="18">
        <f t="shared" si="137"/>
        <v>0</v>
      </c>
      <c r="T81" s="8">
        <f t="shared" ref="T81" si="144">SUM(T79:T80)</f>
        <v>0</v>
      </c>
      <c r="U81" s="18">
        <f t="shared" si="93"/>
        <v>0</v>
      </c>
      <c r="V81" s="8">
        <f t="shared" ref="V81" si="145">SUM(V79:V80)</f>
        <v>0</v>
      </c>
      <c r="W81" s="18">
        <f t="shared" si="93"/>
        <v>0</v>
      </c>
      <c r="X81" s="19">
        <f t="shared" si="112"/>
        <v>2</v>
      </c>
      <c r="Y81" s="20">
        <f>SUM(Y79:Y80)</f>
        <v>0</v>
      </c>
    </row>
    <row r="82" spans="1:25" ht="15.75" outlineLevel="2" thickBot="1" x14ac:dyDescent="0.3">
      <c r="A82" s="24" t="s">
        <v>64</v>
      </c>
      <c r="B82" s="36"/>
      <c r="C82" s="119"/>
      <c r="D82" s="7">
        <f t="shared" ref="D82:W82" si="146">SUBTOTAL(9,D5:D81)</f>
        <v>0</v>
      </c>
      <c r="E82" s="25">
        <f t="shared" si="146"/>
        <v>0</v>
      </c>
      <c r="F82" s="7">
        <f t="shared" si="146"/>
        <v>5028</v>
      </c>
      <c r="G82" s="25">
        <f t="shared" si="146"/>
        <v>0</v>
      </c>
      <c r="H82" s="7">
        <f t="shared" si="146"/>
        <v>5452</v>
      </c>
      <c r="I82" s="25">
        <f t="shared" si="146"/>
        <v>0</v>
      </c>
      <c r="J82" s="7">
        <f t="shared" si="146"/>
        <v>14908</v>
      </c>
      <c r="K82" s="25">
        <f t="shared" si="146"/>
        <v>0</v>
      </c>
      <c r="L82" s="7">
        <f t="shared" si="146"/>
        <v>9212</v>
      </c>
      <c r="M82" s="25">
        <f t="shared" si="146"/>
        <v>0</v>
      </c>
      <c r="N82" s="7">
        <f t="shared" si="146"/>
        <v>9486</v>
      </c>
      <c r="O82" s="25">
        <f t="shared" si="146"/>
        <v>0</v>
      </c>
      <c r="P82" s="7">
        <f t="shared" si="146"/>
        <v>4812</v>
      </c>
      <c r="Q82" s="25">
        <f t="shared" si="146"/>
        <v>0</v>
      </c>
      <c r="R82" s="7">
        <f t="shared" si="146"/>
        <v>3530</v>
      </c>
      <c r="S82" s="25">
        <f t="shared" si="146"/>
        <v>0</v>
      </c>
      <c r="T82" s="7">
        <f t="shared" si="146"/>
        <v>6152</v>
      </c>
      <c r="U82" s="25">
        <f t="shared" si="146"/>
        <v>0</v>
      </c>
      <c r="V82" s="7">
        <f t="shared" si="146"/>
        <v>4716</v>
      </c>
      <c r="W82" s="25">
        <f t="shared" si="146"/>
        <v>0</v>
      </c>
      <c r="X82" s="26">
        <f>X13+X21+X28+X42+X59+X69+X74+X78+X81</f>
        <v>31647</v>
      </c>
      <c r="Y82" s="35">
        <f>Y13+Y21+Y28+Y42+Y59+Y69+Y44+Y74+Y78+Y81</f>
        <v>0</v>
      </c>
    </row>
    <row r="83" spans="1:25" x14ac:dyDescent="0.25">
      <c r="C83" s="37"/>
    </row>
    <row r="88" spans="1:25" ht="15.75" thickBot="1" x14ac:dyDescent="0.3"/>
    <row r="89" spans="1:25" ht="18.75" x14ac:dyDescent="0.3">
      <c r="A89" s="52" t="s">
        <v>96</v>
      </c>
      <c r="B89" s="53" t="s">
        <v>107</v>
      </c>
    </row>
    <row r="90" spans="1:25" ht="18.75" x14ac:dyDescent="0.25">
      <c r="A90" s="49">
        <v>1000</v>
      </c>
      <c r="B90" s="54" t="s">
        <v>97</v>
      </c>
    </row>
    <row r="91" spans="1:25" ht="18.75" x14ac:dyDescent="0.25">
      <c r="A91" s="49">
        <v>1010</v>
      </c>
      <c r="B91" s="54" t="s">
        <v>98</v>
      </c>
    </row>
    <row r="92" spans="1:25" ht="18.75" x14ac:dyDescent="0.25">
      <c r="A92" s="49">
        <v>1020</v>
      </c>
      <c r="B92" s="54" t="s">
        <v>99</v>
      </c>
    </row>
    <row r="93" spans="1:25" ht="18.75" x14ac:dyDescent="0.25">
      <c r="A93" s="49">
        <v>1030</v>
      </c>
      <c r="B93" s="54" t="s">
        <v>100</v>
      </c>
    </row>
    <row r="94" spans="1:25" ht="18.75" x14ac:dyDescent="0.25">
      <c r="A94" s="49">
        <v>1040</v>
      </c>
      <c r="B94" s="54" t="s">
        <v>101</v>
      </c>
    </row>
    <row r="95" spans="1:25" ht="18.75" x14ac:dyDescent="0.25">
      <c r="A95" s="55">
        <v>1050</v>
      </c>
      <c r="B95" s="56" t="s">
        <v>102</v>
      </c>
    </row>
    <row r="96" spans="1:25" ht="18.75" x14ac:dyDescent="0.3">
      <c r="A96" s="50">
        <v>1060</v>
      </c>
      <c r="B96" s="57" t="s">
        <v>103</v>
      </c>
    </row>
    <row r="97" spans="1:2" ht="18.75" x14ac:dyDescent="0.3">
      <c r="A97" s="50">
        <v>1070</v>
      </c>
      <c r="B97" s="57" t="s">
        <v>104</v>
      </c>
    </row>
    <row r="98" spans="1:2" ht="18.75" x14ac:dyDescent="0.3">
      <c r="A98" s="50">
        <v>1080</v>
      </c>
      <c r="B98" s="57" t="s">
        <v>105</v>
      </c>
    </row>
    <row r="99" spans="1:2" ht="19.5" thickBot="1" x14ac:dyDescent="0.35">
      <c r="A99" s="51">
        <v>1090</v>
      </c>
      <c r="B99" s="58" t="s">
        <v>106</v>
      </c>
    </row>
  </sheetData>
  <sheetProtection algorithmName="SHA-512" hashValue="uu26P4By2/kD2EzkuDd6LWLYizvBWtRWWnpTS8ftG/sXZGvmUEH0jolWMixEGxSJAO+IvUW3kH+mV5V7rKIIeg==" saltValue="YA0fK8vHW5PId/Pr+gvKuA==" spinCount="100000" sheet="1" formatCells="0" formatColumns="0" formatRows="0" insertColumns="0" insertRows="0" insertHyperlinks="0" deleteColumns="0" deleteRows="0" selectLockedCells="1" sort="0" autoFilter="0" pivotTables="0"/>
  <mergeCells count="12">
    <mergeCell ref="V3:W3"/>
    <mergeCell ref="X3:Y3"/>
    <mergeCell ref="A1:Y1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 opravy cena</vt:lpstr>
      <vt:lpstr>overenie cena</vt:lpstr>
      <vt:lpstr>oprava a overenie cena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Žeňuch Vladimír ml.</dc:creator>
  <cp:lastModifiedBy>Sedláčeková Katarína</cp:lastModifiedBy>
  <dcterms:created xsi:type="dcterms:W3CDTF">2022-02-21T09:36:31Z</dcterms:created>
  <dcterms:modified xsi:type="dcterms:W3CDTF">2023-03-03T06:55:08Z</dcterms:modified>
</cp:coreProperties>
</file>