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wstoffice-my.sharepoint.com/personal/a_michna_pwstoffice_onmicrosoft_com/Documents/Pulpit/Gmina Andrychów - szacowanie/SWZ 2023 finał 2023 02 14/"/>
    </mc:Choice>
  </mc:AlternateContent>
  <xr:revisionPtr revIDLastSave="73" documentId="13_ncr:1_{86A99BF3-85E6-4C5D-A71E-983281204EF9}" xr6:coauthVersionLast="47" xr6:coauthVersionMax="47" xr10:uidLastSave="{FE3E7DAE-0C83-4C9F-AF2E-045CD818920B}"/>
  <bookViews>
    <workbookView xWindow="0" yWindow="336" windowWidth="15984" windowHeight="16224" xr2:uid="{00000000-000D-0000-FFFF-FFFF00000000}"/>
  </bookViews>
  <sheets>
    <sheet name="Budynki i Budowle" sheetId="1" r:id="rId1"/>
    <sheet name="Maszyny urządzenia wyposażenie" sheetId="2" r:id="rId2"/>
    <sheet name="Elektronika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C23" i="2"/>
  <c r="H4" i="1" l="1"/>
  <c r="E23" i="2" l="1"/>
  <c r="F23" i="2"/>
  <c r="G23" i="2"/>
  <c r="H23" i="2"/>
  <c r="I23" i="2"/>
  <c r="J23" i="2"/>
  <c r="K23" i="2"/>
  <c r="L23" i="2"/>
  <c r="M23" i="2"/>
  <c r="H19" i="1"/>
  <c r="H15" i="1" l="1"/>
  <c r="H16" i="1"/>
  <c r="H18" i="1"/>
  <c r="H21" i="1"/>
  <c r="H20" i="1"/>
  <c r="H14" i="1" l="1"/>
  <c r="F23" i="4"/>
  <c r="C23" i="4"/>
  <c r="F23" i="1" l="1"/>
  <c r="G23" i="4" l="1"/>
  <c r="E23" i="4"/>
  <c r="H23" i="1" l="1"/>
</calcChain>
</file>

<file path=xl/sharedStrings.xml><?xml version="1.0" encoding="utf-8"?>
<sst xmlns="http://schemas.openxmlformats.org/spreadsheetml/2006/main" count="163" uniqueCount="82">
  <si>
    <t xml:space="preserve">Wartości z ewidencji środków trwałych </t>
  </si>
  <si>
    <t xml:space="preserve">System ubezpieczenia </t>
  </si>
  <si>
    <t xml:space="preserve">Wartość odtworzeniowa - przelicznik ogólny </t>
  </si>
  <si>
    <t>WKB</t>
  </si>
  <si>
    <t>WO</t>
  </si>
  <si>
    <t>Ilość m2 powierzchni użytkowej</t>
  </si>
  <si>
    <t>Wartość remontów</t>
  </si>
  <si>
    <t>Niskocenne składniki mienia</t>
  </si>
  <si>
    <t>GMINNY ZARZĄD OŚWIATY W ANDRYCHOWIE</t>
  </si>
  <si>
    <t>OŚRODEK POMOCY SPOŁECZNEJ</t>
  </si>
  <si>
    <t>ZESPÓŁ OBSŁUGI MIENIA KOMUNALNEGO</t>
  </si>
  <si>
    <t>SZKOŁA PODSTAWOWA NR 2 IM MARII KONOPNICKIEJ</t>
  </si>
  <si>
    <t>SZKOŁA PODSTAWOWA NR 4 IM. M.KOPERNIKA</t>
  </si>
  <si>
    <t>ZESPÓŁ SZKÓŁ SAMORZĄDOWYCH W ROCZYNACH</t>
  </si>
  <si>
    <t>ZESPÓŁ SZKÓŁ SAMORZĄDOWYCH W RZYKACH</t>
  </si>
  <si>
    <t>ZESPÓŁ SZKÓŁ SAMORZĄDOWYCH W SUŁKOWICACH-BOLĘCINIE</t>
  </si>
  <si>
    <t>ZESPÓŁ SZKÓŁ SAMORZĄDOWYCH W SUŁKOWICACH-ŁĘGU</t>
  </si>
  <si>
    <t>ZESPÓŁ SZKÓŁ SAMORZĄDOWYCH W TARGANICACH</t>
  </si>
  <si>
    <t>ZESPÓŁ SZKÓŁ SAMORZĄDOWYCH W ZAGÓRNIKU</t>
  </si>
  <si>
    <t>ZESPÓŁ SZKÓŁ SAMORZĄDOWYCH W INWAŁDZIE</t>
  </si>
  <si>
    <t>PRZEDSZKOLE NR 1 W ANDRYCHOWIE</t>
  </si>
  <si>
    <t>PRZEDSZKOLE NR 2 W ANDRYCHOWIE</t>
  </si>
  <si>
    <t>PRZEDSZKOLE NR 3 W ANDRYCHOWIE</t>
  </si>
  <si>
    <t>PRZEDSZKOLE NR 4 W ANDRYCHOWIE</t>
  </si>
  <si>
    <t>PRZEDSZKOLE NR 5 W ANDRYCHOWIE</t>
  </si>
  <si>
    <t>JEDNOSTKA</t>
  </si>
  <si>
    <t>nakłady inwestycyjne</t>
  </si>
  <si>
    <t>wartość ankieta</t>
  </si>
  <si>
    <t>UM</t>
  </si>
  <si>
    <t>KB</t>
  </si>
  <si>
    <t>MIENIE OSÓB TRZECICH</t>
  </si>
  <si>
    <t>Sprzęt stacjonarny</t>
  </si>
  <si>
    <t xml:space="preserve">Sprzęt przenośny </t>
  </si>
  <si>
    <t>MUW</t>
  </si>
  <si>
    <t>NAZWA JEDNOSTKI</t>
  </si>
  <si>
    <t>OGNISKO PRACY POZASZKOLNEJ W ANDRYCHOWIE</t>
  </si>
  <si>
    <t>BUDYNKI  I BUDOWLE</t>
  </si>
  <si>
    <t>kb</t>
  </si>
  <si>
    <t>SZKOŁA PODSTAWOWA NR 5 W ANDRYCHOWIE</t>
  </si>
  <si>
    <t>miejsce ubezpieczenia</t>
  </si>
  <si>
    <t>ul. Rynek 10, 34-120 Andrychów</t>
  </si>
  <si>
    <t>Metalowców 10 Andrychów</t>
  </si>
  <si>
    <t>ankieta</t>
  </si>
  <si>
    <t>ul. Dąbrowskiego 2, Daszyńskiego 14 Andrychów</t>
  </si>
  <si>
    <t>ul. Szkolna 10, Roczyny</t>
  </si>
  <si>
    <t>Rzyki os. Szczęśniaki 1 szkoła I i II, sala gimn, Orlik</t>
  </si>
  <si>
    <t>ul. Racławicka 188, 34-125 Sułkowice</t>
  </si>
  <si>
    <t>ul. Włókniarzy 10a Andrychów</t>
  </si>
  <si>
    <t>Sułkowice, ul. Centralna 2, 34-120 Andrychów</t>
  </si>
  <si>
    <t>Targanice, ul. Beskidzka 46, Beskidzka 63, 34-120 Andrychów</t>
  </si>
  <si>
    <t>Inwałd, ul. Wadowicka 79, Andrychów</t>
  </si>
  <si>
    <t>ul. Metalowców 8, Andrychów</t>
  </si>
  <si>
    <t>ul. Lenartowicza 36, Andrychów</t>
  </si>
  <si>
    <t>ul. Włókniarzy 28, Andrychów</t>
  </si>
  <si>
    <t>ul. Słowackiego 9, Andrychów</t>
  </si>
  <si>
    <t>MIEJSKI OŚRODEK SPORTU, KULTURY I TURYSTYKI W ANDRYCHOWIE</t>
  </si>
  <si>
    <t>BASEN KRYTY</t>
  </si>
  <si>
    <t>Andrychów ul. Włókniarzy 11</t>
  </si>
  <si>
    <t>ul. Lenartowicza 26 Andrychów SP w tym mieszkanie służbowe i zapleczecze sanitarno-szatniowe ORLIK</t>
  </si>
  <si>
    <t>Zagórnik, ul. Szkolna 12, ks.L.Solakiewicza 70</t>
  </si>
  <si>
    <t>ul. Daszyńskiego 14, Andrychów</t>
  </si>
  <si>
    <t>Mienie osób trzecich</t>
  </si>
  <si>
    <t>ŚRODKI OBROTOWEWŁASNE I POWIERZONE</t>
  </si>
  <si>
    <t>gotówka w kasach sejfach</t>
  </si>
  <si>
    <t>gotówka w transporcie</t>
  </si>
  <si>
    <t>Zbiory archiwalne</t>
  </si>
  <si>
    <t>Zbiory biblioteczne</t>
  </si>
  <si>
    <t>Ilość mb</t>
  </si>
  <si>
    <t>Cena za mb</t>
  </si>
  <si>
    <t xml:space="preserve">Szacowana wartość na podstawie mb w przeliczniku osuszania </t>
  </si>
  <si>
    <t>wartość</t>
  </si>
  <si>
    <t>30 mb</t>
  </si>
  <si>
    <t>65m2</t>
  </si>
  <si>
    <t>-</t>
  </si>
  <si>
    <t xml:space="preserve"> Schronisko dla Bezdomnych Mężczyzn Batorego 52 Andrychów</t>
  </si>
  <si>
    <t>Szkoła nr 2- 239,50</t>
  </si>
  <si>
    <t>10mb</t>
  </si>
  <si>
    <t>0.0</t>
  </si>
  <si>
    <t>Wartość ankieta - ewidencja środków trwałych - suma grup</t>
  </si>
  <si>
    <r>
      <t>Wartość ankieta</t>
    </r>
    <r>
      <rPr>
        <sz val="12"/>
        <color indexed="10"/>
        <rFont val="Calibri"/>
        <family val="2"/>
        <charset val="238"/>
      </rPr>
      <t/>
    </r>
  </si>
  <si>
    <t xml:space="preserve">Wartość ankieta - ewidencja środków trwałych </t>
  </si>
  <si>
    <t>Cena za m2 - przelicznik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</si>
</sst>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&quot; zł &quot;;&quot;-&quot;#,##0.00&quot; zł &quot;;&quot; -&quot;#&quot; zł &quot;;@&quot; &quot;"/>
    <numFmt numFmtId="168" formatCode="&quot; &quot;#,##0.00&quot;      &quot;;&quot;-&quot;#,##0.00&quot;      &quot;;&quot; -&quot;#&quot;      &quot;;@&quot; &quot;"/>
    <numFmt numFmtId="169" formatCode="[$-415]General"/>
    <numFmt numFmtId="170" formatCode="#,##0.00&quot; &quot;[$zł-415];[Red]&quot;-&quot;#,##0.00&quot; &quot;[$zł-415]"/>
  </numFmts>
  <fonts count="22" x14ac:knownFonts="1">
    <font>
      <sz val="11"/>
      <color theme="1"/>
      <name val="Times New Roman"/>
      <family val="2"/>
      <charset val="238"/>
    </font>
    <font>
      <sz val="11"/>
      <color theme="1"/>
      <name val="Times New Roman"/>
      <family val="2"/>
      <charset val="238"/>
    </font>
    <font>
      <sz val="9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mbria"/>
      <family val="1"/>
      <charset val="238"/>
      <scheme val="maj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indexed="10"/>
      <name val="Calibri"/>
      <family val="2"/>
      <charset val="238"/>
    </font>
    <font>
      <u/>
      <sz val="11"/>
      <color theme="10"/>
      <name val="Calibri"/>
      <family val="2"/>
      <charset val="1"/>
    </font>
    <font>
      <sz val="11"/>
      <color indexed="63"/>
      <name val="Calibri"/>
      <family val="2"/>
      <charset val="1"/>
    </font>
    <font>
      <sz val="11"/>
      <color rgb="FF000000"/>
      <name val="Times New Roman"/>
      <family val="2"/>
      <charset val="238"/>
    </font>
    <font>
      <u/>
      <sz val="11"/>
      <color rgb="FF0000FF"/>
      <name val="Times New Roman"/>
      <family val="2"/>
      <charset val="238"/>
    </font>
    <font>
      <sz val="11"/>
      <color theme="1"/>
      <name val="Arial"/>
      <family val="2"/>
      <charset val="238"/>
    </font>
    <font>
      <u/>
      <sz val="11"/>
      <color rgb="FF0000FF"/>
      <name val="Times New Roman"/>
      <family val="1"/>
      <charset val="238"/>
    </font>
    <font>
      <b/>
      <i/>
      <sz val="16"/>
      <color theme="1"/>
      <name val="Arial"/>
      <family val="2"/>
      <charset val="238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theme="1"/>
      <name val="Arial"/>
      <family val="2"/>
      <charset val="238"/>
    </font>
    <font>
      <sz val="9"/>
      <color theme="1"/>
      <name val="Cambria"/>
      <family val="1"/>
      <charset val="238"/>
    </font>
    <font>
      <sz val="11"/>
      <color rgb="FF000000"/>
      <name val="Calibri"/>
      <family val="2"/>
      <charset val="1"/>
    </font>
    <font>
      <u/>
      <sz val="11"/>
      <color indexed="12"/>
      <name val="Calibri"/>
      <family val="2"/>
      <charset val="1"/>
    </font>
    <font>
      <u/>
      <sz val="11"/>
      <color rgb="FF0000FF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3D69B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1DA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5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/>
    <xf numFmtId="0" fontId="9" fillId="0" borderId="0"/>
    <xf numFmtId="0" fontId="11" fillId="0" borderId="0" applyBorder="0" applyProtection="0"/>
    <xf numFmtId="165" fontId="10" fillId="0" borderId="0" applyBorder="0" applyProtection="0"/>
    <xf numFmtId="168" fontId="12" fillId="0" borderId="0"/>
    <xf numFmtId="0" fontId="12" fillId="0" borderId="0"/>
    <xf numFmtId="167" fontId="12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169" fontId="15" fillId="0" borderId="0"/>
    <xf numFmtId="169" fontId="16" fillId="0" borderId="0"/>
    <xf numFmtId="0" fontId="17" fillId="0" borderId="0"/>
    <xf numFmtId="170" fontId="17" fillId="0" borderId="0"/>
    <xf numFmtId="0" fontId="21" fillId="0" borderId="0" applyBorder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66" fontId="10" fillId="0" borderId="0" applyBorder="0" applyProtection="0"/>
    <xf numFmtId="0" fontId="15" fillId="0" borderId="0"/>
    <xf numFmtId="0" fontId="19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vertical="center"/>
    </xf>
    <xf numFmtId="4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44" fontId="2" fillId="0" borderId="0" xfId="0" applyNumberFormat="1" applyFont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168" fontId="18" fillId="4" borderId="1" xfId="13" applyNumberFormat="1" applyFont="1" applyFill="1" applyBorder="1" applyAlignment="1">
      <alignment vertical="center"/>
    </xf>
    <xf numFmtId="167" fontId="18" fillId="6" borderId="1" xfId="13" applyNumberFormat="1" applyFont="1" applyFill="1" applyBorder="1"/>
    <xf numFmtId="44" fontId="4" fillId="2" borderId="1" xfId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 applyAlignment="1">
      <alignment horizontal="center" vertical="center"/>
    </xf>
    <xf numFmtId="44" fontId="4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44" fontId="4" fillId="10" borderId="1" xfId="0" applyNumberFormat="1" applyFont="1" applyFill="1" applyBorder="1" applyAlignment="1">
      <alignment horizontal="center" vertical="center"/>
    </xf>
    <xf numFmtId="164" fontId="4" fillId="1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4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44" fontId="2" fillId="3" borderId="1" xfId="1" applyFont="1" applyFill="1" applyBorder="1" applyAlignment="1">
      <alignment wrapText="1"/>
    </xf>
    <xf numFmtId="164" fontId="2" fillId="3" borderId="1" xfId="0" applyNumberFormat="1" applyFont="1" applyFill="1" applyBorder="1" applyAlignment="1">
      <alignment horizontal="center" vertical="center"/>
    </xf>
    <xf numFmtId="44" fontId="2" fillId="3" borderId="1" xfId="0" applyNumberFormat="1" applyFont="1" applyFill="1" applyBorder="1"/>
    <xf numFmtId="44" fontId="2" fillId="3" borderId="1" xfId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44" fontId="2" fillId="3" borderId="1" xfId="5" applyFont="1" applyFill="1" applyBorder="1" applyAlignment="1">
      <alignment horizontal="center" vertical="center"/>
    </xf>
    <xf numFmtId="167" fontId="18" fillId="4" borderId="1" xfId="13" applyNumberFormat="1" applyFont="1" applyFill="1" applyBorder="1"/>
    <xf numFmtId="167" fontId="18" fillId="5" borderId="1" xfId="14" applyFont="1" applyFill="1" applyBorder="1" applyAlignment="1">
      <alignment horizontal="center" vertical="center"/>
    </xf>
    <xf numFmtId="0" fontId="18" fillId="3" borderId="1" xfId="13" applyFont="1" applyFill="1" applyBorder="1"/>
    <xf numFmtId="166" fontId="18" fillId="7" borderId="1" xfId="8" applyNumberFormat="1" applyFont="1" applyFill="1" applyBorder="1" applyAlignment="1">
      <alignment vertical="center"/>
    </xf>
    <xf numFmtId="165" fontId="18" fillId="4" borderId="1" xfId="8" applyNumberFormat="1" applyFont="1" applyFill="1" applyBorder="1"/>
    <xf numFmtId="165" fontId="18" fillId="8" borderId="1" xfId="11" applyFont="1" applyFill="1" applyBorder="1" applyAlignment="1" applyProtection="1">
      <alignment horizontal="center" vertical="center"/>
    </xf>
    <xf numFmtId="165" fontId="18" fillId="7" borderId="1" xfId="8" applyNumberFormat="1" applyFont="1" applyFill="1" applyBorder="1"/>
    <xf numFmtId="0" fontId="18" fillId="3" borderId="1" xfId="8" applyFont="1" applyFill="1" applyBorder="1"/>
    <xf numFmtId="166" fontId="18" fillId="4" borderId="1" xfId="8" applyNumberFormat="1" applyFont="1" applyFill="1" applyBorder="1" applyAlignment="1">
      <alignment vertical="center"/>
    </xf>
    <xf numFmtId="44" fontId="4" fillId="3" borderId="1" xfId="0" applyNumberFormat="1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164" fontId="4" fillId="3" borderId="1" xfId="0" applyNumberFormat="1" applyFont="1" applyFill="1" applyBorder="1"/>
    <xf numFmtId="44" fontId="18" fillId="9" borderId="1" xfId="13" applyNumberFormat="1" applyFont="1" applyFill="1" applyBorder="1" applyAlignment="1">
      <alignment vertical="center"/>
    </xf>
    <xf numFmtId="44" fontId="18" fillId="9" borderId="1" xfId="13" applyNumberFormat="1" applyFont="1" applyFill="1" applyBorder="1" applyAlignment="1">
      <alignment horizontal="center" vertical="center"/>
    </xf>
    <xf numFmtId="44" fontId="18" fillId="8" borderId="1" xfId="8" applyNumberFormat="1" applyFont="1" applyFill="1" applyBorder="1" applyAlignment="1">
      <alignment vertical="center"/>
    </xf>
    <xf numFmtId="44" fontId="18" fillId="8" borderId="1" xfId="8" applyNumberFormat="1" applyFont="1" applyFill="1" applyBorder="1" applyAlignment="1">
      <alignment horizontal="center" vertical="center"/>
    </xf>
    <xf numFmtId="8" fontId="2" fillId="3" borderId="1" xfId="0" applyNumberFormat="1" applyFont="1" applyFill="1" applyBorder="1" applyAlignment="1">
      <alignment horizontal="center" vertical="center"/>
    </xf>
    <xf numFmtId="44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 wrapText="1"/>
    </xf>
    <xf numFmtId="44" fontId="4" fillId="2" borderId="2" xfId="0" applyNumberFormat="1" applyFont="1" applyFill="1" applyBorder="1" applyAlignment="1">
      <alignment horizontal="center" vertical="center"/>
    </xf>
    <xf numFmtId="44" fontId="4" fillId="2" borderId="3" xfId="0" applyNumberFormat="1" applyFont="1" applyFill="1" applyBorder="1" applyAlignment="1">
      <alignment horizontal="center" vertical="center"/>
    </xf>
    <xf numFmtId="0" fontId="4" fillId="10" borderId="1" xfId="1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</cellXfs>
  <cellStyles count="29">
    <cellStyle name="Dziesiętny 2" xfId="4" xr:uid="{00000000-0005-0000-0000-000000000000}"/>
    <cellStyle name="Dziesiętny 2 2" xfId="12" xr:uid="{30731298-7070-4260-BE57-67F702357E00}"/>
    <cellStyle name="Dziesiętny 2 3" xfId="26" xr:uid="{291F8269-0D60-4F87-9DAF-3F26AE92B185}"/>
    <cellStyle name="Excel Built-in Currency" xfId="14" xr:uid="{5E8077BD-E20F-4E86-AF0A-1FB2A0F89533}"/>
    <cellStyle name="Excel Built-in Hyperlink" xfId="15" xr:uid="{95A85AAB-DED9-4F1E-ACE5-635C53F90496}"/>
    <cellStyle name="Heading" xfId="16" xr:uid="{5ECE1F75-5A0A-45C0-A4A2-F3F1FB2857ED}"/>
    <cellStyle name="Heading1" xfId="17" xr:uid="{AF959455-D129-4F8E-B902-D3F23C6032B2}"/>
    <cellStyle name="Hiperłącze 2" xfId="6" xr:uid="{2B290CA7-00E1-47FF-B005-FE9E8C6E72C9}"/>
    <cellStyle name="Hiperłącze 2 2" xfId="24" xr:uid="{C24101D2-7873-44EE-BEA9-68861FE23220}"/>
    <cellStyle name="Hiperłącze 2 3" xfId="22" xr:uid="{2C8D2C0F-4F0F-4DEC-872F-2CB6AAC1F0C2}"/>
    <cellStyle name="Hiperłącze 3" xfId="7" xr:uid="{00226F10-8E82-4150-8D4D-CF3C8F98C092}"/>
    <cellStyle name="Hiperłącze 3 2" xfId="25" xr:uid="{F2DC28AF-53EA-45EA-A9AE-E4EE921182F1}"/>
    <cellStyle name="Hiperłącze 4" xfId="10" xr:uid="{AC10DD2E-6634-4138-906F-DE4571AE5CE9}"/>
    <cellStyle name="Normalny" xfId="0" builtinId="0"/>
    <cellStyle name="Normalny 2" xfId="2" xr:uid="{00000000-0005-0000-0000-000002000000}"/>
    <cellStyle name="Normalny 2 2" xfId="3" xr:uid="{00000000-0005-0000-0000-000003000000}"/>
    <cellStyle name="Normalny 2 2 2" xfId="19" xr:uid="{010A625B-B426-494F-96A3-62511BE4D726}"/>
    <cellStyle name="Normalny 2 2 3" xfId="28" xr:uid="{BA8BDADB-C170-476C-83A2-988D3A1EB47C}"/>
    <cellStyle name="Normalny 2 3" xfId="18" xr:uid="{E2652565-7932-4684-8BDC-E2CF3B06F9A0}"/>
    <cellStyle name="Normalny 2 4" xfId="27" xr:uid="{92B5289B-2845-4B87-AD7E-5D4AD6DDE6D3}"/>
    <cellStyle name="Normalny 3" xfId="9" xr:uid="{941F18DA-E937-4E3F-A80D-6F497D9EBB83}"/>
    <cellStyle name="Normalny 4" xfId="8" xr:uid="{664865AD-533B-4302-AFB9-57F61342A670}"/>
    <cellStyle name="Normalny 5" xfId="13" xr:uid="{39D0FA22-ADE3-4817-8DD3-DDDB784DE569}"/>
    <cellStyle name="Result" xfId="20" xr:uid="{1B2CED0A-728E-4AB2-972A-A12F52ECB3C2}"/>
    <cellStyle name="Result2" xfId="21" xr:uid="{04BA514F-F618-4F09-8BEB-EE67BBFE942A}"/>
    <cellStyle name="Tekst objaśnienia 2" xfId="23" xr:uid="{F42BEBC3-6B88-4129-8992-806B1A260BD0}"/>
    <cellStyle name="Walutowy" xfId="1" builtinId="4"/>
    <cellStyle name="Walutowy 2" xfId="5" xr:uid="{945ACFB6-F438-40C5-B0FB-8FC4CC5C50C5}"/>
    <cellStyle name="Walutowy 3" xfId="11" xr:uid="{8425F8AB-E304-482C-BA46-B886811CD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showGridLines="0" tabSelected="1" topLeftCell="E1" workbookViewId="0">
      <selection activeCell="I22" sqref="I22"/>
    </sheetView>
  </sheetViews>
  <sheetFormatPr defaultColWidth="12.44140625" defaultRowHeight="11.4" x14ac:dyDescent="0.2"/>
  <cols>
    <col min="1" max="1" width="2.6640625" style="1" bestFit="1" customWidth="1"/>
    <col min="2" max="2" width="47.5546875" style="1" bestFit="1" customWidth="1"/>
    <col min="3" max="3" width="11.33203125" style="2" customWidth="1"/>
    <col min="4" max="4" width="17" style="11" customWidth="1"/>
    <col min="5" max="5" width="14.88671875" style="12" bestFit="1" customWidth="1"/>
    <col min="6" max="6" width="18" style="12" customWidth="1"/>
    <col min="7" max="7" width="12.33203125" style="1" customWidth="1"/>
    <col min="8" max="8" width="18" style="1" customWidth="1"/>
    <col min="9" max="9" width="75.6640625" style="1" bestFit="1" customWidth="1"/>
    <col min="10" max="16384" width="12.44140625" style="1"/>
  </cols>
  <sheetData>
    <row r="1" spans="1:9" x14ac:dyDescent="0.2">
      <c r="A1" s="57" t="s">
        <v>36</v>
      </c>
      <c r="B1" s="58"/>
      <c r="C1" s="58"/>
      <c r="D1" s="58"/>
      <c r="E1" s="58"/>
      <c r="F1" s="58"/>
      <c r="G1" s="58"/>
      <c r="H1" s="58"/>
      <c r="I1" s="58"/>
    </row>
    <row r="2" spans="1:9" s="3" customFormat="1" ht="34.200000000000003" x14ac:dyDescent="0.25">
      <c r="A2" s="56" t="s">
        <v>25</v>
      </c>
      <c r="B2" s="56"/>
      <c r="C2" s="17" t="s">
        <v>81</v>
      </c>
      <c r="D2" s="18" t="s">
        <v>5</v>
      </c>
      <c r="E2" s="9" t="s">
        <v>6</v>
      </c>
      <c r="F2" s="9" t="s">
        <v>0</v>
      </c>
      <c r="G2" s="10" t="s">
        <v>1</v>
      </c>
      <c r="H2" s="10" t="s">
        <v>2</v>
      </c>
      <c r="I2" s="10" t="s">
        <v>39</v>
      </c>
    </row>
    <row r="3" spans="1:9" ht="12" x14ac:dyDescent="0.25">
      <c r="A3" s="28">
        <v>1</v>
      </c>
      <c r="B3" s="25" t="s">
        <v>8</v>
      </c>
      <c r="C3" s="29">
        <v>5141</v>
      </c>
      <c r="D3" s="30" t="s">
        <v>28</v>
      </c>
      <c r="E3" s="31"/>
      <c r="F3" s="32"/>
      <c r="G3" s="27"/>
      <c r="H3" s="31"/>
      <c r="I3" s="13" t="s">
        <v>40</v>
      </c>
    </row>
    <row r="4" spans="1:9" ht="12" x14ac:dyDescent="0.25">
      <c r="A4" s="28">
        <v>2</v>
      </c>
      <c r="B4" s="25" t="s">
        <v>9</v>
      </c>
      <c r="C4" s="29">
        <v>5141</v>
      </c>
      <c r="D4" s="33">
        <v>130.16</v>
      </c>
      <c r="E4" s="19">
        <v>59999.4</v>
      </c>
      <c r="F4" s="34"/>
      <c r="G4" s="55" t="s">
        <v>4</v>
      </c>
      <c r="H4" s="31">
        <f>D4*C4+E4</f>
        <v>729151.96</v>
      </c>
      <c r="I4" s="14" t="s">
        <v>74</v>
      </c>
    </row>
    <row r="5" spans="1:9" ht="12" x14ac:dyDescent="0.25">
      <c r="A5" s="28">
        <v>3</v>
      </c>
      <c r="B5" s="25" t="s">
        <v>35</v>
      </c>
      <c r="C5" s="29">
        <v>5141</v>
      </c>
      <c r="D5" s="33"/>
      <c r="E5" s="31"/>
      <c r="F5" s="32"/>
      <c r="G5" s="27"/>
      <c r="H5" s="31"/>
      <c r="I5" s="13" t="s">
        <v>41</v>
      </c>
    </row>
    <row r="6" spans="1:9" ht="12" x14ac:dyDescent="0.25">
      <c r="A6" s="28">
        <v>4</v>
      </c>
      <c r="B6" s="25" t="s">
        <v>10</v>
      </c>
      <c r="C6" s="29">
        <v>5141</v>
      </c>
      <c r="D6" s="15">
        <v>22195.24</v>
      </c>
      <c r="E6" s="35"/>
      <c r="F6" s="36"/>
      <c r="G6" s="55" t="s">
        <v>4</v>
      </c>
      <c r="H6" s="16">
        <v>116334255.23</v>
      </c>
      <c r="I6" s="37" t="s">
        <v>42</v>
      </c>
    </row>
    <row r="7" spans="1:9" ht="12" x14ac:dyDescent="0.25">
      <c r="A7" s="28">
        <v>5</v>
      </c>
      <c r="B7" s="25" t="s">
        <v>11</v>
      </c>
      <c r="C7" s="29">
        <v>5141</v>
      </c>
      <c r="D7" s="33">
        <v>9698.2000000000007</v>
      </c>
      <c r="E7" s="31"/>
      <c r="F7" s="34">
        <v>10917801.77</v>
      </c>
      <c r="G7" s="55" t="s">
        <v>4</v>
      </c>
      <c r="H7" s="31">
        <v>49858446.200000003</v>
      </c>
      <c r="I7" s="13" t="s">
        <v>43</v>
      </c>
    </row>
    <row r="8" spans="1:9" ht="12" x14ac:dyDescent="0.25">
      <c r="A8" s="28">
        <v>6</v>
      </c>
      <c r="B8" s="25" t="s">
        <v>12</v>
      </c>
      <c r="C8" s="29">
        <v>5141</v>
      </c>
      <c r="D8" s="33">
        <v>5485.49</v>
      </c>
      <c r="E8" s="31"/>
      <c r="F8" s="34">
        <v>7894174.96</v>
      </c>
      <c r="G8" s="55" t="s">
        <v>4</v>
      </c>
      <c r="H8" s="31">
        <v>28200904.09</v>
      </c>
      <c r="I8" s="13" t="s">
        <v>47</v>
      </c>
    </row>
    <row r="9" spans="1:9" ht="12" x14ac:dyDescent="0.25">
      <c r="A9" s="28">
        <v>7</v>
      </c>
      <c r="B9" s="25" t="s">
        <v>38</v>
      </c>
      <c r="C9" s="29">
        <v>5141</v>
      </c>
      <c r="D9" s="33">
        <v>4248.8900000000003</v>
      </c>
      <c r="E9" s="31"/>
      <c r="F9" s="34">
        <v>2728400.23</v>
      </c>
      <c r="G9" s="55" t="s">
        <v>4</v>
      </c>
      <c r="H9" s="31">
        <v>21843543.490000002</v>
      </c>
      <c r="I9" s="13" t="s">
        <v>58</v>
      </c>
    </row>
    <row r="10" spans="1:9" ht="12" x14ac:dyDescent="0.25">
      <c r="A10" s="28">
        <v>8</v>
      </c>
      <c r="B10" s="25" t="s">
        <v>13</v>
      </c>
      <c r="C10" s="29">
        <v>5141</v>
      </c>
      <c r="D10" s="33">
        <v>3383.4</v>
      </c>
      <c r="E10" s="31"/>
      <c r="F10" s="34">
        <v>7635755.4000000004</v>
      </c>
      <c r="G10" s="55" t="s">
        <v>4</v>
      </c>
      <c r="H10" s="31">
        <v>17394059.400000002</v>
      </c>
      <c r="I10" s="13" t="s">
        <v>44</v>
      </c>
    </row>
    <row r="11" spans="1:9" ht="12" x14ac:dyDescent="0.25">
      <c r="A11" s="28">
        <v>9</v>
      </c>
      <c r="B11" s="25" t="s">
        <v>14</v>
      </c>
      <c r="C11" s="29">
        <v>5141</v>
      </c>
      <c r="D11" s="33">
        <v>3448</v>
      </c>
      <c r="E11" s="31"/>
      <c r="F11" s="34">
        <v>5989017.0099999998</v>
      </c>
      <c r="G11" s="55" t="s">
        <v>4</v>
      </c>
      <c r="H11" s="31">
        <v>17726168</v>
      </c>
      <c r="I11" s="13" t="s">
        <v>45</v>
      </c>
    </row>
    <row r="12" spans="1:9" ht="12" x14ac:dyDescent="0.25">
      <c r="A12" s="28">
        <v>10</v>
      </c>
      <c r="B12" s="25" t="s">
        <v>15</v>
      </c>
      <c r="C12" s="29">
        <v>5141</v>
      </c>
      <c r="D12" s="33">
        <v>3415.69</v>
      </c>
      <c r="E12" s="31"/>
      <c r="F12" s="34">
        <v>6946912.6900000004</v>
      </c>
      <c r="G12" s="55" t="s">
        <v>4</v>
      </c>
      <c r="H12" s="31">
        <v>17560062.289999999</v>
      </c>
      <c r="I12" s="13" t="s">
        <v>46</v>
      </c>
    </row>
    <row r="13" spans="1:9" ht="12" x14ac:dyDescent="0.25">
      <c r="A13" s="28">
        <v>11</v>
      </c>
      <c r="B13" s="25" t="s">
        <v>16</v>
      </c>
      <c r="C13" s="29">
        <v>5141</v>
      </c>
      <c r="D13" s="33">
        <v>3540.82</v>
      </c>
      <c r="E13" s="31"/>
      <c r="F13" s="34">
        <v>7671659.9100000001</v>
      </c>
      <c r="G13" s="55" t="s">
        <v>4</v>
      </c>
      <c r="H13" s="31">
        <v>18203355.620000001</v>
      </c>
      <c r="I13" s="13" t="s">
        <v>48</v>
      </c>
    </row>
    <row r="14" spans="1:9" ht="12" x14ac:dyDescent="0.25">
      <c r="A14" s="28">
        <v>12</v>
      </c>
      <c r="B14" s="25" t="s">
        <v>17</v>
      </c>
      <c r="C14" s="29">
        <v>5141</v>
      </c>
      <c r="D14" s="33">
        <v>3269.94</v>
      </c>
      <c r="E14" s="31">
        <v>0</v>
      </c>
      <c r="F14" s="34">
        <v>4226673.25</v>
      </c>
      <c r="G14" s="55" t="s">
        <v>4</v>
      </c>
      <c r="H14" s="31">
        <f>C14*D14</f>
        <v>16810761.539999999</v>
      </c>
      <c r="I14" s="13" t="s">
        <v>49</v>
      </c>
    </row>
    <row r="15" spans="1:9" ht="12" x14ac:dyDescent="0.25">
      <c r="A15" s="28">
        <v>13</v>
      </c>
      <c r="B15" s="25" t="s">
        <v>18</v>
      </c>
      <c r="C15" s="29">
        <v>5141</v>
      </c>
      <c r="D15" s="33">
        <v>2248.98</v>
      </c>
      <c r="E15" s="31"/>
      <c r="F15" s="34">
        <v>4248860.9000000004</v>
      </c>
      <c r="G15" s="55" t="s">
        <v>4</v>
      </c>
      <c r="H15" s="31">
        <f>D15*C15</f>
        <v>11562006.18</v>
      </c>
      <c r="I15" s="13" t="s">
        <v>59</v>
      </c>
    </row>
    <row r="16" spans="1:9" ht="12" x14ac:dyDescent="0.25">
      <c r="A16" s="28">
        <v>14</v>
      </c>
      <c r="B16" s="25" t="s">
        <v>19</v>
      </c>
      <c r="C16" s="29">
        <v>5141</v>
      </c>
      <c r="D16" s="33">
        <v>4509.6400000000003</v>
      </c>
      <c r="E16" s="31">
        <v>0</v>
      </c>
      <c r="F16" s="34">
        <v>8724992.8300000001</v>
      </c>
      <c r="G16" s="55" t="s">
        <v>4</v>
      </c>
      <c r="H16" s="31">
        <f>C16*D16</f>
        <v>23184059.240000002</v>
      </c>
      <c r="I16" s="13" t="s">
        <v>50</v>
      </c>
    </row>
    <row r="17" spans="1:9" ht="12" x14ac:dyDescent="0.25">
      <c r="A17" s="28">
        <v>15</v>
      </c>
      <c r="B17" s="25" t="s">
        <v>20</v>
      </c>
      <c r="C17" s="29">
        <v>5141</v>
      </c>
      <c r="D17" s="38" t="s">
        <v>75</v>
      </c>
      <c r="E17" s="39">
        <v>79901.539999999994</v>
      </c>
      <c r="F17" s="40">
        <v>104681.42</v>
      </c>
      <c r="G17" s="55" t="s">
        <v>4</v>
      </c>
      <c r="H17" s="41">
        <v>0</v>
      </c>
      <c r="I17" s="42" t="s">
        <v>60</v>
      </c>
    </row>
    <row r="18" spans="1:9" ht="12" x14ac:dyDescent="0.25">
      <c r="A18" s="28">
        <v>16</v>
      </c>
      <c r="B18" s="25" t="s">
        <v>21</v>
      </c>
      <c r="C18" s="29">
        <v>5141</v>
      </c>
      <c r="D18" s="43">
        <v>633</v>
      </c>
      <c r="E18" s="39"/>
      <c r="F18" s="40">
        <v>905300.18</v>
      </c>
      <c r="G18" s="55" t="s">
        <v>4</v>
      </c>
      <c r="H18" s="41">
        <f>C18*D18</f>
        <v>3254253</v>
      </c>
      <c r="I18" s="42" t="s">
        <v>51</v>
      </c>
    </row>
    <row r="19" spans="1:9" ht="12" x14ac:dyDescent="0.25">
      <c r="A19" s="28">
        <v>17</v>
      </c>
      <c r="B19" s="25" t="s">
        <v>22</v>
      </c>
      <c r="C19" s="29">
        <v>5141</v>
      </c>
      <c r="D19" s="33">
        <v>585.4</v>
      </c>
      <c r="E19" s="31"/>
      <c r="F19" s="34">
        <v>1627793.69</v>
      </c>
      <c r="G19" s="55" t="s">
        <v>4</v>
      </c>
      <c r="H19" s="31">
        <f>D19*C19</f>
        <v>3009541.4</v>
      </c>
      <c r="I19" s="13" t="s">
        <v>52</v>
      </c>
    </row>
    <row r="20" spans="1:9" ht="12" x14ac:dyDescent="0.25">
      <c r="A20" s="28">
        <v>18</v>
      </c>
      <c r="B20" s="25" t="s">
        <v>23</v>
      </c>
      <c r="C20" s="29">
        <v>5141</v>
      </c>
      <c r="D20" s="43">
        <v>625.47</v>
      </c>
      <c r="E20" s="39"/>
      <c r="F20" s="40">
        <v>1142869.28</v>
      </c>
      <c r="G20" s="55" t="s">
        <v>4</v>
      </c>
      <c r="H20" s="41">
        <f>D20*C20</f>
        <v>3215541.27</v>
      </c>
      <c r="I20" s="42" t="s">
        <v>53</v>
      </c>
    </row>
    <row r="21" spans="1:9" ht="12" x14ac:dyDescent="0.25">
      <c r="A21" s="28">
        <v>19</v>
      </c>
      <c r="B21" s="25" t="s">
        <v>24</v>
      </c>
      <c r="C21" s="29">
        <v>5141</v>
      </c>
      <c r="D21" s="33">
        <v>845</v>
      </c>
      <c r="E21" s="31"/>
      <c r="F21" s="34">
        <v>794473.34</v>
      </c>
      <c r="G21" s="55" t="s">
        <v>4</v>
      </c>
      <c r="H21" s="31">
        <f>D21*C21</f>
        <v>4344145</v>
      </c>
      <c r="I21" s="13" t="s">
        <v>54</v>
      </c>
    </row>
    <row r="22" spans="1:9" ht="12" x14ac:dyDescent="0.25">
      <c r="A22" s="28">
        <v>20</v>
      </c>
      <c r="B22" s="25" t="s">
        <v>55</v>
      </c>
      <c r="C22" s="29">
        <v>5141</v>
      </c>
      <c r="D22" s="33">
        <v>3519.41</v>
      </c>
      <c r="E22" s="31" t="s">
        <v>56</v>
      </c>
      <c r="F22" s="34">
        <v>28299360.190000001</v>
      </c>
      <c r="G22" s="55" t="s">
        <v>3</v>
      </c>
      <c r="H22" s="31"/>
      <c r="I22" s="13" t="s">
        <v>57</v>
      </c>
    </row>
    <row r="23" spans="1:9" x14ac:dyDescent="0.2">
      <c r="A23" s="45"/>
      <c r="B23" s="45"/>
      <c r="C23" s="46"/>
      <c r="D23" s="47"/>
      <c r="E23" s="44"/>
      <c r="F23" s="44">
        <f>SUM(F3:F22)</f>
        <v>99858727.049999997</v>
      </c>
      <c r="G23" s="44"/>
      <c r="H23" s="44">
        <f>SUM(H3:H22)</f>
        <v>353230253.91000003</v>
      </c>
      <c r="I23" s="13"/>
    </row>
  </sheetData>
  <mergeCells count="2">
    <mergeCell ref="A2:B2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"/>
  <sheetViews>
    <sheetView showGridLines="0" workbookViewId="0">
      <selection activeCell="E26" sqref="E26"/>
    </sheetView>
  </sheetViews>
  <sheetFormatPr defaultColWidth="12.44140625" defaultRowHeight="11.4" x14ac:dyDescent="0.25"/>
  <cols>
    <col min="1" max="1" width="2.5546875" style="3" bestFit="1" customWidth="1"/>
    <col min="2" max="2" width="47.33203125" style="4" bestFit="1" customWidth="1"/>
    <col min="3" max="4" width="17.44140625" style="5" customWidth="1"/>
    <col min="5" max="5" width="17.44140625" style="6" customWidth="1"/>
    <col min="6" max="16384" width="12.44140625" style="4"/>
  </cols>
  <sheetData>
    <row r="1" spans="1:13" ht="49.2" customHeight="1" x14ac:dyDescent="0.25">
      <c r="A1" s="59" t="s">
        <v>34</v>
      </c>
      <c r="B1" s="59"/>
      <c r="C1" s="21" t="s">
        <v>33</v>
      </c>
      <c r="D1" s="21" t="s">
        <v>7</v>
      </c>
      <c r="E1" s="21" t="s">
        <v>61</v>
      </c>
      <c r="F1" s="21" t="s">
        <v>62</v>
      </c>
      <c r="G1" s="21" t="s">
        <v>26</v>
      </c>
      <c r="H1" s="21" t="s">
        <v>63</v>
      </c>
      <c r="I1" s="21" t="s">
        <v>64</v>
      </c>
      <c r="J1" s="60" t="s">
        <v>65</v>
      </c>
      <c r="K1" s="60"/>
      <c r="L1" s="60"/>
      <c r="M1" s="22" t="s">
        <v>66</v>
      </c>
    </row>
    <row r="2" spans="1:13" ht="57" x14ac:dyDescent="0.25">
      <c r="A2" s="59"/>
      <c r="B2" s="59"/>
      <c r="C2" s="21" t="s">
        <v>78</v>
      </c>
      <c r="D2" s="21" t="s">
        <v>79</v>
      </c>
      <c r="E2" s="23" t="s">
        <v>27</v>
      </c>
      <c r="F2" s="23"/>
      <c r="G2" s="23" t="s">
        <v>27</v>
      </c>
      <c r="H2" s="23" t="s">
        <v>27</v>
      </c>
      <c r="I2" s="23" t="s">
        <v>27</v>
      </c>
      <c r="J2" s="24" t="s">
        <v>67</v>
      </c>
      <c r="K2" s="21" t="s">
        <v>68</v>
      </c>
      <c r="L2" s="21" t="s">
        <v>69</v>
      </c>
      <c r="M2" s="24" t="s">
        <v>70</v>
      </c>
    </row>
    <row r="3" spans="1:13" ht="12" x14ac:dyDescent="0.25">
      <c r="A3" s="28">
        <v>1</v>
      </c>
      <c r="B3" s="25" t="s">
        <v>8</v>
      </c>
      <c r="C3" s="26">
        <v>58218.87</v>
      </c>
      <c r="D3" s="26">
        <v>143758.01</v>
      </c>
      <c r="E3" s="19"/>
      <c r="F3" s="19"/>
      <c r="G3" s="19"/>
      <c r="H3" s="19"/>
      <c r="I3" s="19"/>
      <c r="J3" s="19" t="s">
        <v>72</v>
      </c>
      <c r="K3" s="19"/>
      <c r="L3" s="19"/>
      <c r="M3" s="19"/>
    </row>
    <row r="4" spans="1:13" ht="12" x14ac:dyDescent="0.25">
      <c r="A4" s="28">
        <v>2</v>
      </c>
      <c r="B4" s="25" t="s">
        <v>9</v>
      </c>
      <c r="C4" s="26">
        <v>58452.88</v>
      </c>
      <c r="D4" s="26">
        <v>676433.05</v>
      </c>
      <c r="E4" s="19">
        <v>5700</v>
      </c>
      <c r="F4" s="19"/>
      <c r="G4" s="19"/>
      <c r="H4" s="19"/>
      <c r="I4" s="19">
        <v>50000</v>
      </c>
      <c r="J4" s="19">
        <v>655</v>
      </c>
      <c r="K4" s="19"/>
      <c r="L4" s="19"/>
      <c r="M4" s="19"/>
    </row>
    <row r="5" spans="1:13" ht="12" x14ac:dyDescent="0.25">
      <c r="A5" s="28">
        <v>3</v>
      </c>
      <c r="B5" s="25" t="s">
        <v>35</v>
      </c>
      <c r="C5" s="26">
        <v>28711.88</v>
      </c>
      <c r="D5" s="26">
        <v>96905.31</v>
      </c>
      <c r="E5" s="19"/>
      <c r="F5" s="19"/>
      <c r="G5" s="19"/>
      <c r="H5" s="19"/>
      <c r="I5" s="19"/>
      <c r="J5" s="19"/>
      <c r="K5" s="19"/>
      <c r="L5" s="19"/>
      <c r="M5" s="19"/>
    </row>
    <row r="6" spans="1:13" ht="12" x14ac:dyDescent="0.25">
      <c r="A6" s="28">
        <v>4</v>
      </c>
      <c r="B6" s="25" t="s">
        <v>10</v>
      </c>
      <c r="C6" s="48">
        <v>46123.21</v>
      </c>
      <c r="D6" s="48"/>
      <c r="E6" s="49"/>
      <c r="F6" s="49"/>
      <c r="G6" s="49"/>
      <c r="H6" s="49"/>
      <c r="I6" s="49"/>
      <c r="J6" s="49"/>
      <c r="K6" s="49"/>
      <c r="L6" s="49"/>
      <c r="M6" s="49"/>
    </row>
    <row r="7" spans="1:13" ht="12" x14ac:dyDescent="0.25">
      <c r="A7" s="28">
        <v>5</v>
      </c>
      <c r="B7" s="25" t="s">
        <v>11</v>
      </c>
      <c r="C7" s="26">
        <v>1444701.05</v>
      </c>
      <c r="D7" s="26"/>
      <c r="E7" s="19"/>
      <c r="F7" s="19"/>
      <c r="G7" s="19"/>
      <c r="H7" s="19"/>
      <c r="I7" s="19"/>
      <c r="J7" s="19"/>
      <c r="K7" s="19"/>
      <c r="L7" s="19"/>
      <c r="M7" s="19"/>
    </row>
    <row r="8" spans="1:13" ht="12" x14ac:dyDescent="0.25">
      <c r="A8" s="28">
        <v>6</v>
      </c>
      <c r="B8" s="25" t="s">
        <v>12</v>
      </c>
      <c r="C8" s="26">
        <v>153163.32</v>
      </c>
      <c r="D8" s="26"/>
      <c r="E8" s="19"/>
      <c r="F8" s="19"/>
      <c r="G8" s="19"/>
      <c r="H8" s="19"/>
      <c r="I8" s="19"/>
      <c r="J8" s="19"/>
      <c r="K8" s="19"/>
      <c r="L8" s="19"/>
      <c r="M8" s="19">
        <v>248247.4</v>
      </c>
    </row>
    <row r="9" spans="1:13" ht="12" x14ac:dyDescent="0.25">
      <c r="A9" s="28">
        <v>8</v>
      </c>
      <c r="B9" s="25" t="s">
        <v>38</v>
      </c>
      <c r="C9" s="26">
        <v>227353.73</v>
      </c>
      <c r="D9" s="26"/>
      <c r="E9" s="19"/>
      <c r="F9" s="19"/>
      <c r="G9" s="19"/>
      <c r="H9" s="19"/>
      <c r="I9" s="19"/>
      <c r="J9" s="19"/>
      <c r="K9" s="19"/>
      <c r="L9" s="19"/>
      <c r="M9" s="19">
        <v>211230.15</v>
      </c>
    </row>
    <row r="10" spans="1:13" ht="12" x14ac:dyDescent="0.25">
      <c r="A10" s="28">
        <v>9</v>
      </c>
      <c r="B10" s="25" t="s">
        <v>13</v>
      </c>
      <c r="C10" s="26">
        <v>503035.16</v>
      </c>
      <c r="D10" s="26"/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12" x14ac:dyDescent="0.25">
      <c r="A11" s="28">
        <v>10</v>
      </c>
      <c r="B11" s="25" t="s">
        <v>14</v>
      </c>
      <c r="C11" s="26">
        <v>144827.4</v>
      </c>
      <c r="D11" s="26">
        <v>411270.3</v>
      </c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12" x14ac:dyDescent="0.25">
      <c r="A12" s="28">
        <v>11</v>
      </c>
      <c r="B12" s="25" t="s">
        <v>15</v>
      </c>
      <c r="C12" s="26">
        <v>66289.040000000008</v>
      </c>
      <c r="D12" s="26">
        <v>739807.81</v>
      </c>
      <c r="E12" s="19"/>
      <c r="F12" s="19"/>
      <c r="G12" s="19"/>
      <c r="H12" s="19"/>
      <c r="I12" s="19"/>
      <c r="J12" s="19"/>
      <c r="K12" s="19"/>
      <c r="L12" s="19"/>
      <c r="M12" s="19"/>
    </row>
    <row r="13" spans="1:13" ht="12" x14ac:dyDescent="0.25">
      <c r="A13" s="28">
        <v>12</v>
      </c>
      <c r="B13" s="25" t="s">
        <v>16</v>
      </c>
      <c r="C13" s="26">
        <v>850699.08</v>
      </c>
      <c r="D13" s="26"/>
      <c r="E13" s="19"/>
      <c r="F13" s="19"/>
      <c r="G13" s="19"/>
      <c r="H13" s="19"/>
      <c r="I13" s="19"/>
      <c r="J13" s="19"/>
      <c r="K13" s="19"/>
      <c r="L13" s="19"/>
      <c r="M13" s="19"/>
    </row>
    <row r="14" spans="1:13" ht="12" x14ac:dyDescent="0.25">
      <c r="A14" s="28">
        <v>13</v>
      </c>
      <c r="B14" s="25" t="s">
        <v>17</v>
      </c>
      <c r="C14" s="26">
        <v>237708.57</v>
      </c>
      <c r="D14" s="26">
        <v>0</v>
      </c>
      <c r="E14" s="19">
        <v>0</v>
      </c>
      <c r="F14" s="19">
        <v>0</v>
      </c>
      <c r="G14" s="19">
        <v>15000</v>
      </c>
      <c r="H14" s="19">
        <v>0</v>
      </c>
      <c r="I14" s="19">
        <v>0</v>
      </c>
      <c r="J14" s="19" t="s">
        <v>71</v>
      </c>
      <c r="K14" s="19"/>
      <c r="L14" s="19"/>
      <c r="M14" s="52">
        <v>220000</v>
      </c>
    </row>
    <row r="15" spans="1:13" ht="12" x14ac:dyDescent="0.25">
      <c r="A15" s="28">
        <v>14</v>
      </c>
      <c r="B15" s="25" t="s">
        <v>18</v>
      </c>
      <c r="C15" s="26">
        <v>208531.13</v>
      </c>
      <c r="D15" s="26">
        <v>619555.59</v>
      </c>
      <c r="E15" s="19"/>
      <c r="F15" s="19"/>
      <c r="G15" s="19"/>
      <c r="H15" s="19"/>
      <c r="I15" s="19"/>
      <c r="J15" s="19"/>
      <c r="K15" s="19"/>
      <c r="L15" s="19"/>
      <c r="M15" s="19"/>
    </row>
    <row r="16" spans="1:13" ht="12" x14ac:dyDescent="0.25">
      <c r="A16" s="28">
        <v>15</v>
      </c>
      <c r="B16" s="25" t="s">
        <v>19</v>
      </c>
      <c r="C16" s="26">
        <v>519818.92000000004</v>
      </c>
      <c r="D16" s="19" t="s">
        <v>73</v>
      </c>
      <c r="E16" s="19">
        <v>0</v>
      </c>
      <c r="F16" s="19" t="s">
        <v>73</v>
      </c>
      <c r="G16" s="19">
        <v>0</v>
      </c>
      <c r="H16" s="19">
        <v>0</v>
      </c>
      <c r="I16" s="19" t="s">
        <v>73</v>
      </c>
      <c r="J16" s="19" t="s">
        <v>73</v>
      </c>
      <c r="K16" s="19" t="s">
        <v>73</v>
      </c>
      <c r="L16" s="19" t="s">
        <v>73</v>
      </c>
      <c r="M16" s="19"/>
    </row>
    <row r="17" spans="1:13" ht="12" x14ac:dyDescent="0.25">
      <c r="A17" s="28">
        <v>16</v>
      </c>
      <c r="B17" s="25" t="s">
        <v>20</v>
      </c>
      <c r="C17" s="50">
        <v>104681.42</v>
      </c>
      <c r="D17" s="50">
        <v>9063</v>
      </c>
      <c r="E17" s="51">
        <v>3000</v>
      </c>
      <c r="F17" s="51">
        <v>5000</v>
      </c>
      <c r="G17" s="51">
        <v>79901.539999999994</v>
      </c>
      <c r="H17" s="51">
        <v>0</v>
      </c>
      <c r="I17" s="51">
        <v>0</v>
      </c>
      <c r="J17" s="51" t="s">
        <v>76</v>
      </c>
      <c r="K17" s="51"/>
      <c r="L17" s="51"/>
      <c r="M17" s="51">
        <v>0</v>
      </c>
    </row>
    <row r="18" spans="1:13" ht="12" x14ac:dyDescent="0.25">
      <c r="A18" s="28">
        <v>17</v>
      </c>
      <c r="B18" s="25" t="s">
        <v>21</v>
      </c>
      <c r="C18" s="50">
        <v>107791.17</v>
      </c>
      <c r="D18" s="50">
        <v>50000</v>
      </c>
      <c r="E18" s="51"/>
      <c r="F18" s="51"/>
      <c r="G18" s="51"/>
      <c r="H18" s="51"/>
      <c r="I18" s="51"/>
      <c r="J18" s="51"/>
      <c r="K18" s="51"/>
      <c r="L18" s="51"/>
      <c r="M18" s="51"/>
    </row>
    <row r="19" spans="1:13" ht="12" x14ac:dyDescent="0.25">
      <c r="A19" s="28">
        <v>18</v>
      </c>
      <c r="B19" s="25" t="s">
        <v>22</v>
      </c>
      <c r="C19" s="26">
        <v>1627793.69</v>
      </c>
      <c r="D19" s="26">
        <v>484249.69</v>
      </c>
      <c r="E19" s="19">
        <v>0</v>
      </c>
      <c r="F19" s="19"/>
      <c r="G19" s="19" t="s">
        <v>77</v>
      </c>
      <c r="H19" s="19">
        <v>0</v>
      </c>
      <c r="I19" s="19">
        <v>0</v>
      </c>
      <c r="J19" s="19"/>
      <c r="K19" s="19"/>
      <c r="L19" s="19"/>
      <c r="M19" s="19">
        <v>0</v>
      </c>
    </row>
    <row r="20" spans="1:13" ht="12" x14ac:dyDescent="0.25">
      <c r="A20" s="28">
        <v>19</v>
      </c>
      <c r="B20" s="25" t="s">
        <v>23</v>
      </c>
      <c r="C20" s="50">
        <v>29153.58</v>
      </c>
      <c r="D20" s="50">
        <v>129382.36</v>
      </c>
      <c r="E20" s="51"/>
      <c r="F20" s="51"/>
      <c r="G20" s="51"/>
      <c r="H20" s="51"/>
      <c r="I20" s="51"/>
      <c r="J20" s="51"/>
      <c r="K20" s="51"/>
      <c r="L20" s="51"/>
      <c r="M20" s="51"/>
    </row>
    <row r="21" spans="1:13" ht="12" x14ac:dyDescent="0.25">
      <c r="A21" s="28">
        <v>20</v>
      </c>
      <c r="B21" s="25" t="s">
        <v>24</v>
      </c>
      <c r="C21" s="26">
        <v>195354.93</v>
      </c>
      <c r="D21" s="26"/>
      <c r="E21" s="19"/>
      <c r="F21" s="19"/>
      <c r="G21" s="19"/>
      <c r="H21" s="19"/>
      <c r="I21" s="19"/>
      <c r="J21" s="19"/>
      <c r="K21" s="19"/>
      <c r="L21" s="19"/>
      <c r="M21" s="19"/>
    </row>
    <row r="22" spans="1:13" ht="12" x14ac:dyDescent="0.25">
      <c r="A22" s="28">
        <v>21</v>
      </c>
      <c r="B22" s="25" t="s">
        <v>55</v>
      </c>
      <c r="C22" s="26">
        <v>120516.27</v>
      </c>
      <c r="D22" s="26">
        <v>760062.81</v>
      </c>
      <c r="E22" s="19"/>
      <c r="F22" s="19"/>
      <c r="G22" s="19"/>
      <c r="H22" s="19"/>
      <c r="I22" s="19"/>
      <c r="J22" s="19"/>
      <c r="K22" s="19"/>
      <c r="L22" s="19"/>
      <c r="M22" s="19"/>
    </row>
    <row r="23" spans="1:13" x14ac:dyDescent="0.25">
      <c r="C23" s="53">
        <f>SUM(C3:C22)</f>
        <v>6732925.2999999989</v>
      </c>
      <c r="D23" s="53">
        <f>SUM(D3:D22)</f>
        <v>4120487.93</v>
      </c>
      <c r="E23" s="53">
        <f t="shared" ref="E23:M23" si="0">SUM(E3:E22)</f>
        <v>8700</v>
      </c>
      <c r="F23" s="53">
        <f t="shared" si="0"/>
        <v>5000</v>
      </c>
      <c r="G23" s="53">
        <f t="shared" si="0"/>
        <v>94901.54</v>
      </c>
      <c r="H23" s="53">
        <f t="shared" si="0"/>
        <v>0</v>
      </c>
      <c r="I23" s="53">
        <f t="shared" si="0"/>
        <v>50000</v>
      </c>
      <c r="J23" s="53">
        <f t="shared" si="0"/>
        <v>655</v>
      </c>
      <c r="K23" s="53">
        <f t="shared" si="0"/>
        <v>0</v>
      </c>
      <c r="L23" s="53">
        <f t="shared" si="0"/>
        <v>0</v>
      </c>
      <c r="M23" s="53">
        <f t="shared" si="0"/>
        <v>679477.55</v>
      </c>
    </row>
  </sheetData>
  <mergeCells count="2">
    <mergeCell ref="A1:B2"/>
    <mergeCell ref="J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showGridLines="0" workbookViewId="0">
      <selection activeCell="F27" sqref="F27"/>
    </sheetView>
  </sheetViews>
  <sheetFormatPr defaultColWidth="12.44140625" defaultRowHeight="11.4" x14ac:dyDescent="0.2"/>
  <cols>
    <col min="1" max="1" width="3" style="7" bestFit="1" customWidth="1"/>
    <col min="2" max="2" width="48.44140625" style="1" customWidth="1"/>
    <col min="3" max="3" width="17.44140625" style="6" customWidth="1"/>
    <col min="4" max="5" width="17.44140625" style="3" customWidth="1"/>
    <col min="6" max="7" width="17.44140625" style="6" customWidth="1"/>
    <col min="8" max="16384" width="12.44140625" style="1"/>
  </cols>
  <sheetData>
    <row r="1" spans="1:7" s="8" customFormat="1" ht="34.200000000000003" customHeight="1" x14ac:dyDescent="0.2">
      <c r="A1" s="59" t="s">
        <v>25</v>
      </c>
      <c r="B1" s="59"/>
      <c r="C1" s="60" t="s">
        <v>31</v>
      </c>
      <c r="D1" s="60"/>
      <c r="E1" s="60"/>
      <c r="F1" s="60" t="s">
        <v>32</v>
      </c>
      <c r="G1" s="60"/>
    </row>
    <row r="2" spans="1:7" ht="34.200000000000003" x14ac:dyDescent="0.2">
      <c r="A2" s="59"/>
      <c r="B2" s="59"/>
      <c r="C2" s="21" t="s">
        <v>80</v>
      </c>
      <c r="D2" s="22" t="s">
        <v>1</v>
      </c>
      <c r="E2" s="22" t="s">
        <v>30</v>
      </c>
      <c r="F2" s="21" t="s">
        <v>80</v>
      </c>
      <c r="G2" s="21" t="s">
        <v>30</v>
      </c>
    </row>
    <row r="3" spans="1:7" ht="12" x14ac:dyDescent="0.25">
      <c r="A3" s="28">
        <v>1</v>
      </c>
      <c r="B3" s="25" t="s">
        <v>8</v>
      </c>
      <c r="C3" s="19">
        <v>59031.71</v>
      </c>
      <c r="D3" s="19"/>
      <c r="E3" s="19"/>
      <c r="F3" s="19">
        <v>13153.79</v>
      </c>
      <c r="G3" s="19"/>
    </row>
    <row r="4" spans="1:7" ht="12" x14ac:dyDescent="0.25">
      <c r="A4" s="28">
        <v>2</v>
      </c>
      <c r="B4" s="25" t="s">
        <v>9</v>
      </c>
      <c r="C4" s="19">
        <v>133619.37</v>
      </c>
      <c r="D4" s="19" t="s">
        <v>29</v>
      </c>
      <c r="E4" s="19">
        <v>23597.71</v>
      </c>
      <c r="F4" s="19">
        <v>35550.080000000002</v>
      </c>
      <c r="G4" s="19">
        <v>4407.84</v>
      </c>
    </row>
    <row r="5" spans="1:7" ht="12" x14ac:dyDescent="0.25">
      <c r="A5" s="28">
        <v>3</v>
      </c>
      <c r="B5" s="25" t="s">
        <v>35</v>
      </c>
      <c r="C5" s="19">
        <v>4599</v>
      </c>
      <c r="D5" s="19" t="s">
        <v>29</v>
      </c>
      <c r="E5" s="19"/>
      <c r="F5" s="19">
        <v>0</v>
      </c>
      <c r="G5" s="19"/>
    </row>
    <row r="6" spans="1:7" ht="12" x14ac:dyDescent="0.25">
      <c r="A6" s="28">
        <v>4</v>
      </c>
      <c r="B6" s="25" t="s">
        <v>10</v>
      </c>
      <c r="C6" s="49">
        <v>64237.81</v>
      </c>
      <c r="D6" s="49" t="s">
        <v>29</v>
      </c>
      <c r="E6" s="49">
        <v>23981.31</v>
      </c>
      <c r="F6" s="49">
        <v>6353.58</v>
      </c>
      <c r="G6" s="49">
        <v>6726</v>
      </c>
    </row>
    <row r="7" spans="1:7" ht="12" x14ac:dyDescent="0.25">
      <c r="A7" s="28">
        <v>5</v>
      </c>
      <c r="B7" s="25" t="s">
        <v>11</v>
      </c>
      <c r="C7" s="19">
        <v>200312.55</v>
      </c>
      <c r="D7" s="19" t="s">
        <v>37</v>
      </c>
      <c r="E7" s="19"/>
      <c r="F7" s="19">
        <v>148835.62</v>
      </c>
      <c r="G7" s="19"/>
    </row>
    <row r="8" spans="1:7" ht="12" x14ac:dyDescent="0.25">
      <c r="A8" s="28">
        <v>6</v>
      </c>
      <c r="B8" s="25" t="s">
        <v>12</v>
      </c>
      <c r="C8" s="19">
        <v>59096.47</v>
      </c>
      <c r="D8" s="19" t="s">
        <v>29</v>
      </c>
      <c r="E8" s="19">
        <v>47546.58</v>
      </c>
      <c r="F8" s="19">
        <v>78749.52</v>
      </c>
      <c r="G8" s="19">
        <v>244560.03</v>
      </c>
    </row>
    <row r="9" spans="1:7" ht="12" x14ac:dyDescent="0.25">
      <c r="A9" s="28">
        <v>8</v>
      </c>
      <c r="B9" s="25" t="s">
        <v>38</v>
      </c>
      <c r="C9" s="19">
        <v>102968.72</v>
      </c>
      <c r="D9" s="19" t="s">
        <v>29</v>
      </c>
      <c r="E9" s="19"/>
      <c r="F9" s="19">
        <v>117426.82</v>
      </c>
      <c r="G9" s="19"/>
    </row>
    <row r="10" spans="1:7" ht="12" x14ac:dyDescent="0.25">
      <c r="A10" s="28">
        <v>9</v>
      </c>
      <c r="B10" s="25" t="s">
        <v>13</v>
      </c>
      <c r="C10" s="19">
        <v>123406.94</v>
      </c>
      <c r="D10" s="19" t="s">
        <v>29</v>
      </c>
      <c r="E10" s="19"/>
      <c r="F10" s="19">
        <v>108536.09</v>
      </c>
      <c r="G10" s="19"/>
    </row>
    <row r="11" spans="1:7" ht="12" x14ac:dyDescent="0.25">
      <c r="A11" s="28">
        <v>10</v>
      </c>
      <c r="B11" s="25" t="s">
        <v>14</v>
      </c>
      <c r="C11" s="19">
        <v>133450.99</v>
      </c>
      <c r="D11" s="19" t="s">
        <v>37</v>
      </c>
      <c r="E11" s="19"/>
      <c r="F11" s="19">
        <v>74572.86</v>
      </c>
      <c r="G11" s="19"/>
    </row>
    <row r="12" spans="1:7" ht="12" x14ac:dyDescent="0.25">
      <c r="A12" s="28">
        <v>11</v>
      </c>
      <c r="B12" s="25" t="s">
        <v>15</v>
      </c>
      <c r="C12" s="19">
        <v>44210.81</v>
      </c>
      <c r="D12" s="19" t="s">
        <v>29</v>
      </c>
      <c r="E12" s="19"/>
      <c r="F12" s="19">
        <v>176120.08</v>
      </c>
      <c r="G12" s="19"/>
    </row>
    <row r="13" spans="1:7" ht="12" x14ac:dyDescent="0.25">
      <c r="A13" s="28">
        <v>12</v>
      </c>
      <c r="B13" s="25" t="s">
        <v>16</v>
      </c>
      <c r="C13" s="19">
        <v>12108.4</v>
      </c>
      <c r="D13" s="19" t="s">
        <v>29</v>
      </c>
      <c r="E13" s="19"/>
      <c r="F13" s="19">
        <v>60735.4</v>
      </c>
      <c r="G13" s="19"/>
    </row>
    <row r="14" spans="1:7" ht="12" x14ac:dyDescent="0.25">
      <c r="A14" s="28">
        <v>13</v>
      </c>
      <c r="B14" s="25" t="s">
        <v>17</v>
      </c>
      <c r="C14" s="19">
        <v>91255.48</v>
      </c>
      <c r="D14" s="19" t="s">
        <v>29</v>
      </c>
      <c r="E14" s="19"/>
      <c r="F14" s="19">
        <v>83666.429999999993</v>
      </c>
      <c r="G14" s="19"/>
    </row>
    <row r="15" spans="1:7" ht="12" x14ac:dyDescent="0.25">
      <c r="A15" s="28">
        <v>14</v>
      </c>
      <c r="B15" s="25" t="s">
        <v>18</v>
      </c>
      <c r="C15" s="19">
        <v>201888.92</v>
      </c>
      <c r="D15" s="19" t="s">
        <v>29</v>
      </c>
      <c r="E15" s="19"/>
      <c r="F15" s="19">
        <v>255234.98</v>
      </c>
      <c r="G15" s="19"/>
    </row>
    <row r="16" spans="1:7" ht="12" x14ac:dyDescent="0.25">
      <c r="A16" s="28">
        <v>15</v>
      </c>
      <c r="B16" s="25" t="s">
        <v>19</v>
      </c>
      <c r="C16" s="19">
        <v>62655.78</v>
      </c>
      <c r="D16" s="19" t="s">
        <v>29</v>
      </c>
      <c r="E16" s="19"/>
      <c r="F16" s="19">
        <v>179030.06</v>
      </c>
      <c r="G16" s="19"/>
    </row>
    <row r="17" spans="1:7" ht="12" x14ac:dyDescent="0.25">
      <c r="A17" s="28">
        <v>16</v>
      </c>
      <c r="B17" s="25" t="s">
        <v>20</v>
      </c>
      <c r="C17" s="51">
        <v>0</v>
      </c>
      <c r="D17" s="51"/>
      <c r="E17" s="51"/>
      <c r="F17" s="51">
        <v>9063</v>
      </c>
      <c r="G17" s="51">
        <v>3000</v>
      </c>
    </row>
    <row r="18" spans="1:7" ht="12" x14ac:dyDescent="0.25">
      <c r="A18" s="28">
        <v>17</v>
      </c>
      <c r="B18" s="25" t="s">
        <v>21</v>
      </c>
      <c r="C18" s="51">
        <v>3889</v>
      </c>
      <c r="D18" s="51" t="s">
        <v>29</v>
      </c>
      <c r="E18" s="51"/>
      <c r="F18" s="51">
        <v>2399.9899999999998</v>
      </c>
      <c r="G18" s="51"/>
    </row>
    <row r="19" spans="1:7" ht="12" x14ac:dyDescent="0.25">
      <c r="A19" s="28">
        <v>18</v>
      </c>
      <c r="B19" s="25" t="s">
        <v>22</v>
      </c>
      <c r="C19" s="19">
        <v>23261.98</v>
      </c>
      <c r="D19" s="19" t="s">
        <v>37</v>
      </c>
      <c r="E19" s="19"/>
      <c r="F19" s="19"/>
      <c r="G19" s="19"/>
    </row>
    <row r="20" spans="1:7" ht="12" x14ac:dyDescent="0.25">
      <c r="A20" s="28">
        <v>19</v>
      </c>
      <c r="B20" s="25" t="s">
        <v>23</v>
      </c>
      <c r="C20" s="51"/>
      <c r="D20" s="51"/>
      <c r="E20" s="51"/>
      <c r="F20" s="51"/>
      <c r="G20" s="51">
        <v>31985</v>
      </c>
    </row>
    <row r="21" spans="1:7" ht="12" x14ac:dyDescent="0.25">
      <c r="A21" s="28">
        <v>20</v>
      </c>
      <c r="B21" s="25" t="s">
        <v>24</v>
      </c>
      <c r="C21" s="19">
        <v>14245.99</v>
      </c>
      <c r="D21" s="19"/>
      <c r="E21" s="19"/>
      <c r="F21" s="19">
        <v>8223.99</v>
      </c>
      <c r="G21" s="19"/>
    </row>
    <row r="22" spans="1:7" ht="12" x14ac:dyDescent="0.25">
      <c r="A22" s="28">
        <v>21</v>
      </c>
      <c r="B22" s="25" t="s">
        <v>55</v>
      </c>
      <c r="C22" s="19">
        <v>247670.94</v>
      </c>
      <c r="D22" s="19"/>
      <c r="E22" s="19"/>
      <c r="F22" s="19">
        <v>98782.94</v>
      </c>
      <c r="G22" s="19"/>
    </row>
    <row r="23" spans="1:7" x14ac:dyDescent="0.2">
      <c r="A23" s="54"/>
      <c r="B23" s="45"/>
      <c r="C23" s="20">
        <f>SUM(C3:C22)</f>
        <v>1581910.8599999999</v>
      </c>
      <c r="D23" s="20"/>
      <c r="E23" s="20">
        <f>SUM(E3:E21)</f>
        <v>95125.6</v>
      </c>
      <c r="F23" s="20">
        <f>SUM(F3:F22)</f>
        <v>1456435.23</v>
      </c>
      <c r="G23" s="20">
        <f>SUM(G3:G21)</f>
        <v>290678.87</v>
      </c>
    </row>
    <row r="26" spans="1:7" x14ac:dyDescent="0.2">
      <c r="B26" s="2"/>
    </row>
    <row r="27" spans="1:7" x14ac:dyDescent="0.2">
      <c r="B27" s="2"/>
      <c r="D27" s="6"/>
    </row>
  </sheetData>
  <mergeCells count="3">
    <mergeCell ref="A1:B2"/>
    <mergeCell ref="F1:G1"/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Budynki i Budowle</vt:lpstr>
      <vt:lpstr>Maszyny urządzenia wyposażenie</vt:lpstr>
      <vt:lpstr>Elektronika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Michna</dc:creator>
  <cp:lastModifiedBy>Artur Michna</cp:lastModifiedBy>
  <dcterms:created xsi:type="dcterms:W3CDTF">2013-08-26T06:57:31Z</dcterms:created>
  <dcterms:modified xsi:type="dcterms:W3CDTF">2023-02-23T19:45:29Z</dcterms:modified>
</cp:coreProperties>
</file>