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esktop/MVSR_AKTUAL/VS_OLEJE/SP_FINAL/"/>
    </mc:Choice>
  </mc:AlternateContent>
  <xr:revisionPtr revIDLastSave="0" documentId="13_ncr:1_{9BBAC81D-FDE0-6D48-807A-42E5E9BB4666}" xr6:coauthVersionLast="47" xr6:coauthVersionMax="47" xr10:uidLastSave="{00000000-0000-0000-0000-000000000000}"/>
  <bookViews>
    <workbookView xWindow="280" yWindow="500" windowWidth="28240" windowHeight="16080" activeTab="1" xr2:uid="{029DE0A6-1185-BC42-987A-B7132A97B9D4}"/>
  </bookViews>
  <sheets>
    <sheet name="Opis PZ_uvod" sheetId="1" r:id="rId1"/>
    <sheet name="Špecifikácia a rozpoč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3" i="2" l="1"/>
  <c r="O122" i="2"/>
  <c r="N122" i="2"/>
  <c r="L122" i="2"/>
  <c r="N120" i="2"/>
  <c r="L120" i="2"/>
  <c r="O120" i="2" s="1"/>
  <c r="L119" i="2"/>
  <c r="L118" i="2"/>
  <c r="N118" i="2" s="1"/>
  <c r="O118" i="2" s="1"/>
  <c r="O117" i="2"/>
  <c r="N117" i="2"/>
  <c r="L117" i="2"/>
  <c r="N116" i="2"/>
  <c r="L116" i="2"/>
  <c r="O116" i="2" s="1"/>
  <c r="L115" i="2"/>
  <c r="L114" i="2"/>
  <c r="N114" i="2" s="1"/>
  <c r="O114" i="2" s="1"/>
  <c r="O113" i="2"/>
  <c r="N113" i="2"/>
  <c r="L113" i="2"/>
  <c r="N112" i="2"/>
  <c r="L112" i="2"/>
  <c r="O112" i="2" s="1"/>
  <c r="L109" i="2"/>
  <c r="L108" i="2"/>
  <c r="N108" i="2" s="1"/>
  <c r="O108" i="2" s="1"/>
  <c r="O105" i="2"/>
  <c r="N105" i="2"/>
  <c r="L105" i="2"/>
  <c r="N104" i="2"/>
  <c r="L104" i="2"/>
  <c r="O104" i="2" s="1"/>
  <c r="L103" i="2"/>
  <c r="L102" i="2"/>
  <c r="N102" i="2" s="1"/>
  <c r="O102" i="2" s="1"/>
  <c r="O101" i="2"/>
  <c r="N101" i="2"/>
  <c r="L101" i="2"/>
  <c r="N100" i="2"/>
  <c r="L100" i="2"/>
  <c r="O100" i="2" s="1"/>
  <c r="L99" i="2"/>
  <c r="L98" i="2"/>
  <c r="N98" i="2" s="1"/>
  <c r="O98" i="2" s="1"/>
  <c r="O95" i="2"/>
  <c r="N95" i="2"/>
  <c r="L95" i="2"/>
  <c r="N94" i="2"/>
  <c r="L94" i="2"/>
  <c r="O94" i="2" s="1"/>
  <c r="L93" i="2"/>
  <c r="L92" i="2"/>
  <c r="N92" i="2" s="1"/>
  <c r="O92" i="2" s="1"/>
  <c r="O91" i="2"/>
  <c r="N91" i="2"/>
  <c r="L91" i="2"/>
  <c r="N90" i="2"/>
  <c r="L90" i="2"/>
  <c r="O90" i="2" s="1"/>
  <c r="L89" i="2"/>
  <c r="L88" i="2"/>
  <c r="N88" i="2" s="1"/>
  <c r="O88" i="2" s="1"/>
  <c r="O87" i="2"/>
  <c r="N87" i="2"/>
  <c r="L87" i="2"/>
  <c r="N86" i="2"/>
  <c r="L86" i="2"/>
  <c r="O86" i="2" s="1"/>
  <c r="L85" i="2"/>
  <c r="L84" i="2"/>
  <c r="N84" i="2" s="1"/>
  <c r="O84" i="2" s="1"/>
  <c r="O83" i="2"/>
  <c r="N83" i="2"/>
  <c r="L83" i="2"/>
  <c r="N82" i="2"/>
  <c r="L82" i="2"/>
  <c r="O82" i="2" s="1"/>
  <c r="L81" i="2"/>
  <c r="L80" i="2"/>
  <c r="N80" i="2" s="1"/>
  <c r="O80" i="2" s="1"/>
  <c r="O79" i="2"/>
  <c r="N79" i="2"/>
  <c r="L79" i="2"/>
  <c r="N78" i="2"/>
  <c r="L78" i="2"/>
  <c r="O78" i="2" s="1"/>
  <c r="L77" i="2"/>
  <c r="L76" i="2"/>
  <c r="N76" i="2" s="1"/>
  <c r="O76" i="2" s="1"/>
  <c r="O75" i="2"/>
  <c r="N75" i="2"/>
  <c r="L75" i="2"/>
  <c r="N72" i="2"/>
  <c r="L72" i="2"/>
  <c r="O72" i="2" s="1"/>
  <c r="L71" i="2"/>
  <c r="L70" i="2"/>
  <c r="N70" i="2" s="1"/>
  <c r="O70" i="2" s="1"/>
  <c r="O69" i="2"/>
  <c r="N69" i="2"/>
  <c r="L69" i="2"/>
  <c r="N68" i="2"/>
  <c r="L68" i="2"/>
  <c r="O68" i="2" s="1"/>
  <c r="L67" i="2"/>
  <c r="L66" i="2"/>
  <c r="N66" i="2" s="1"/>
  <c r="O66" i="2" s="1"/>
  <c r="O65" i="2"/>
  <c r="N65" i="2"/>
  <c r="L65" i="2"/>
  <c r="N64" i="2"/>
  <c r="L64" i="2"/>
  <c r="O64" i="2" s="1"/>
  <c r="L63" i="2"/>
  <c r="L60" i="2"/>
  <c r="N60" i="2" s="1"/>
  <c r="O60" i="2" s="1"/>
  <c r="O59" i="2"/>
  <c r="N59" i="2"/>
  <c r="L59" i="2"/>
  <c r="N58" i="2"/>
  <c r="L58" i="2"/>
  <c r="O58" i="2" s="1"/>
  <c r="L57" i="2"/>
  <c r="L56" i="2"/>
  <c r="N56" i="2" s="1"/>
  <c r="O56" i="2" s="1"/>
  <c r="O55" i="2"/>
  <c r="N55" i="2"/>
  <c r="L55" i="2"/>
  <c r="N54" i="2"/>
  <c r="L54" i="2"/>
  <c r="O54" i="2" s="1"/>
  <c r="L53" i="2"/>
  <c r="L50" i="2"/>
  <c r="N50" i="2" s="1"/>
  <c r="O50" i="2" s="1"/>
  <c r="O49" i="2"/>
  <c r="N49" i="2"/>
  <c r="L49" i="2"/>
  <c r="N48" i="2"/>
  <c r="L48" i="2"/>
  <c r="O48" i="2" s="1"/>
  <c r="L47" i="2"/>
  <c r="L46" i="2"/>
  <c r="N46" i="2" s="1"/>
  <c r="O46" i="2" s="1"/>
  <c r="O45" i="2"/>
  <c r="N45" i="2"/>
  <c r="L45" i="2"/>
  <c r="N44" i="2"/>
  <c r="L44" i="2"/>
  <c r="O44" i="2" s="1"/>
  <c r="L43" i="2"/>
  <c r="L42" i="2"/>
  <c r="N42" i="2" s="1"/>
  <c r="O42" i="2" s="1"/>
  <c r="O41" i="2"/>
  <c r="N41" i="2"/>
  <c r="L41" i="2"/>
  <c r="N40" i="2"/>
  <c r="L40" i="2"/>
  <c r="O40" i="2" s="1"/>
  <c r="L39" i="2"/>
  <c r="L38" i="2"/>
  <c r="N38" i="2" s="1"/>
  <c r="O38" i="2" s="1"/>
  <c r="O37" i="2"/>
  <c r="N37" i="2"/>
  <c r="L37" i="2"/>
  <c r="N36" i="2"/>
  <c r="L36" i="2"/>
  <c r="O36" i="2" s="1"/>
  <c r="L35" i="2"/>
  <c r="L34" i="2"/>
  <c r="N34" i="2" s="1"/>
  <c r="O34" i="2" s="1"/>
  <c r="O33" i="2"/>
  <c r="N33" i="2"/>
  <c r="L33" i="2"/>
  <c r="N32" i="2"/>
  <c r="L32" i="2"/>
  <c r="O32" i="2" s="1"/>
  <c r="L31" i="2"/>
  <c r="L30" i="2"/>
  <c r="N30" i="2" s="1"/>
  <c r="O30" i="2" s="1"/>
  <c r="L29" i="2"/>
  <c r="N29" i="2" s="1"/>
  <c r="O29" i="2" s="1"/>
  <c r="N28" i="2"/>
  <c r="L28" i="2"/>
  <c r="O28" i="2" s="1"/>
  <c r="L27" i="2"/>
  <c r="N26" i="2"/>
  <c r="O26" i="2" s="1"/>
  <c r="L26" i="2"/>
  <c r="L25" i="2"/>
  <c r="N25" i="2" s="1"/>
  <c r="O25" i="2" s="1"/>
  <c r="N24" i="2"/>
  <c r="L24" i="2"/>
  <c r="O24" i="2" s="1"/>
  <c r="L23" i="2"/>
  <c r="N22" i="2"/>
  <c r="O22" i="2" s="1"/>
  <c r="L22" i="2"/>
  <c r="L21" i="2"/>
  <c r="N21" i="2" s="1"/>
  <c r="O21" i="2" s="1"/>
  <c r="N20" i="2"/>
  <c r="L20" i="2"/>
  <c r="O20" i="2" s="1"/>
  <c r="L19" i="2"/>
  <c r="N18" i="2"/>
  <c r="O18" i="2" s="1"/>
  <c r="L18" i="2"/>
  <c r="L17" i="2"/>
  <c r="N17" i="2" s="1"/>
  <c r="O17" i="2" s="1"/>
  <c r="N16" i="2"/>
  <c r="L16" i="2"/>
  <c r="O16" i="2" s="1"/>
  <c r="L15" i="2"/>
  <c r="N14" i="2"/>
  <c r="O14" i="2" s="1"/>
  <c r="L14" i="2"/>
  <c r="L13" i="2"/>
  <c r="N13" i="2" s="1"/>
  <c r="O13" i="2" s="1"/>
  <c r="N12" i="2"/>
  <c r="L12" i="2"/>
  <c r="O12" i="2" s="1"/>
  <c r="L11" i="2"/>
  <c r="N10" i="2"/>
  <c r="O10" i="2" s="1"/>
  <c r="L10" i="2"/>
  <c r="L9" i="2"/>
  <c r="N9" i="2" s="1"/>
  <c r="O9" i="2" s="1"/>
  <c r="N8" i="2"/>
  <c r="L8" i="2"/>
  <c r="O8" i="2" s="1"/>
  <c r="L7" i="2"/>
  <c r="O7" i="2" l="1"/>
  <c r="O63" i="2"/>
  <c r="O93" i="2"/>
  <c r="O35" i="2"/>
  <c r="O109" i="2"/>
  <c r="N7" i="2"/>
  <c r="N11" i="2"/>
  <c r="O11" i="2" s="1"/>
  <c r="N15" i="2"/>
  <c r="O15" i="2" s="1"/>
  <c r="N19" i="2"/>
  <c r="O19" i="2" s="1"/>
  <c r="N23" i="2"/>
  <c r="O23" i="2" s="1"/>
  <c r="N27" i="2"/>
  <c r="O27" i="2" s="1"/>
  <c r="N31" i="2"/>
  <c r="O31" i="2" s="1"/>
  <c r="N35" i="2"/>
  <c r="N39" i="2"/>
  <c r="O39" i="2" s="1"/>
  <c r="N43" i="2"/>
  <c r="O43" i="2" s="1"/>
  <c r="N47" i="2"/>
  <c r="O47" i="2" s="1"/>
  <c r="N53" i="2"/>
  <c r="O53" i="2" s="1"/>
  <c r="N57" i="2"/>
  <c r="O57" i="2" s="1"/>
  <c r="N63" i="2"/>
  <c r="N67" i="2"/>
  <c r="O67" i="2" s="1"/>
  <c r="N71" i="2"/>
  <c r="O71" i="2" s="1"/>
  <c r="N77" i="2"/>
  <c r="O77" i="2" s="1"/>
  <c r="N81" i="2"/>
  <c r="O81" i="2" s="1"/>
  <c r="N85" i="2"/>
  <c r="O85" i="2" s="1"/>
  <c r="N89" i="2"/>
  <c r="O89" i="2" s="1"/>
  <c r="N93" i="2"/>
  <c r="N99" i="2"/>
  <c r="O99" i="2" s="1"/>
  <c r="N103" i="2"/>
  <c r="O103" i="2" s="1"/>
  <c r="N109" i="2"/>
  <c r="N115" i="2"/>
  <c r="O115" i="2" s="1"/>
  <c r="N119" i="2"/>
  <c r="O119" i="2" s="1"/>
  <c r="N123" i="2"/>
  <c r="O123" i="2" s="1"/>
  <c r="O124" i="2" l="1"/>
</calcChain>
</file>

<file path=xl/sharedStrings.xml><?xml version="1.0" encoding="utf-8"?>
<sst xmlns="http://schemas.openxmlformats.org/spreadsheetml/2006/main" count="465" uniqueCount="286">
  <si>
    <t>1.</t>
  </si>
  <si>
    <t>Predmetom zákazky je zabezpečenie dodávky olejov a  prevádzkových kvapalín pre motorové vozidlá bližšie špecifikovanej v prílohe č. 1.1 SP vrátane súvisiacich služieb na obdobie maximálne 48 mesiacov. Zákazka zahŕňa najmä dodávku minerálnych a syntetických olejov do motora, prevodových a hydraulických olejov, plastických mazív, brzdových  kvapalín, chladiacich a nemrznúcich kvapalín a kvapalín do ostrekovačov určených pre osobné a nákladné motorové vozidlá, vyhovujúcich predpísanej norme  v zmysle odporúčania výrobcu automobilov, spĺňajúce špecifikácie kvality podľa  európskej normy ACEA (Association des Constructeurs Européens d' Automobiles), resp. americkej normy API (American Petroleum Institut), alebo iných noriem alebo ich ekvivalentov a požiadavky výrobcu techniky.</t>
  </si>
  <si>
    <t>2.</t>
  </si>
  <si>
    <t>Súvisiace služby:   
Dodávateľ sa zaväzuje:
-	dodávať predmet zákazky do jednotlivých miest plnenia verejného obstarávateľa v množstve a čase definovaných v objednávke. 
-	zabezpečiť vykládku, ktorou  sa rozumie vyloženie olejov a prevádzkových kvapalín na miesto určené v objednávke, podľa rámcovej dohody,
-	zabezpečiť bezplatný odber a ekologickú likvidáciu použitého alebo už nepoužiteľného oleja, prevádzkových kvapalín a použitých vratných obalov v každom mieste plnenia a v každom distribučnom mieste uchádzača v súlade s platnou legislatívou.</t>
  </si>
  <si>
    <t>3.</t>
  </si>
  <si>
    <t>Tovar vyrobený v krajinách mimo EÚ môže uchádzač ponúknuť za predpokladu, že tovar odpovedajúci požadovanej špecifikácii a odpovedajúcich platných medzinárodných noriem, sa v produkcii krajín EÚ nenachádza (uvedenú skutočnosť je potrebné preukázať).</t>
  </si>
  <si>
    <t>4.</t>
  </si>
  <si>
    <t>Uchádzač v ponuke, vo vlastnom návrhu plnenia uvedie obchodnú značku a typ ponúkaného tovaru, vrátane technického opisu výrobku.</t>
  </si>
  <si>
    <t>5.</t>
  </si>
  <si>
    <t>Pri inovácii príslušných položiek predmetu zákazky v priebehu platnosti Rámcovej dohody bude uchádzač povinný verejného obstarávateľa o tejto skutočnosti informovať a predložiť návrh inovovaných položiek predmetu zákazky. Takéto inovované položky predmetu zákazky musia spĺňať rovnaké prípadne kvalitatívne vyššie úžitkové vlastnosti a parametre a musia byť dodané za podmienok a cien stanovených ponukou a Dohodou. Návrh inovovaných položiek predmetu zákazky musí byť verejným obstarávateľom odsúhlasený. Inovatívna položka predmetu zákazky sa nepovažuje za zmenu plnenia predmetu tejto Dohody.</t>
  </si>
  <si>
    <t>6.</t>
  </si>
  <si>
    <t xml:space="preserve">Dodávka olejov a prevádzkových kvapalín sa bude realizovať výhradne v pracovné dni podľa aktuálnych potrieb verejného obstarávateľa, vrátane služieb spojených s jeho dodávkou podľa týchto súťažných podkladov, do sídla verejného obstarávateľa podľa týchto súťažných podkladov. </t>
  </si>
  <si>
    <t>7.</t>
  </si>
  <si>
    <t>Uchádzač je povinný spresniť čas dodania predmetu zákazky poverenému zástupcovi verejného obstarávateľa 1 deň pred jeho dodaním. V opačnom prípade  verejný obstarávateľ nie je povinný prevziať predmet zákazky v deň dodania, ale až v nasledujúci deň. Náklady spojené s odmietnutím prevzatia vopred neoznámenej dodávky predmetu zákazky znáša uchádzač/predávajúci.</t>
  </si>
  <si>
    <t>8.</t>
  </si>
  <si>
    <t>Uchádzač dodá tovar (oleje a  prevádzkové kvapaliny) v originálnych nevratných obaloch s plombou a označený všetkými symbolmi (číslo šarže na obale musí byť v súlade s dodacím listom).</t>
  </si>
  <si>
    <t>9.</t>
  </si>
  <si>
    <t>Minimálne požiadavky na predmet zákazky sú uvedené aj ďalšom hárku</t>
  </si>
  <si>
    <t>10.</t>
  </si>
  <si>
    <t>Veľkosti nevratných obalov v merných jednotkách uvedených zo strany verejného obstarávateľa v tejto prílohe súťažných podkladov sú pre uchádzačov záväzné</t>
  </si>
  <si>
    <t>11.</t>
  </si>
  <si>
    <t>Verejný obstarávateľ bude akceptovať ekvivalentné produkty spĺňajúce novšie normy za predpokladu splnenia funčných, kvalitatívnych a výkonnostných parametrov určenými požadovanými normami</t>
  </si>
  <si>
    <t>ROZPOČET</t>
  </si>
  <si>
    <t>P.č.</t>
  </si>
  <si>
    <t>Predmet</t>
  </si>
  <si>
    <t>Veľkosť nevratného obalu v merných jednotkách</t>
  </si>
  <si>
    <t>Merná jednotka</t>
  </si>
  <si>
    <t>Predpokladané množstvo počas trvania rámcovej dohody
v litroch / kilogramoch</t>
  </si>
  <si>
    <t>Výrobná značka a typ</t>
  </si>
  <si>
    <t>JC v EUR bez DPH</t>
  </si>
  <si>
    <t>Maximálna cena celkom za položku v EUR bez DPH</t>
  </si>
  <si>
    <t>Sadzba DPH v %</t>
  </si>
  <si>
    <t>Výška DPH v EUR</t>
  </si>
  <si>
    <t>Maximálna cena celkom za položku v EUR s DPH</t>
  </si>
  <si>
    <t>Uchádzač vyplní názov ponúkaného produktu</t>
  </si>
  <si>
    <t>Motorové oleje</t>
  </si>
  <si>
    <t>SAE</t>
  </si>
  <si>
    <t>ACEA</t>
  </si>
  <si>
    <t>API</t>
  </si>
  <si>
    <t>Doplňujúce informácie</t>
  </si>
  <si>
    <t>Olej motorový pre osobné automobily</t>
  </si>
  <si>
    <t>0W-30</t>
  </si>
  <si>
    <t>C3-12</t>
  </si>
  <si>
    <t xml:space="preserve"> -</t>
  </si>
  <si>
    <t>VW 504 00/ 507 00</t>
  </si>
  <si>
    <t>liter</t>
  </si>
  <si>
    <t>2a</t>
  </si>
  <si>
    <t>5W-30</t>
  </si>
  <si>
    <t>API SN</t>
  </si>
  <si>
    <t>2b</t>
  </si>
  <si>
    <t>MB-Approval 229.51</t>
  </si>
  <si>
    <t>v intervale  4 - 5</t>
  </si>
  <si>
    <t>2c</t>
  </si>
  <si>
    <t>BMW Longlife -04</t>
  </si>
  <si>
    <t>v intervale              50 - 60</t>
  </si>
  <si>
    <t>3a</t>
  </si>
  <si>
    <t>OV 040 1547-D30
MB-Approval 229.52</t>
  </si>
  <si>
    <t>3b</t>
  </si>
  <si>
    <t>3c</t>
  </si>
  <si>
    <t>v intervale                 50 - 60</t>
  </si>
  <si>
    <t>4a</t>
  </si>
  <si>
    <t>5W-40</t>
  </si>
  <si>
    <t>API SN/ CF</t>
  </si>
  <si>
    <t>VW 502 00/505 00/505 01</t>
  </si>
  <si>
    <t>4b</t>
  </si>
  <si>
    <t>Renault RN0700/ 0710</t>
  </si>
  <si>
    <t>4c</t>
  </si>
  <si>
    <t>4d</t>
  </si>
  <si>
    <t>v intervale                200 - 216,5</t>
  </si>
  <si>
    <t>5a</t>
  </si>
  <si>
    <t>10W-40</t>
  </si>
  <si>
    <t>A3/B4-08</t>
  </si>
  <si>
    <t>API SL</t>
  </si>
  <si>
    <t>VW 505 00/ 505 01</t>
  </si>
  <si>
    <t>5b</t>
  </si>
  <si>
    <t>5c</t>
  </si>
  <si>
    <t>C2-12</t>
  </si>
  <si>
    <t>PSA B71 2290</t>
  </si>
  <si>
    <t>A1/B1, A5/B5-12</t>
  </si>
  <si>
    <t>API SL/ CF</t>
  </si>
  <si>
    <t>Motorový olej pre staré vozidlá</t>
  </si>
  <si>
    <t>15W-40</t>
  </si>
  <si>
    <t>API SF/CC</t>
  </si>
  <si>
    <t>API SD/CB</t>
  </si>
  <si>
    <t>10a</t>
  </si>
  <si>
    <t>Olej motorový pre staré vozidlá</t>
  </si>
  <si>
    <t>-</t>
  </si>
  <si>
    <t>API CB/SC</t>
  </si>
  <si>
    <t>10c</t>
  </si>
  <si>
    <t>11a</t>
  </si>
  <si>
    <t>Olej motorový pre nákladné vozidlá</t>
  </si>
  <si>
    <t>API CF/SF</t>
  </si>
  <si>
    <t>v intervale             4 - 10</t>
  </si>
  <si>
    <t>11b</t>
  </si>
  <si>
    <t>12a</t>
  </si>
  <si>
    <t>Olej motorový pre staršie vozidlá</t>
  </si>
  <si>
    <t>E2/E3/E5</t>
  </si>
  <si>
    <t>API CG-4/SL</t>
  </si>
  <si>
    <t>Tatra TDS 30/12</t>
  </si>
  <si>
    <t>v intervale                4 - 5</t>
  </si>
  <si>
    <t>12b</t>
  </si>
  <si>
    <t>v intervale          10 - 20</t>
  </si>
  <si>
    <t>13a</t>
  </si>
  <si>
    <t>E7-12</t>
  </si>
  <si>
    <t>API CI-4/SL</t>
  </si>
  <si>
    <t>MB-Approval 228.3</t>
  </si>
  <si>
    <t>13b</t>
  </si>
  <si>
    <t>VOLVO VDS-3</t>
  </si>
  <si>
    <t>v intervale               4 - 5</t>
  </si>
  <si>
    <t>13c</t>
  </si>
  <si>
    <t>MAN M 3275-1</t>
  </si>
  <si>
    <t>13d</t>
  </si>
  <si>
    <t>13e</t>
  </si>
  <si>
    <t>v intervale        200 - 216,5</t>
  </si>
  <si>
    <t>14a</t>
  </si>
  <si>
    <t>API CI-4</t>
  </si>
  <si>
    <t>v intervale            1 - 20</t>
  </si>
  <si>
    <t>14b</t>
  </si>
  <si>
    <t>v intervale            4 - 208</t>
  </si>
  <si>
    <t>15a</t>
  </si>
  <si>
    <t>E4-12</t>
  </si>
  <si>
    <t>MAN M 3477</t>
  </si>
  <si>
    <t>v intervale            4 - 20</t>
  </si>
  <si>
    <t>15b</t>
  </si>
  <si>
    <t>E6-12</t>
  </si>
  <si>
    <t>Tatra TDS 40/16</t>
  </si>
  <si>
    <t>v intervale          20 - 60</t>
  </si>
  <si>
    <t>E6-12
 E7-12</t>
  </si>
  <si>
    <t xml:space="preserve"> - </t>
  </si>
  <si>
    <t>17a</t>
  </si>
  <si>
    <t>Olej motorový pre vozidlá s motorom Euro V a VI</t>
  </si>
  <si>
    <t>E9-12</t>
  </si>
  <si>
    <t>API CJ-4/SM</t>
  </si>
  <si>
    <t>Volvo VDS-4.5</t>
  </si>
  <si>
    <t>v intervale            5 - 20</t>
  </si>
  <si>
    <t>17b</t>
  </si>
  <si>
    <t>Renault RLD -3</t>
  </si>
  <si>
    <t>10W-30</t>
  </si>
  <si>
    <t>API CK-4</t>
  </si>
  <si>
    <t>Olej motorový pre motocykle 4T</t>
  </si>
  <si>
    <t>10W-50</t>
  </si>
  <si>
    <t>JASO MA2</t>
  </si>
  <si>
    <t>Olej motorový pre 2T motory</t>
  </si>
  <si>
    <t>API TA</t>
  </si>
  <si>
    <t>Olej motorový pre malé 2T motory</t>
  </si>
  <si>
    <t>API TC</t>
  </si>
  <si>
    <t>JASO FD</t>
  </si>
  <si>
    <t>Olej motorový pre malé 4T motory</t>
  </si>
  <si>
    <t>API SL/CF</t>
  </si>
  <si>
    <t>v intervale             0,6 - 1</t>
  </si>
  <si>
    <t>Olej pre 2T motory člnov a vodných skútrov</t>
  </si>
  <si>
    <t>NMMA TC-W3</t>
  </si>
  <si>
    <t xml:space="preserve">Sprej na mazanie reťazí motocyklov </t>
  </si>
  <si>
    <t>Oleje prevodové</t>
  </si>
  <si>
    <t>26a</t>
  </si>
  <si>
    <t>Olej prevodový</t>
  </si>
  <si>
    <t>80W</t>
  </si>
  <si>
    <t>GL-4</t>
  </si>
  <si>
    <t>26b</t>
  </si>
  <si>
    <t>v intervale          10 - 60</t>
  </si>
  <si>
    <t>27a</t>
  </si>
  <si>
    <t>27b</t>
  </si>
  <si>
    <t>28a</t>
  </si>
  <si>
    <t>Olej prevodový viacstupňový</t>
  </si>
  <si>
    <t>80W/90</t>
  </si>
  <si>
    <t>v intervale             1 - 4</t>
  </si>
  <si>
    <t>28b</t>
  </si>
  <si>
    <t>75W/90</t>
  </si>
  <si>
    <t>GL-5</t>
  </si>
  <si>
    <t>ZF (TE-ML) 07A; 17B</t>
  </si>
  <si>
    <t>75W/80</t>
  </si>
  <si>
    <t>Volvo 97307</t>
  </si>
  <si>
    <t>Oleje hydraulické</t>
  </si>
  <si>
    <t>ISO VG</t>
  </si>
  <si>
    <t>Minimálna technická špecifikácia a certifikácie</t>
  </si>
  <si>
    <t>31a</t>
  </si>
  <si>
    <t>Olej pre hydrodynamické prevody</t>
  </si>
  <si>
    <t>GM Typ C2</t>
  </si>
  <si>
    <t>31b</t>
  </si>
  <si>
    <t>v intervale          10 - 208</t>
  </si>
  <si>
    <t xml:space="preserve">Olej hydraulický </t>
  </si>
  <si>
    <t>DIN 51524-2 (HLP)</t>
  </si>
  <si>
    <t>33a</t>
  </si>
  <si>
    <t>Olej hydraulický viacstupňový</t>
  </si>
  <si>
    <t>DIN 51524-3 (HVLP)</t>
  </si>
  <si>
    <t>33b</t>
  </si>
  <si>
    <t>v intervale          60 - 208</t>
  </si>
  <si>
    <t>34a</t>
  </si>
  <si>
    <t>34b</t>
  </si>
  <si>
    <t>36a</t>
  </si>
  <si>
    <t>Olej na reťaze motorových píl</t>
  </si>
  <si>
    <t xml:space="preserve">v intervale          0,6 - 1 </t>
  </si>
  <si>
    <t>36b</t>
  </si>
  <si>
    <t>Plastické mazivá</t>
  </si>
  <si>
    <t>NLGl</t>
  </si>
  <si>
    <t>Mazivo pre centrálne mazanie podvozkov automobilov</t>
  </si>
  <si>
    <t>NLGI 00</t>
  </si>
  <si>
    <t>DIN 51 502: KHCP00K-40</t>
  </si>
  <si>
    <t>Vogel</t>
  </si>
  <si>
    <t>kg</t>
  </si>
  <si>
    <t>38a</t>
  </si>
  <si>
    <t>Lítiové mazivo</t>
  </si>
  <si>
    <t>NLGI 2</t>
  </si>
  <si>
    <t>DIN 51 502: KP2K-30</t>
  </si>
  <si>
    <t>38b</t>
  </si>
  <si>
    <t>NLGI 1</t>
  </si>
  <si>
    <t>DIN 51502: KP1K-30</t>
  </si>
  <si>
    <t>NLGI 0</t>
  </si>
  <si>
    <t>DIN 51502: KP0K-30</t>
  </si>
  <si>
    <t>Lítiové mazivo s molykou a grafitom</t>
  </si>
  <si>
    <t>DIN 51 502: KPF2N-25</t>
  </si>
  <si>
    <t>42a</t>
  </si>
  <si>
    <t>Lítiové mazivo s molykou</t>
  </si>
  <si>
    <t>DIN 51 502: KPF2N-30</t>
  </si>
  <si>
    <t>42b</t>
  </si>
  <si>
    <t>43a</t>
  </si>
  <si>
    <t>Lítiové komplexné mazivo</t>
  </si>
  <si>
    <t>DIN 51502: KP2N-30</t>
  </si>
  <si>
    <t>43b</t>
  </si>
  <si>
    <t>44a</t>
  </si>
  <si>
    <t>Hlinité komplexné mazivo</t>
  </si>
  <si>
    <t>DIN 51502: GP00N-20</t>
  </si>
  <si>
    <t>44b</t>
  </si>
  <si>
    <t>45a</t>
  </si>
  <si>
    <t>NLGI 1/2</t>
  </si>
  <si>
    <t>DIN 51502: K1/2N-30</t>
  </si>
  <si>
    <t>45b</t>
  </si>
  <si>
    <t>DIN 51502: KP2N-25</t>
  </si>
  <si>
    <t>47a</t>
  </si>
  <si>
    <t>Hlinité komplexné mazivo s grafitom</t>
  </si>
  <si>
    <t>DIN 51502: KPF2N-25</t>
  </si>
  <si>
    <t>47b</t>
  </si>
  <si>
    <t>Vápenaté mazivo</t>
  </si>
  <si>
    <t>DIN 51502: K1C-30</t>
  </si>
  <si>
    <t>NLGI 3</t>
  </si>
  <si>
    <t>DIN 51502: K3C-20</t>
  </si>
  <si>
    <t>Vápenaté mazivo s grafitom</t>
  </si>
  <si>
    <t>DIN 51502: KF3C-20</t>
  </si>
  <si>
    <t>Vápenaté komplexné mazivo</t>
  </si>
  <si>
    <t>Chladiace kvapaliny</t>
  </si>
  <si>
    <t>52a</t>
  </si>
  <si>
    <t>Koncentrát chladiacej kvapaliny</t>
  </si>
  <si>
    <t>52b</t>
  </si>
  <si>
    <t>BS 6580:2010</t>
  </si>
  <si>
    <t>v intervale             4 - 25</t>
  </si>
  <si>
    <t>53a</t>
  </si>
  <si>
    <t>53b</t>
  </si>
  <si>
    <t>VW TL 774-C (G11)</t>
  </si>
  <si>
    <t>v intervale         10 - 25</t>
  </si>
  <si>
    <t>54a</t>
  </si>
  <si>
    <t>54b</t>
  </si>
  <si>
    <t>VW TL 774-F (G12+)</t>
  </si>
  <si>
    <t>MB-Approval 325.3</t>
  </si>
  <si>
    <t>54c</t>
  </si>
  <si>
    <t>VW TL 774-G (G12++)</t>
  </si>
  <si>
    <t>Brzdové kvapaliny</t>
  </si>
  <si>
    <t>Brzdová kvapalina</t>
  </si>
  <si>
    <t>DOT 4; FMVSS 116</t>
  </si>
  <si>
    <t>v intervale                  0,5 - 1</t>
  </si>
  <si>
    <t>DOT 5.1; FMVSS 116</t>
  </si>
  <si>
    <t>v intervale                   0,5 - 1</t>
  </si>
  <si>
    <t>Kvapalina do ostrekovačov</t>
  </si>
  <si>
    <t>58a</t>
  </si>
  <si>
    <t>Zimná kvapalina do ostrekovačov</t>
  </si>
  <si>
    <t>- 40 ˚C</t>
  </si>
  <si>
    <t>v intervale                     1 - 2</t>
  </si>
  <si>
    <t>58b</t>
  </si>
  <si>
    <t>v intervale                       4 - 25</t>
  </si>
  <si>
    <t>59a</t>
  </si>
  <si>
    <t>Letná kvapalina do ostrekovačov</t>
  </si>
  <si>
    <t>59b</t>
  </si>
  <si>
    <t>v intervale               4 - 25</t>
  </si>
  <si>
    <t>60a</t>
  </si>
  <si>
    <t>Demineralizovaná voda</t>
  </si>
  <si>
    <t>60b</t>
  </si>
  <si>
    <t>60c</t>
  </si>
  <si>
    <t>v intervale                    5 - 10</t>
  </si>
  <si>
    <t>60d</t>
  </si>
  <si>
    <t>Rozmrazovač na sklá</t>
  </si>
  <si>
    <t>Redukčné činidlo</t>
  </si>
  <si>
    <t>62a</t>
  </si>
  <si>
    <t>AdBlue</t>
  </si>
  <si>
    <t>DIN 70070</t>
  </si>
  <si>
    <t>v intervale                          1 - 10</t>
  </si>
  <si>
    <t>62b</t>
  </si>
  <si>
    <t>Celková cena za predmet zákazky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</si>
</sst>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8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"/>
      <family val="2"/>
      <charset val="238"/>
    </font>
    <font>
      <sz val="10"/>
      <color theme="1"/>
      <name val="Arial Narrow"/>
      <family val="2"/>
    </font>
    <font>
      <b/>
      <i/>
      <sz val="9"/>
      <color theme="1"/>
      <name val="Arial Narrow"/>
      <family val="2"/>
      <charset val="238"/>
    </font>
    <font>
      <b/>
      <i/>
      <sz val="8"/>
      <color theme="1"/>
      <name val="Arial Narrow"/>
      <family val="2"/>
      <charset val="238"/>
    </font>
    <font>
      <b/>
      <i/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8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10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>
      <alignment horizontal="center" vertical="center" wrapText="1"/>
    </xf>
    <xf numFmtId="2" fontId="15" fillId="2" borderId="12" xfId="0" applyNumberFormat="1" applyFont="1" applyFill="1" applyBorder="1" applyAlignment="1">
      <alignment horizontal="center" vertical="center" wrapText="1"/>
    </xf>
    <xf numFmtId="2" fontId="15" fillId="2" borderId="13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3" fontId="15" fillId="0" borderId="12" xfId="0" applyNumberFormat="1" applyFont="1" applyBorder="1"/>
    <xf numFmtId="0" fontId="11" fillId="3" borderId="12" xfId="0" applyFont="1" applyFill="1" applyBorder="1" applyAlignment="1">
      <alignment horizontal="center" vertical="center" wrapText="1"/>
    </xf>
    <xf numFmtId="2" fontId="15" fillId="3" borderId="12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12" xfId="0" applyNumberFormat="1" applyFont="1" applyBorder="1" applyAlignment="1">
      <alignment horizontal="center" vertical="center" wrapText="1"/>
    </xf>
    <xf numFmtId="9" fontId="15" fillId="0" borderId="12" xfId="0" applyNumberFormat="1" applyFont="1" applyBorder="1" applyAlignment="1">
      <alignment horizontal="center" vertical="center" wrapText="1"/>
    </xf>
    <xf numFmtId="2" fontId="15" fillId="0" borderId="13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3" fontId="15" fillId="0" borderId="6" xfId="0" applyNumberFormat="1" applyFont="1" applyBorder="1"/>
    <xf numFmtId="2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6" xfId="0" applyNumberFormat="1" applyFont="1" applyBorder="1" applyAlignment="1">
      <alignment horizontal="center" vertical="center" wrapText="1"/>
    </xf>
    <xf numFmtId="9" fontId="15" fillId="0" borderId="6" xfId="0" applyNumberFormat="1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3" fontId="15" fillId="0" borderId="1" xfId="0" applyNumberFormat="1" applyFont="1" applyBorder="1"/>
    <xf numFmtId="2" fontId="15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1" xfId="0" applyNumberFormat="1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2" fontId="15" fillId="0" borderId="17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15" fillId="0" borderId="9" xfId="0" applyNumberFormat="1" applyFont="1" applyBorder="1"/>
    <xf numFmtId="2" fontId="15" fillId="3" borderId="9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9" xfId="0" applyNumberFormat="1" applyFont="1" applyBorder="1" applyAlignment="1">
      <alignment horizontal="center" vertical="center" wrapText="1"/>
    </xf>
    <xf numFmtId="9" fontId="15" fillId="0" borderId="9" xfId="0" applyNumberFormat="1" applyFont="1" applyBorder="1" applyAlignment="1">
      <alignment horizontal="center" vertical="center" wrapText="1"/>
    </xf>
    <xf numFmtId="2" fontId="15" fillId="0" borderId="10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9" fontId="18" fillId="0" borderId="1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2" fontId="20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>
      <alignment horizontal="center" vertical="center" wrapText="1"/>
    </xf>
    <xf numFmtId="2" fontId="20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3" fontId="15" fillId="0" borderId="19" xfId="0" applyNumberFormat="1" applyFont="1" applyBorder="1"/>
    <xf numFmtId="2" fontId="15" fillId="0" borderId="19" xfId="0" applyNumberFormat="1" applyFont="1" applyBorder="1" applyAlignment="1">
      <alignment horizontal="center" vertical="center" wrapText="1"/>
    </xf>
    <xf numFmtId="9" fontId="15" fillId="0" borderId="19" xfId="0" applyNumberFormat="1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3" fontId="15" fillId="0" borderId="20" xfId="0" applyNumberFormat="1" applyFont="1" applyBorder="1"/>
    <xf numFmtId="2" fontId="15" fillId="0" borderId="20" xfId="0" applyNumberFormat="1" applyFont="1" applyBorder="1" applyAlignment="1">
      <alignment horizontal="center" vertical="center" wrapText="1"/>
    </xf>
    <xf numFmtId="9" fontId="15" fillId="0" borderId="20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16" fillId="0" borderId="12" xfId="0" applyFont="1" applyBorder="1" applyAlignment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  <protection locked="0"/>
    </xf>
    <xf numFmtId="0" fontId="12" fillId="2" borderId="20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3" fontId="15" fillId="2" borderId="20" xfId="0" applyNumberFormat="1" applyFont="1" applyFill="1" applyBorder="1"/>
    <xf numFmtId="2" fontId="15" fillId="2" borderId="20" xfId="0" applyNumberFormat="1" applyFont="1" applyFill="1" applyBorder="1" applyAlignment="1" applyProtection="1">
      <alignment horizontal="center" vertical="center" wrapText="1"/>
      <protection locked="0"/>
    </xf>
    <xf numFmtId="2" fontId="15" fillId="2" borderId="20" xfId="0" applyNumberFormat="1" applyFont="1" applyFill="1" applyBorder="1" applyAlignment="1">
      <alignment horizontal="center" vertical="center" wrapText="1"/>
    </xf>
    <xf numFmtId="9" fontId="15" fillId="2" borderId="20" xfId="0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vertical="top" wrapText="1"/>
    </xf>
    <xf numFmtId="0" fontId="11" fillId="3" borderId="12" xfId="0" applyFont="1" applyFill="1" applyBorder="1" applyAlignment="1" applyProtection="1">
      <alignment horizontal="center"/>
      <protection locked="0"/>
    </xf>
    <xf numFmtId="0" fontId="11" fillId="3" borderId="12" xfId="0" applyFont="1" applyFill="1" applyBorder="1" applyAlignment="1" applyProtection="1">
      <alignment horizontal="center" wrapText="1"/>
      <protection locked="0"/>
    </xf>
    <xf numFmtId="0" fontId="22" fillId="2" borderId="20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2" fontId="24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6" fillId="3" borderId="12" xfId="0" applyFont="1" applyFill="1" applyBorder="1" applyAlignment="1" applyProtection="1">
      <alignment horizontal="center"/>
      <protection locked="0"/>
    </xf>
    <xf numFmtId="0" fontId="12" fillId="2" borderId="16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2" fontId="27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15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15" fillId="2" borderId="16" xfId="0" applyNumberFormat="1" applyFont="1" applyFill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28" fillId="0" borderId="11" xfId="0" applyFont="1" applyBorder="1" applyAlignment="1">
      <alignment horizontal="right" vertical="center" wrapText="1"/>
    </xf>
    <xf numFmtId="0" fontId="28" fillId="0" borderId="12" xfId="0" applyFont="1" applyBorder="1" applyAlignment="1">
      <alignment horizontal="right" vertical="center" wrapText="1"/>
    </xf>
    <xf numFmtId="0" fontId="17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6" fillId="3" borderId="14" xfId="0" applyFont="1" applyFill="1" applyBorder="1" applyAlignment="1" applyProtection="1">
      <alignment horizontal="center" vertical="center"/>
      <protection locked="0"/>
    </xf>
    <xf numFmtId="0" fontId="26" fillId="3" borderId="18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6" fillId="3" borderId="6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9" xfId="0" applyFont="1" applyFill="1" applyBorder="1" applyAlignment="1" applyProtection="1">
      <alignment horizontal="center" vertical="center"/>
      <protection locked="0"/>
    </xf>
    <xf numFmtId="0" fontId="15" fillId="0" borderId="28" xfId="0" applyFont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9" fillId="3" borderId="14" xfId="0" applyFont="1" applyFill="1" applyBorder="1" applyAlignment="1" applyProtection="1">
      <alignment horizontal="center" vertical="center" wrapText="1"/>
      <protection locked="0"/>
    </xf>
    <xf numFmtId="0" fontId="19" fillId="3" borderId="16" xfId="0" applyFont="1" applyFill="1" applyBorder="1" applyAlignment="1" applyProtection="1">
      <alignment horizontal="center" vertical="center" wrapText="1"/>
      <protection locked="0"/>
    </xf>
    <xf numFmtId="0" fontId="19" fillId="3" borderId="18" xfId="0" applyFont="1" applyFill="1" applyBorder="1" applyAlignment="1" applyProtection="1">
      <alignment horizontal="center" vertical="center" wrapText="1"/>
      <protection locked="0"/>
    </xf>
    <xf numFmtId="0" fontId="11" fillId="3" borderId="14" xfId="0" applyFont="1" applyFill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9" fillId="3" borderId="6" xfId="0" applyFont="1" applyFill="1" applyBorder="1" applyAlignment="1" applyProtection="1">
      <alignment horizontal="center" vertical="center" wrapText="1"/>
      <protection locked="0"/>
    </xf>
    <xf numFmtId="0" fontId="19" fillId="3" borderId="9" xfId="0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D2038-B9EA-EA44-B3BA-EB46B026B13D}">
  <dimension ref="A1:B21"/>
  <sheetViews>
    <sheetView workbookViewId="0">
      <selection activeCell="B15" sqref="B15"/>
    </sheetView>
  </sheetViews>
  <sheetFormatPr baseColWidth="10" defaultRowHeight="14" x14ac:dyDescent="0.15"/>
  <cols>
    <col min="1" max="1" width="6" style="5" customWidth="1"/>
    <col min="2" max="2" width="111.33203125" style="5" customWidth="1"/>
    <col min="3" max="16384" width="10.83203125" style="2"/>
  </cols>
  <sheetData>
    <row r="1" spans="1:2" ht="90" x14ac:dyDescent="0.15">
      <c r="A1" s="1" t="s">
        <v>0</v>
      </c>
      <c r="B1" s="1" t="s">
        <v>1</v>
      </c>
    </row>
    <row r="2" spans="1:2" x14ac:dyDescent="0.15">
      <c r="A2" s="3"/>
      <c r="B2" s="3"/>
    </row>
    <row r="3" spans="1:2" ht="90" x14ac:dyDescent="0.15">
      <c r="A3" s="1" t="s">
        <v>2</v>
      </c>
      <c r="B3" s="1" t="s">
        <v>3</v>
      </c>
    </row>
    <row r="5" spans="1:2" ht="30" x14ac:dyDescent="0.15">
      <c r="A5" s="4" t="s">
        <v>4</v>
      </c>
      <c r="B5" s="4" t="s">
        <v>5</v>
      </c>
    </row>
    <row r="7" spans="1:2" ht="15" x14ac:dyDescent="0.15">
      <c r="A7" s="4" t="s">
        <v>6</v>
      </c>
      <c r="B7" s="4" t="s">
        <v>7</v>
      </c>
    </row>
    <row r="9" spans="1:2" ht="75" x14ac:dyDescent="0.15">
      <c r="A9" s="4" t="s">
        <v>8</v>
      </c>
      <c r="B9" s="4" t="s">
        <v>9</v>
      </c>
    </row>
    <row r="11" spans="1:2" ht="30" x14ac:dyDescent="0.15">
      <c r="A11" s="4" t="s">
        <v>10</v>
      </c>
      <c r="B11" s="4" t="s">
        <v>11</v>
      </c>
    </row>
    <row r="13" spans="1:2" ht="45" x14ac:dyDescent="0.15">
      <c r="A13" s="4" t="s">
        <v>12</v>
      </c>
      <c r="B13" s="4" t="s">
        <v>13</v>
      </c>
    </row>
    <row r="15" spans="1:2" ht="30" x14ac:dyDescent="0.15">
      <c r="A15" s="4" t="s">
        <v>14</v>
      </c>
      <c r="B15" s="4" t="s">
        <v>15</v>
      </c>
    </row>
    <row r="17" spans="1:2" ht="15" x14ac:dyDescent="0.15">
      <c r="A17" s="4" t="s">
        <v>16</v>
      </c>
      <c r="B17" s="4" t="s">
        <v>17</v>
      </c>
    </row>
    <row r="19" spans="1:2" ht="30" x14ac:dyDescent="0.15">
      <c r="A19" s="4" t="s">
        <v>18</v>
      </c>
      <c r="B19" s="4" t="s">
        <v>19</v>
      </c>
    </row>
    <row r="21" spans="1:2" ht="30" x14ac:dyDescent="0.15">
      <c r="A21" s="4" t="s">
        <v>20</v>
      </c>
      <c r="B21" s="4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1FFD-8FC7-3243-8E22-DEA90FD6E2B3}">
  <dimension ref="A1:O127"/>
  <sheetViews>
    <sheetView tabSelected="1" topLeftCell="A111" workbookViewId="0">
      <selection activeCell="H127" sqref="H127"/>
    </sheetView>
  </sheetViews>
  <sheetFormatPr baseColWidth="10" defaultColWidth="8.83203125" defaultRowHeight="16" x14ac:dyDescent="0.2"/>
  <cols>
    <col min="1" max="1" width="4" bestFit="1" customWidth="1"/>
    <col min="2" max="2" width="34.5" bestFit="1" customWidth="1"/>
    <col min="3" max="3" width="6.83203125" bestFit="1" customWidth="1"/>
    <col min="4" max="4" width="10.33203125" customWidth="1"/>
    <col min="5" max="5" width="9.83203125" bestFit="1" customWidth="1"/>
    <col min="6" max="6" width="19.83203125" bestFit="1" customWidth="1"/>
    <col min="7" max="7" width="11" style="9" customWidth="1"/>
    <col min="8" max="8" width="12.83203125" style="9" customWidth="1"/>
    <col min="9" max="9" width="14.6640625" customWidth="1"/>
    <col min="10" max="10" width="27.5" style="10" bestFit="1" customWidth="1"/>
    <col min="11" max="11" width="13.1640625" style="9" bestFit="1" customWidth="1"/>
    <col min="12" max="12" width="12.5" customWidth="1"/>
    <col min="13" max="13" width="6.5" customWidth="1"/>
    <col min="15" max="15" width="19.83203125" customWidth="1"/>
    <col min="16" max="16" width="23.6640625" customWidth="1"/>
  </cols>
  <sheetData>
    <row r="1" spans="1:15" ht="17" thickBot="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28.25" customHeight="1" thickBot="1" x14ac:dyDescent="0.25">
      <c r="A2" s="166" t="s">
        <v>22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8"/>
    </row>
    <row r="3" spans="1:15" ht="17" thickBot="1" x14ac:dyDescent="0.25">
      <c r="A3" s="8"/>
    </row>
    <row r="4" spans="1:15" ht="54" customHeight="1" x14ac:dyDescent="0.2">
      <c r="A4" s="169" t="s">
        <v>23</v>
      </c>
      <c r="B4" s="171" t="s">
        <v>24</v>
      </c>
      <c r="C4" s="171"/>
      <c r="D4" s="171"/>
      <c r="E4" s="171"/>
      <c r="F4" s="171"/>
      <c r="G4" s="173" t="s">
        <v>25</v>
      </c>
      <c r="H4" s="173" t="s">
        <v>26</v>
      </c>
      <c r="I4" s="175" t="s">
        <v>27</v>
      </c>
      <c r="J4" s="11" t="s">
        <v>28</v>
      </c>
      <c r="K4" s="173" t="s">
        <v>29</v>
      </c>
      <c r="L4" s="173" t="s">
        <v>30</v>
      </c>
      <c r="M4" s="173" t="s">
        <v>31</v>
      </c>
      <c r="N4" s="173" t="s">
        <v>32</v>
      </c>
      <c r="O4" s="164" t="s">
        <v>33</v>
      </c>
    </row>
    <row r="5" spans="1:15" ht="17" thickBot="1" x14ac:dyDescent="0.25">
      <c r="A5" s="170"/>
      <c r="B5" s="172"/>
      <c r="C5" s="172"/>
      <c r="D5" s="172"/>
      <c r="E5" s="172"/>
      <c r="F5" s="172"/>
      <c r="G5" s="174"/>
      <c r="H5" s="174"/>
      <c r="I5" s="176"/>
      <c r="J5" s="12" t="s">
        <v>34</v>
      </c>
      <c r="K5" s="174"/>
      <c r="L5" s="174"/>
      <c r="M5" s="174"/>
      <c r="N5" s="174"/>
      <c r="O5" s="165"/>
    </row>
    <row r="6" spans="1:15" ht="17" thickBot="1" x14ac:dyDescent="0.25">
      <c r="A6" s="13"/>
      <c r="B6" s="14" t="s">
        <v>35</v>
      </c>
      <c r="C6" s="14" t="s">
        <v>36</v>
      </c>
      <c r="D6" s="14" t="s">
        <v>37</v>
      </c>
      <c r="E6" s="14" t="s">
        <v>38</v>
      </c>
      <c r="F6" s="14" t="s">
        <v>39</v>
      </c>
      <c r="G6" s="15"/>
      <c r="H6" s="16"/>
      <c r="I6" s="14"/>
      <c r="J6" s="17"/>
      <c r="K6" s="17"/>
      <c r="L6" s="15"/>
      <c r="M6" s="18"/>
      <c r="N6" s="19"/>
      <c r="O6" s="20"/>
    </row>
    <row r="7" spans="1:15" ht="17" thickBot="1" x14ac:dyDescent="0.25">
      <c r="A7" s="21">
        <v>1</v>
      </c>
      <c r="B7" s="22" t="s">
        <v>40</v>
      </c>
      <c r="C7" s="22" t="s">
        <v>41</v>
      </c>
      <c r="D7" s="22" t="s">
        <v>42</v>
      </c>
      <c r="E7" s="22" t="s">
        <v>43</v>
      </c>
      <c r="F7" s="22" t="s">
        <v>44</v>
      </c>
      <c r="G7" s="23">
        <v>1</v>
      </c>
      <c r="H7" s="22" t="s">
        <v>45</v>
      </c>
      <c r="I7" s="24">
        <v>1100</v>
      </c>
      <c r="J7" s="25"/>
      <c r="K7" s="26"/>
      <c r="L7" s="27">
        <f t="shared" ref="L7:L50" si="0">K7*I7</f>
        <v>0</v>
      </c>
      <c r="M7" s="28">
        <v>0.2</v>
      </c>
      <c r="N7" s="27">
        <f>+L7*M7</f>
        <v>0</v>
      </c>
      <c r="O7" s="29">
        <f>L7+N7</f>
        <v>0</v>
      </c>
    </row>
    <row r="8" spans="1:15" x14ac:dyDescent="0.2">
      <c r="A8" s="30" t="s">
        <v>46</v>
      </c>
      <c r="B8" s="117" t="s">
        <v>40</v>
      </c>
      <c r="C8" s="117" t="s">
        <v>47</v>
      </c>
      <c r="D8" s="117" t="s">
        <v>42</v>
      </c>
      <c r="E8" s="117" t="s">
        <v>48</v>
      </c>
      <c r="F8" s="31" t="s">
        <v>44</v>
      </c>
      <c r="G8" s="32">
        <v>1</v>
      </c>
      <c r="H8" s="117" t="s">
        <v>45</v>
      </c>
      <c r="I8" s="33">
        <v>17000</v>
      </c>
      <c r="J8" s="144"/>
      <c r="K8" s="34"/>
      <c r="L8" s="35">
        <f t="shared" si="0"/>
        <v>0</v>
      </c>
      <c r="M8" s="36">
        <v>0.2</v>
      </c>
      <c r="N8" s="35">
        <f t="shared" ref="N8:N71" si="1">+L8*M8</f>
        <v>0</v>
      </c>
      <c r="O8" s="37">
        <f>L8+N8</f>
        <v>0</v>
      </c>
    </row>
    <row r="9" spans="1:15" ht="29" thickBot="1" x14ac:dyDescent="0.25">
      <c r="A9" s="38" t="s">
        <v>49</v>
      </c>
      <c r="B9" s="131"/>
      <c r="C9" s="131"/>
      <c r="D9" s="131"/>
      <c r="E9" s="131"/>
      <c r="F9" s="39" t="s">
        <v>50</v>
      </c>
      <c r="G9" s="40" t="s">
        <v>51</v>
      </c>
      <c r="H9" s="131"/>
      <c r="I9" s="41">
        <v>500</v>
      </c>
      <c r="J9" s="163"/>
      <c r="K9" s="42"/>
      <c r="L9" s="43">
        <f t="shared" si="0"/>
        <v>0</v>
      </c>
      <c r="M9" s="44">
        <v>0.2</v>
      </c>
      <c r="N9" s="43">
        <f t="shared" si="1"/>
        <v>0</v>
      </c>
      <c r="O9" s="45">
        <f t="shared" ref="O9:O60" si="2">L9+N9</f>
        <v>0</v>
      </c>
    </row>
    <row r="10" spans="1:15" ht="29" thickBot="1" x14ac:dyDescent="0.25">
      <c r="A10" s="46" t="s">
        <v>52</v>
      </c>
      <c r="B10" s="118"/>
      <c r="C10" s="118"/>
      <c r="D10" s="118"/>
      <c r="E10" s="118"/>
      <c r="F10" s="47" t="s">
        <v>53</v>
      </c>
      <c r="G10" s="40" t="s">
        <v>54</v>
      </c>
      <c r="H10" s="118"/>
      <c r="I10" s="48">
        <v>22500</v>
      </c>
      <c r="J10" s="145"/>
      <c r="K10" s="49"/>
      <c r="L10" s="50">
        <f t="shared" si="0"/>
        <v>0</v>
      </c>
      <c r="M10" s="51">
        <v>0.2</v>
      </c>
      <c r="N10" s="50">
        <f t="shared" si="1"/>
        <v>0</v>
      </c>
      <c r="O10" s="52">
        <f t="shared" si="2"/>
        <v>0</v>
      </c>
    </row>
    <row r="11" spans="1:15" x14ac:dyDescent="0.2">
      <c r="A11" s="30" t="s">
        <v>55</v>
      </c>
      <c r="B11" s="117" t="s">
        <v>40</v>
      </c>
      <c r="C11" s="117" t="s">
        <v>47</v>
      </c>
      <c r="D11" s="117" t="s">
        <v>42</v>
      </c>
      <c r="E11" s="117" t="s">
        <v>48</v>
      </c>
      <c r="F11" s="117" t="s">
        <v>56</v>
      </c>
      <c r="G11" s="53">
        <v>1</v>
      </c>
      <c r="H11" s="117" t="s">
        <v>45</v>
      </c>
      <c r="I11" s="33">
        <v>3000</v>
      </c>
      <c r="J11" s="144"/>
      <c r="K11" s="34"/>
      <c r="L11" s="35">
        <f t="shared" si="0"/>
        <v>0</v>
      </c>
      <c r="M11" s="36">
        <v>0.2</v>
      </c>
      <c r="N11" s="35">
        <f t="shared" si="1"/>
        <v>0</v>
      </c>
      <c r="O11" s="37">
        <f t="shared" si="2"/>
        <v>0</v>
      </c>
    </row>
    <row r="12" spans="1:15" ht="29" thickBot="1" x14ac:dyDescent="0.25">
      <c r="A12" s="38" t="s">
        <v>57</v>
      </c>
      <c r="B12" s="131"/>
      <c r="C12" s="131"/>
      <c r="D12" s="131"/>
      <c r="E12" s="131"/>
      <c r="F12" s="131"/>
      <c r="G12" s="40" t="s">
        <v>51</v>
      </c>
      <c r="H12" s="131"/>
      <c r="I12" s="41">
        <v>550</v>
      </c>
      <c r="J12" s="163"/>
      <c r="K12" s="42"/>
      <c r="L12" s="43">
        <f t="shared" si="0"/>
        <v>0</v>
      </c>
      <c r="M12" s="44">
        <v>0.2</v>
      </c>
      <c r="N12" s="43">
        <f t="shared" si="1"/>
        <v>0</v>
      </c>
      <c r="O12" s="45">
        <f t="shared" si="2"/>
        <v>0</v>
      </c>
    </row>
    <row r="13" spans="1:15" ht="29" thickBot="1" x14ac:dyDescent="0.25">
      <c r="A13" s="46" t="s">
        <v>58</v>
      </c>
      <c r="B13" s="118"/>
      <c r="C13" s="118"/>
      <c r="D13" s="118"/>
      <c r="E13" s="118"/>
      <c r="F13" s="118"/>
      <c r="G13" s="40" t="s">
        <v>59</v>
      </c>
      <c r="H13" s="118"/>
      <c r="I13" s="48">
        <v>9000</v>
      </c>
      <c r="J13" s="145"/>
      <c r="K13" s="49"/>
      <c r="L13" s="50">
        <f t="shared" si="0"/>
        <v>0</v>
      </c>
      <c r="M13" s="51">
        <v>0.2</v>
      </c>
      <c r="N13" s="50">
        <f t="shared" si="1"/>
        <v>0</v>
      </c>
      <c r="O13" s="52">
        <f t="shared" si="2"/>
        <v>0</v>
      </c>
    </row>
    <row r="14" spans="1:15" x14ac:dyDescent="0.2">
      <c r="A14" s="30" t="s">
        <v>60</v>
      </c>
      <c r="B14" s="117" t="s">
        <v>40</v>
      </c>
      <c r="C14" s="117" t="s">
        <v>61</v>
      </c>
      <c r="D14" s="117" t="s">
        <v>42</v>
      </c>
      <c r="E14" s="54" t="s">
        <v>62</v>
      </c>
      <c r="F14" s="55" t="s">
        <v>63</v>
      </c>
      <c r="G14" s="53">
        <v>1</v>
      </c>
      <c r="H14" s="117" t="s">
        <v>45</v>
      </c>
      <c r="I14" s="33">
        <v>4100</v>
      </c>
      <c r="J14" s="144"/>
      <c r="K14" s="34"/>
      <c r="L14" s="35">
        <f t="shared" si="0"/>
        <v>0</v>
      </c>
      <c r="M14" s="36">
        <v>0.2</v>
      </c>
      <c r="N14" s="35">
        <f t="shared" si="1"/>
        <v>0</v>
      </c>
      <c r="O14" s="37">
        <f t="shared" si="2"/>
        <v>0</v>
      </c>
    </row>
    <row r="15" spans="1:15" ht="29" thickBot="1" x14ac:dyDescent="0.25">
      <c r="A15" s="38" t="s">
        <v>64</v>
      </c>
      <c r="B15" s="131"/>
      <c r="C15" s="131"/>
      <c r="D15" s="131"/>
      <c r="E15" s="56"/>
      <c r="F15" s="39" t="s">
        <v>65</v>
      </c>
      <c r="G15" s="40" t="s">
        <v>51</v>
      </c>
      <c r="H15" s="131"/>
      <c r="I15" s="41">
        <v>900</v>
      </c>
      <c r="J15" s="163"/>
      <c r="K15" s="42"/>
      <c r="L15" s="43">
        <f t="shared" si="0"/>
        <v>0</v>
      </c>
      <c r="M15" s="44">
        <v>0.2</v>
      </c>
      <c r="N15" s="43">
        <f t="shared" si="1"/>
        <v>0</v>
      </c>
      <c r="O15" s="45">
        <f t="shared" si="2"/>
        <v>0</v>
      </c>
    </row>
    <row r="16" spans="1:15" ht="29" thickBot="1" x14ac:dyDescent="0.25">
      <c r="A16" s="38" t="s">
        <v>66</v>
      </c>
      <c r="B16" s="131"/>
      <c r="C16" s="131"/>
      <c r="D16" s="131"/>
      <c r="E16" s="56"/>
      <c r="F16" s="39" t="s">
        <v>53</v>
      </c>
      <c r="G16" s="40" t="s">
        <v>59</v>
      </c>
      <c r="H16" s="131"/>
      <c r="I16" s="41">
        <v>9000</v>
      </c>
      <c r="J16" s="163"/>
      <c r="K16" s="42"/>
      <c r="L16" s="43">
        <f t="shared" si="0"/>
        <v>0</v>
      </c>
      <c r="M16" s="57">
        <v>0.2</v>
      </c>
      <c r="N16" s="43">
        <f t="shared" si="1"/>
        <v>0</v>
      </c>
      <c r="O16" s="45">
        <f t="shared" si="2"/>
        <v>0</v>
      </c>
    </row>
    <row r="17" spans="1:15" ht="29" thickBot="1" x14ac:dyDescent="0.25">
      <c r="A17" s="46" t="s">
        <v>67</v>
      </c>
      <c r="B17" s="118"/>
      <c r="C17" s="118"/>
      <c r="D17" s="118"/>
      <c r="E17" s="58"/>
      <c r="F17" s="47"/>
      <c r="G17" s="40" t="s">
        <v>68</v>
      </c>
      <c r="H17" s="118"/>
      <c r="I17" s="48">
        <v>3300</v>
      </c>
      <c r="J17" s="145"/>
      <c r="K17" s="49"/>
      <c r="L17" s="50">
        <f t="shared" si="0"/>
        <v>0</v>
      </c>
      <c r="M17" s="51">
        <v>0.2</v>
      </c>
      <c r="N17" s="50">
        <f t="shared" si="1"/>
        <v>0</v>
      </c>
      <c r="O17" s="52">
        <f t="shared" si="2"/>
        <v>0</v>
      </c>
    </row>
    <row r="18" spans="1:15" x14ac:dyDescent="0.2">
      <c r="A18" s="30" t="s">
        <v>69</v>
      </c>
      <c r="B18" s="117" t="s">
        <v>40</v>
      </c>
      <c r="C18" s="117" t="s">
        <v>70</v>
      </c>
      <c r="D18" s="117" t="s">
        <v>71</v>
      </c>
      <c r="E18" s="117" t="s">
        <v>72</v>
      </c>
      <c r="F18" s="31" t="s">
        <v>73</v>
      </c>
      <c r="G18" s="53">
        <v>1</v>
      </c>
      <c r="H18" s="117" t="s">
        <v>45</v>
      </c>
      <c r="I18" s="33">
        <v>1800</v>
      </c>
      <c r="J18" s="141"/>
      <c r="K18" s="34"/>
      <c r="L18" s="35">
        <f t="shared" si="0"/>
        <v>0</v>
      </c>
      <c r="M18" s="36">
        <v>0.2</v>
      </c>
      <c r="N18" s="35">
        <f t="shared" si="1"/>
        <v>0</v>
      </c>
      <c r="O18" s="37">
        <f t="shared" si="2"/>
        <v>0</v>
      </c>
    </row>
    <row r="19" spans="1:15" ht="29" thickBot="1" x14ac:dyDescent="0.25">
      <c r="A19" s="38" t="s">
        <v>74</v>
      </c>
      <c r="B19" s="131"/>
      <c r="C19" s="131"/>
      <c r="D19" s="131"/>
      <c r="E19" s="131"/>
      <c r="F19" s="39" t="s">
        <v>65</v>
      </c>
      <c r="G19" s="40" t="s">
        <v>51</v>
      </c>
      <c r="H19" s="131"/>
      <c r="I19" s="41">
        <v>2000</v>
      </c>
      <c r="J19" s="142"/>
      <c r="K19" s="42"/>
      <c r="L19" s="43">
        <f t="shared" si="0"/>
        <v>0</v>
      </c>
      <c r="M19" s="44">
        <v>0.2</v>
      </c>
      <c r="N19" s="43">
        <f t="shared" si="1"/>
        <v>0</v>
      </c>
      <c r="O19" s="45">
        <f t="shared" si="2"/>
        <v>0</v>
      </c>
    </row>
    <row r="20" spans="1:15" ht="29" thickBot="1" x14ac:dyDescent="0.25">
      <c r="A20" s="46" t="s">
        <v>75</v>
      </c>
      <c r="B20" s="118"/>
      <c r="C20" s="118"/>
      <c r="D20" s="118"/>
      <c r="E20" s="118"/>
      <c r="F20" s="47"/>
      <c r="G20" s="40" t="s">
        <v>59</v>
      </c>
      <c r="H20" s="118"/>
      <c r="I20" s="48">
        <v>3300</v>
      </c>
      <c r="J20" s="143"/>
      <c r="K20" s="49"/>
      <c r="L20" s="50">
        <f t="shared" si="0"/>
        <v>0</v>
      </c>
      <c r="M20" s="51">
        <v>0.2</v>
      </c>
      <c r="N20" s="50">
        <f t="shared" si="1"/>
        <v>0</v>
      </c>
      <c r="O20" s="52">
        <f t="shared" si="2"/>
        <v>0</v>
      </c>
    </row>
    <row r="21" spans="1:15" ht="17" thickBot="1" x14ac:dyDescent="0.25">
      <c r="A21" s="21">
        <v>6</v>
      </c>
      <c r="B21" s="22" t="s">
        <v>40</v>
      </c>
      <c r="C21" s="22" t="s">
        <v>47</v>
      </c>
      <c r="D21" s="22" t="s">
        <v>76</v>
      </c>
      <c r="E21" s="59" t="s">
        <v>62</v>
      </c>
      <c r="F21" s="22" t="s">
        <v>77</v>
      </c>
      <c r="G21" s="23">
        <v>1</v>
      </c>
      <c r="H21" s="22" t="s">
        <v>45</v>
      </c>
      <c r="I21" s="24">
        <v>200</v>
      </c>
      <c r="J21" s="60"/>
      <c r="K21" s="26"/>
      <c r="L21" s="27">
        <f t="shared" si="0"/>
        <v>0</v>
      </c>
      <c r="M21" s="28">
        <v>0.2</v>
      </c>
      <c r="N21" s="27">
        <f t="shared" si="1"/>
        <v>0</v>
      </c>
      <c r="O21" s="29">
        <f t="shared" si="2"/>
        <v>0</v>
      </c>
    </row>
    <row r="22" spans="1:15" ht="29" thickBot="1" x14ac:dyDescent="0.25">
      <c r="A22" s="21">
        <v>7</v>
      </c>
      <c r="B22" s="22" t="s">
        <v>40</v>
      </c>
      <c r="C22" s="22" t="s">
        <v>47</v>
      </c>
      <c r="D22" s="22" t="s">
        <v>78</v>
      </c>
      <c r="E22" s="59" t="s">
        <v>79</v>
      </c>
      <c r="F22" s="22"/>
      <c r="G22" s="23">
        <v>1</v>
      </c>
      <c r="H22" s="22" t="s">
        <v>45</v>
      </c>
      <c r="I22" s="24">
        <v>100</v>
      </c>
      <c r="J22" s="60"/>
      <c r="K22" s="26"/>
      <c r="L22" s="27">
        <f t="shared" si="0"/>
        <v>0</v>
      </c>
      <c r="M22" s="28">
        <v>0.2</v>
      </c>
      <c r="N22" s="27">
        <f t="shared" si="1"/>
        <v>0</v>
      </c>
      <c r="O22" s="29">
        <f t="shared" si="2"/>
        <v>0</v>
      </c>
    </row>
    <row r="23" spans="1:15" ht="29" thickBot="1" x14ac:dyDescent="0.25">
      <c r="A23" s="21">
        <v>8</v>
      </c>
      <c r="B23" s="22" t="s">
        <v>80</v>
      </c>
      <c r="C23" s="22" t="s">
        <v>81</v>
      </c>
      <c r="D23" s="22" t="s">
        <v>43</v>
      </c>
      <c r="E23" s="22" t="s">
        <v>82</v>
      </c>
      <c r="F23" s="22"/>
      <c r="G23" s="40" t="s">
        <v>51</v>
      </c>
      <c r="H23" s="22" t="s">
        <v>45</v>
      </c>
      <c r="I23" s="24">
        <v>500</v>
      </c>
      <c r="J23" s="60"/>
      <c r="K23" s="61"/>
      <c r="L23" s="27">
        <f t="shared" si="0"/>
        <v>0</v>
      </c>
      <c r="M23" s="28">
        <v>0.2</v>
      </c>
      <c r="N23" s="27">
        <f t="shared" si="1"/>
        <v>0</v>
      </c>
      <c r="O23" s="29">
        <f t="shared" si="2"/>
        <v>0</v>
      </c>
    </row>
    <row r="24" spans="1:15" ht="29" thickBot="1" x14ac:dyDescent="0.25">
      <c r="A24" s="21">
        <v>9</v>
      </c>
      <c r="B24" s="22" t="s">
        <v>80</v>
      </c>
      <c r="C24" s="22" t="s">
        <v>70</v>
      </c>
      <c r="D24" s="22" t="s">
        <v>43</v>
      </c>
      <c r="E24" s="22" t="s">
        <v>83</v>
      </c>
      <c r="F24" s="22"/>
      <c r="G24" s="40" t="s">
        <v>51</v>
      </c>
      <c r="H24" s="22" t="s">
        <v>45</v>
      </c>
      <c r="I24" s="24">
        <v>100</v>
      </c>
      <c r="J24" s="60"/>
      <c r="K24" s="61"/>
      <c r="L24" s="27">
        <f t="shared" si="0"/>
        <v>0</v>
      </c>
      <c r="M24" s="28">
        <v>0.2</v>
      </c>
      <c r="N24" s="27">
        <f t="shared" si="1"/>
        <v>0</v>
      </c>
      <c r="O24" s="29">
        <f t="shared" si="2"/>
        <v>0</v>
      </c>
    </row>
    <row r="25" spans="1:15" x14ac:dyDescent="0.2">
      <c r="A25" s="30" t="s">
        <v>84</v>
      </c>
      <c r="B25" s="117" t="s">
        <v>85</v>
      </c>
      <c r="C25" s="153">
        <v>30</v>
      </c>
      <c r="D25" s="62" t="s">
        <v>86</v>
      </c>
      <c r="E25" s="54" t="s">
        <v>87</v>
      </c>
      <c r="F25" s="62" t="s">
        <v>86</v>
      </c>
      <c r="G25" s="32">
        <v>1</v>
      </c>
      <c r="H25" s="117" t="s">
        <v>45</v>
      </c>
      <c r="I25" s="33">
        <v>200</v>
      </c>
      <c r="J25" s="141"/>
      <c r="K25" s="63"/>
      <c r="L25" s="35">
        <f t="shared" si="0"/>
        <v>0</v>
      </c>
      <c r="M25" s="36">
        <v>0.2</v>
      </c>
      <c r="N25" s="35">
        <f t="shared" si="1"/>
        <v>0</v>
      </c>
      <c r="O25" s="37">
        <f t="shared" si="2"/>
        <v>0</v>
      </c>
    </row>
    <row r="26" spans="1:15" ht="17" thickBot="1" x14ac:dyDescent="0.25">
      <c r="A26" s="46" t="s">
        <v>88</v>
      </c>
      <c r="B26" s="118"/>
      <c r="C26" s="154"/>
      <c r="D26" s="47"/>
      <c r="E26" s="47"/>
      <c r="F26" s="47"/>
      <c r="G26" s="40">
        <v>10</v>
      </c>
      <c r="H26" s="118"/>
      <c r="I26" s="48">
        <v>500</v>
      </c>
      <c r="J26" s="143"/>
      <c r="K26" s="49"/>
      <c r="L26" s="50">
        <f t="shared" si="0"/>
        <v>0</v>
      </c>
      <c r="M26" s="51">
        <v>0.2</v>
      </c>
      <c r="N26" s="50">
        <f t="shared" si="1"/>
        <v>0</v>
      </c>
      <c r="O26" s="52">
        <f t="shared" si="2"/>
        <v>0</v>
      </c>
    </row>
    <row r="27" spans="1:15" ht="29" thickBot="1" x14ac:dyDescent="0.25">
      <c r="A27" s="30" t="s">
        <v>89</v>
      </c>
      <c r="B27" s="117" t="s">
        <v>90</v>
      </c>
      <c r="C27" s="117" t="s">
        <v>81</v>
      </c>
      <c r="D27" s="117" t="s">
        <v>86</v>
      </c>
      <c r="E27" s="117" t="s">
        <v>91</v>
      </c>
      <c r="F27" s="117" t="s">
        <v>86</v>
      </c>
      <c r="G27" s="53" t="s">
        <v>92</v>
      </c>
      <c r="H27" s="117" t="s">
        <v>45</v>
      </c>
      <c r="I27" s="33">
        <v>2000</v>
      </c>
      <c r="J27" s="141"/>
      <c r="K27" s="49"/>
      <c r="L27" s="35">
        <f t="shared" si="0"/>
        <v>0</v>
      </c>
      <c r="M27" s="36">
        <v>0.2</v>
      </c>
      <c r="N27" s="35">
        <f t="shared" si="1"/>
        <v>0</v>
      </c>
      <c r="O27" s="37">
        <f t="shared" si="2"/>
        <v>0</v>
      </c>
    </row>
    <row r="28" spans="1:15" ht="29" thickBot="1" x14ac:dyDescent="0.25">
      <c r="A28" s="46" t="s">
        <v>93</v>
      </c>
      <c r="B28" s="118"/>
      <c r="C28" s="118"/>
      <c r="D28" s="118"/>
      <c r="E28" s="118"/>
      <c r="F28" s="118"/>
      <c r="G28" s="40" t="s">
        <v>59</v>
      </c>
      <c r="H28" s="118"/>
      <c r="I28" s="48">
        <v>1000</v>
      </c>
      <c r="J28" s="143"/>
      <c r="K28" s="49"/>
      <c r="L28" s="50">
        <f t="shared" si="0"/>
        <v>0</v>
      </c>
      <c r="M28" s="51">
        <v>0.2</v>
      </c>
      <c r="N28" s="50">
        <f t="shared" si="1"/>
        <v>0</v>
      </c>
      <c r="O28" s="52">
        <f t="shared" si="2"/>
        <v>0</v>
      </c>
    </row>
    <row r="29" spans="1:15" ht="29" thickBot="1" x14ac:dyDescent="0.25">
      <c r="A29" s="64" t="s">
        <v>94</v>
      </c>
      <c r="B29" s="161" t="s">
        <v>95</v>
      </c>
      <c r="C29" s="153" t="s">
        <v>81</v>
      </c>
      <c r="D29" s="153" t="s">
        <v>96</v>
      </c>
      <c r="E29" s="161" t="s">
        <v>97</v>
      </c>
      <c r="F29" s="153" t="s">
        <v>98</v>
      </c>
      <c r="G29" s="65" t="s">
        <v>99</v>
      </c>
      <c r="H29" s="161" t="s">
        <v>45</v>
      </c>
      <c r="I29" s="66">
        <v>350</v>
      </c>
      <c r="J29" s="144"/>
      <c r="K29" s="49"/>
      <c r="L29" s="67">
        <f t="shared" si="0"/>
        <v>0</v>
      </c>
      <c r="M29" s="68">
        <v>0.2</v>
      </c>
      <c r="N29" s="67">
        <f t="shared" si="1"/>
        <v>0</v>
      </c>
      <c r="O29" s="67">
        <f t="shared" si="2"/>
        <v>0</v>
      </c>
    </row>
    <row r="30" spans="1:15" ht="29" thickBot="1" x14ac:dyDescent="0.25">
      <c r="A30" s="69" t="s">
        <v>100</v>
      </c>
      <c r="B30" s="162"/>
      <c r="C30" s="154"/>
      <c r="D30" s="154"/>
      <c r="E30" s="162"/>
      <c r="F30" s="154"/>
      <c r="G30" s="70" t="s">
        <v>101</v>
      </c>
      <c r="H30" s="162"/>
      <c r="I30" s="71">
        <v>150</v>
      </c>
      <c r="J30" s="145"/>
      <c r="K30" s="49"/>
      <c r="L30" s="72">
        <f t="shared" si="0"/>
        <v>0</v>
      </c>
      <c r="M30" s="73">
        <v>0.2</v>
      </c>
      <c r="N30" s="72">
        <f t="shared" si="1"/>
        <v>0</v>
      </c>
      <c r="O30" s="72">
        <f t="shared" si="2"/>
        <v>0</v>
      </c>
    </row>
    <row r="31" spans="1:15" ht="17" thickBot="1" x14ac:dyDescent="0.25">
      <c r="A31" s="30" t="s">
        <v>102</v>
      </c>
      <c r="B31" s="117" t="s">
        <v>90</v>
      </c>
      <c r="C31" s="117" t="s">
        <v>81</v>
      </c>
      <c r="D31" s="117" t="s">
        <v>103</v>
      </c>
      <c r="E31" s="117" t="s">
        <v>104</v>
      </c>
      <c r="F31" s="31" t="s">
        <v>105</v>
      </c>
      <c r="G31" s="53">
        <v>1</v>
      </c>
      <c r="H31" s="117" t="s">
        <v>45</v>
      </c>
      <c r="I31" s="33">
        <v>300</v>
      </c>
      <c r="J31" s="141"/>
      <c r="K31" s="49"/>
      <c r="L31" s="35">
        <f t="shared" si="0"/>
        <v>0</v>
      </c>
      <c r="M31" s="36">
        <v>0.2</v>
      </c>
      <c r="N31" s="35">
        <f t="shared" si="1"/>
        <v>0</v>
      </c>
      <c r="O31" s="37">
        <f t="shared" si="2"/>
        <v>0</v>
      </c>
    </row>
    <row r="32" spans="1:15" ht="29" thickBot="1" x14ac:dyDescent="0.25">
      <c r="A32" s="38" t="s">
        <v>106</v>
      </c>
      <c r="B32" s="131"/>
      <c r="C32" s="131"/>
      <c r="D32" s="131"/>
      <c r="E32" s="131"/>
      <c r="F32" s="39" t="s">
        <v>107</v>
      </c>
      <c r="G32" s="74" t="s">
        <v>108</v>
      </c>
      <c r="H32" s="131"/>
      <c r="I32" s="41">
        <v>250</v>
      </c>
      <c r="J32" s="142"/>
      <c r="K32" s="49"/>
      <c r="L32" s="43">
        <f t="shared" si="0"/>
        <v>0</v>
      </c>
      <c r="M32" s="44">
        <v>0.2</v>
      </c>
      <c r="N32" s="43">
        <f t="shared" si="1"/>
        <v>0</v>
      </c>
      <c r="O32" s="45">
        <f t="shared" si="2"/>
        <v>0</v>
      </c>
    </row>
    <row r="33" spans="1:15" ht="29" thickBot="1" x14ac:dyDescent="0.25">
      <c r="A33" s="38" t="s">
        <v>109</v>
      </c>
      <c r="B33" s="131"/>
      <c r="C33" s="131"/>
      <c r="D33" s="131"/>
      <c r="E33" s="131"/>
      <c r="F33" s="39" t="s">
        <v>110</v>
      </c>
      <c r="G33" s="74" t="s">
        <v>101</v>
      </c>
      <c r="H33" s="131"/>
      <c r="I33" s="41">
        <v>500</v>
      </c>
      <c r="J33" s="142"/>
      <c r="K33" s="49"/>
      <c r="L33" s="43">
        <f t="shared" si="0"/>
        <v>0</v>
      </c>
      <c r="M33" s="44">
        <v>0.2</v>
      </c>
      <c r="N33" s="43">
        <f t="shared" si="1"/>
        <v>0</v>
      </c>
      <c r="O33" s="45">
        <f t="shared" si="2"/>
        <v>0</v>
      </c>
    </row>
    <row r="34" spans="1:15" ht="29" thickBot="1" x14ac:dyDescent="0.25">
      <c r="A34" s="38" t="s">
        <v>111</v>
      </c>
      <c r="B34" s="131"/>
      <c r="C34" s="131"/>
      <c r="D34" s="131"/>
      <c r="E34" s="131"/>
      <c r="F34" s="39"/>
      <c r="G34" s="40" t="s">
        <v>59</v>
      </c>
      <c r="H34" s="131"/>
      <c r="I34" s="41">
        <v>500</v>
      </c>
      <c r="J34" s="142"/>
      <c r="K34" s="49"/>
      <c r="L34" s="43">
        <f t="shared" si="0"/>
        <v>0</v>
      </c>
      <c r="M34" s="44">
        <v>0.2</v>
      </c>
      <c r="N34" s="43">
        <f t="shared" si="1"/>
        <v>0</v>
      </c>
      <c r="O34" s="45">
        <f t="shared" si="2"/>
        <v>0</v>
      </c>
    </row>
    <row r="35" spans="1:15" ht="29" thickBot="1" x14ac:dyDescent="0.25">
      <c r="A35" s="46" t="s">
        <v>112</v>
      </c>
      <c r="B35" s="118"/>
      <c r="C35" s="118"/>
      <c r="D35" s="118"/>
      <c r="E35" s="118"/>
      <c r="F35" s="75"/>
      <c r="G35" s="40" t="s">
        <v>113</v>
      </c>
      <c r="H35" s="118"/>
      <c r="I35" s="48">
        <v>250</v>
      </c>
      <c r="J35" s="143"/>
      <c r="K35" s="49"/>
      <c r="L35" s="50">
        <f t="shared" si="0"/>
        <v>0</v>
      </c>
      <c r="M35" s="51">
        <v>0.2</v>
      </c>
      <c r="N35" s="50">
        <f t="shared" si="1"/>
        <v>0</v>
      </c>
      <c r="O35" s="52">
        <f t="shared" si="2"/>
        <v>0</v>
      </c>
    </row>
    <row r="36" spans="1:15" ht="29" thickBot="1" x14ac:dyDescent="0.25">
      <c r="A36" s="30" t="s">
        <v>114</v>
      </c>
      <c r="B36" s="117" t="s">
        <v>90</v>
      </c>
      <c r="C36" s="117" t="s">
        <v>70</v>
      </c>
      <c r="D36" s="117" t="s">
        <v>103</v>
      </c>
      <c r="E36" s="117" t="s">
        <v>115</v>
      </c>
      <c r="F36" s="31" t="s">
        <v>107</v>
      </c>
      <c r="G36" s="53" t="s">
        <v>116</v>
      </c>
      <c r="H36" s="117" t="s">
        <v>45</v>
      </c>
      <c r="I36" s="33">
        <v>250</v>
      </c>
      <c r="J36" s="144"/>
      <c r="K36" s="49"/>
      <c r="L36" s="35">
        <f t="shared" si="0"/>
        <v>0</v>
      </c>
      <c r="M36" s="36">
        <v>0.2</v>
      </c>
      <c r="N36" s="35">
        <f t="shared" si="1"/>
        <v>0</v>
      </c>
      <c r="O36" s="37">
        <f t="shared" si="2"/>
        <v>0</v>
      </c>
    </row>
    <row r="37" spans="1:15" ht="29" thickBot="1" x14ac:dyDescent="0.25">
      <c r="A37" s="46" t="s">
        <v>117</v>
      </c>
      <c r="B37" s="118"/>
      <c r="C37" s="118"/>
      <c r="D37" s="118"/>
      <c r="E37" s="118"/>
      <c r="F37" s="47" t="s">
        <v>110</v>
      </c>
      <c r="G37" s="40" t="s">
        <v>118</v>
      </c>
      <c r="H37" s="118"/>
      <c r="I37" s="48">
        <v>1000</v>
      </c>
      <c r="J37" s="145"/>
      <c r="K37" s="49"/>
      <c r="L37" s="50">
        <f t="shared" si="0"/>
        <v>0</v>
      </c>
      <c r="M37" s="51">
        <v>0.2</v>
      </c>
      <c r="N37" s="50">
        <f t="shared" si="1"/>
        <v>0</v>
      </c>
      <c r="O37" s="52">
        <f t="shared" si="2"/>
        <v>0</v>
      </c>
    </row>
    <row r="38" spans="1:15" ht="29" thickBot="1" x14ac:dyDescent="0.25">
      <c r="A38" s="30" t="s">
        <v>119</v>
      </c>
      <c r="B38" s="117" t="s">
        <v>90</v>
      </c>
      <c r="C38" s="117" t="s">
        <v>70</v>
      </c>
      <c r="D38" s="31" t="s">
        <v>120</v>
      </c>
      <c r="E38" s="117" t="s">
        <v>115</v>
      </c>
      <c r="F38" s="31" t="s">
        <v>121</v>
      </c>
      <c r="G38" s="53" t="s">
        <v>122</v>
      </c>
      <c r="H38" s="117" t="s">
        <v>45</v>
      </c>
      <c r="I38" s="33">
        <v>150</v>
      </c>
      <c r="J38" s="144"/>
      <c r="K38" s="49"/>
      <c r="L38" s="35">
        <f t="shared" si="0"/>
        <v>0</v>
      </c>
      <c r="M38" s="36">
        <v>0.2</v>
      </c>
      <c r="N38" s="35">
        <f t="shared" si="1"/>
        <v>0</v>
      </c>
      <c r="O38" s="37">
        <f t="shared" si="2"/>
        <v>0</v>
      </c>
    </row>
    <row r="39" spans="1:15" ht="29" thickBot="1" x14ac:dyDescent="0.25">
      <c r="A39" s="46" t="s">
        <v>123</v>
      </c>
      <c r="B39" s="118"/>
      <c r="C39" s="118"/>
      <c r="D39" s="47" t="s">
        <v>124</v>
      </c>
      <c r="E39" s="118"/>
      <c r="F39" s="47" t="s">
        <v>125</v>
      </c>
      <c r="G39" s="40" t="s">
        <v>126</v>
      </c>
      <c r="H39" s="118"/>
      <c r="I39" s="48">
        <v>150</v>
      </c>
      <c r="J39" s="145"/>
      <c r="K39" s="49"/>
      <c r="L39" s="50">
        <f t="shared" si="0"/>
        <v>0</v>
      </c>
      <c r="M39" s="51">
        <v>0.2</v>
      </c>
      <c r="N39" s="50">
        <f t="shared" si="1"/>
        <v>0</v>
      </c>
      <c r="O39" s="52">
        <f t="shared" si="2"/>
        <v>0</v>
      </c>
    </row>
    <row r="40" spans="1:15" ht="29" thickBot="1" x14ac:dyDescent="0.25">
      <c r="A40" s="21">
        <v>16</v>
      </c>
      <c r="B40" s="22" t="s">
        <v>90</v>
      </c>
      <c r="C40" s="22" t="s">
        <v>47</v>
      </c>
      <c r="D40" s="22" t="s">
        <v>127</v>
      </c>
      <c r="E40" s="22" t="s">
        <v>128</v>
      </c>
      <c r="F40" s="22" t="s">
        <v>121</v>
      </c>
      <c r="G40" s="76" t="s">
        <v>101</v>
      </c>
      <c r="H40" s="22" t="s">
        <v>45</v>
      </c>
      <c r="I40" s="24">
        <v>500</v>
      </c>
      <c r="J40" s="77"/>
      <c r="K40" s="49"/>
      <c r="L40" s="27">
        <f t="shared" si="0"/>
        <v>0</v>
      </c>
      <c r="M40" s="28">
        <v>0.2</v>
      </c>
      <c r="N40" s="27">
        <f t="shared" si="1"/>
        <v>0</v>
      </c>
      <c r="O40" s="29">
        <f t="shared" si="2"/>
        <v>0</v>
      </c>
    </row>
    <row r="41" spans="1:15" ht="29" thickBot="1" x14ac:dyDescent="0.25">
      <c r="A41" s="30" t="s">
        <v>129</v>
      </c>
      <c r="B41" s="117" t="s">
        <v>130</v>
      </c>
      <c r="C41" s="117" t="s">
        <v>81</v>
      </c>
      <c r="D41" s="117" t="s">
        <v>131</v>
      </c>
      <c r="E41" s="117" t="s">
        <v>132</v>
      </c>
      <c r="F41" s="31" t="s">
        <v>133</v>
      </c>
      <c r="G41" s="53" t="s">
        <v>134</v>
      </c>
      <c r="H41" s="117" t="s">
        <v>45</v>
      </c>
      <c r="I41" s="33">
        <v>200</v>
      </c>
      <c r="J41" s="119"/>
      <c r="K41" s="49"/>
      <c r="L41" s="35">
        <f t="shared" si="0"/>
        <v>0</v>
      </c>
      <c r="M41" s="36">
        <v>0.2</v>
      </c>
      <c r="N41" s="35">
        <f t="shared" si="1"/>
        <v>0</v>
      </c>
      <c r="O41" s="37">
        <f t="shared" si="2"/>
        <v>0</v>
      </c>
    </row>
    <row r="42" spans="1:15" ht="29" thickBot="1" x14ac:dyDescent="0.25">
      <c r="A42" s="46" t="s">
        <v>135</v>
      </c>
      <c r="B42" s="118"/>
      <c r="C42" s="118"/>
      <c r="D42" s="118"/>
      <c r="E42" s="118"/>
      <c r="F42" s="47" t="s">
        <v>136</v>
      </c>
      <c r="G42" s="40" t="s">
        <v>126</v>
      </c>
      <c r="H42" s="118"/>
      <c r="I42" s="48">
        <v>120</v>
      </c>
      <c r="J42" s="120"/>
      <c r="K42" s="49"/>
      <c r="L42" s="50">
        <f t="shared" si="0"/>
        <v>0</v>
      </c>
      <c r="M42" s="51">
        <v>0.2</v>
      </c>
      <c r="N42" s="50">
        <f t="shared" si="1"/>
        <v>0</v>
      </c>
      <c r="O42" s="52">
        <f t="shared" si="2"/>
        <v>0</v>
      </c>
    </row>
    <row r="43" spans="1:15" ht="29" thickBot="1" x14ac:dyDescent="0.25">
      <c r="A43" s="21">
        <v>18</v>
      </c>
      <c r="B43" s="22" t="s">
        <v>130</v>
      </c>
      <c r="C43" s="22" t="s">
        <v>137</v>
      </c>
      <c r="D43" s="22" t="s">
        <v>131</v>
      </c>
      <c r="E43" s="22" t="s">
        <v>138</v>
      </c>
      <c r="F43" s="22" t="s">
        <v>133</v>
      </c>
      <c r="G43" s="76" t="s">
        <v>126</v>
      </c>
      <c r="H43" s="22" t="s">
        <v>45</v>
      </c>
      <c r="I43" s="24">
        <v>60</v>
      </c>
      <c r="J43" s="60"/>
      <c r="K43" s="49"/>
      <c r="L43" s="27">
        <f t="shared" si="0"/>
        <v>0</v>
      </c>
      <c r="M43" s="28">
        <v>0.2</v>
      </c>
      <c r="N43" s="27">
        <f t="shared" si="1"/>
        <v>0</v>
      </c>
      <c r="O43" s="29">
        <f t="shared" si="2"/>
        <v>0</v>
      </c>
    </row>
    <row r="44" spans="1:15" ht="17" thickBot="1" x14ac:dyDescent="0.25">
      <c r="A44" s="21">
        <v>19</v>
      </c>
      <c r="B44" s="22" t="s">
        <v>139</v>
      </c>
      <c r="C44" s="22" t="s">
        <v>140</v>
      </c>
      <c r="D44" s="22" t="s">
        <v>86</v>
      </c>
      <c r="E44" s="22" t="s">
        <v>48</v>
      </c>
      <c r="F44" s="22" t="s">
        <v>141</v>
      </c>
      <c r="G44" s="23">
        <v>1</v>
      </c>
      <c r="H44" s="22" t="s">
        <v>45</v>
      </c>
      <c r="I44" s="24">
        <v>150</v>
      </c>
      <c r="J44" s="60"/>
      <c r="K44" s="49"/>
      <c r="L44" s="27">
        <f t="shared" si="0"/>
        <v>0</v>
      </c>
      <c r="M44" s="28">
        <v>0.2</v>
      </c>
      <c r="N44" s="27">
        <f t="shared" si="1"/>
        <v>0</v>
      </c>
      <c r="O44" s="29">
        <f t="shared" si="2"/>
        <v>0</v>
      </c>
    </row>
    <row r="45" spans="1:15" ht="17" thickBot="1" x14ac:dyDescent="0.25">
      <c r="A45" s="21">
        <v>20</v>
      </c>
      <c r="B45" s="22" t="s">
        <v>139</v>
      </c>
      <c r="C45" s="22" t="s">
        <v>70</v>
      </c>
      <c r="D45" s="22" t="s">
        <v>86</v>
      </c>
      <c r="E45" s="22" t="s">
        <v>48</v>
      </c>
      <c r="F45" s="22" t="s">
        <v>141</v>
      </c>
      <c r="G45" s="23">
        <v>1</v>
      </c>
      <c r="H45" s="22" t="s">
        <v>45</v>
      </c>
      <c r="I45" s="24">
        <v>170</v>
      </c>
      <c r="J45" s="60"/>
      <c r="K45" s="49"/>
      <c r="L45" s="27">
        <f t="shared" si="0"/>
        <v>0</v>
      </c>
      <c r="M45" s="28">
        <v>0.2</v>
      </c>
      <c r="N45" s="27">
        <f t="shared" si="1"/>
        <v>0</v>
      </c>
      <c r="O45" s="29">
        <f t="shared" si="2"/>
        <v>0</v>
      </c>
    </row>
    <row r="46" spans="1:15" ht="17" thickBot="1" x14ac:dyDescent="0.25">
      <c r="A46" s="21">
        <v>21</v>
      </c>
      <c r="B46" s="22" t="s">
        <v>142</v>
      </c>
      <c r="C46" s="22"/>
      <c r="D46" s="22"/>
      <c r="E46" s="22" t="s">
        <v>143</v>
      </c>
      <c r="F46" s="22"/>
      <c r="G46" s="23">
        <v>1</v>
      </c>
      <c r="H46" s="22" t="s">
        <v>45</v>
      </c>
      <c r="I46" s="24">
        <v>350</v>
      </c>
      <c r="J46" s="60"/>
      <c r="K46" s="49"/>
      <c r="L46" s="27">
        <f t="shared" si="0"/>
        <v>0</v>
      </c>
      <c r="M46" s="28">
        <v>0.2</v>
      </c>
      <c r="N46" s="27">
        <f t="shared" si="1"/>
        <v>0</v>
      </c>
      <c r="O46" s="29">
        <f t="shared" si="2"/>
        <v>0</v>
      </c>
    </row>
    <row r="47" spans="1:15" ht="17" thickBot="1" x14ac:dyDescent="0.25">
      <c r="A47" s="21">
        <v>22</v>
      </c>
      <c r="B47" s="22" t="s">
        <v>144</v>
      </c>
      <c r="C47" s="22"/>
      <c r="D47" s="22"/>
      <c r="E47" s="22" t="s">
        <v>145</v>
      </c>
      <c r="F47" s="22" t="s">
        <v>146</v>
      </c>
      <c r="G47" s="23">
        <v>1</v>
      </c>
      <c r="H47" s="22" t="s">
        <v>45</v>
      </c>
      <c r="I47" s="24">
        <v>1800</v>
      </c>
      <c r="J47" s="60"/>
      <c r="K47" s="49"/>
      <c r="L47" s="27">
        <f t="shared" si="0"/>
        <v>0</v>
      </c>
      <c r="M47" s="28">
        <v>0.2</v>
      </c>
      <c r="N47" s="27">
        <f t="shared" si="1"/>
        <v>0</v>
      </c>
      <c r="O47" s="29">
        <f t="shared" si="2"/>
        <v>0</v>
      </c>
    </row>
    <row r="48" spans="1:15" ht="29" thickBot="1" x14ac:dyDescent="0.25">
      <c r="A48" s="21">
        <v>23</v>
      </c>
      <c r="B48" s="59" t="s">
        <v>147</v>
      </c>
      <c r="C48" s="22" t="s">
        <v>137</v>
      </c>
      <c r="D48" s="22" t="s">
        <v>71</v>
      </c>
      <c r="E48" s="22" t="s">
        <v>148</v>
      </c>
      <c r="F48" s="22"/>
      <c r="G48" s="76" t="s">
        <v>149</v>
      </c>
      <c r="H48" s="22" t="s">
        <v>45</v>
      </c>
      <c r="I48" s="24">
        <v>1600</v>
      </c>
      <c r="J48" s="60"/>
      <c r="K48" s="49"/>
      <c r="L48" s="27">
        <f t="shared" si="0"/>
        <v>0</v>
      </c>
      <c r="M48" s="28">
        <v>0.2</v>
      </c>
      <c r="N48" s="27">
        <f t="shared" si="1"/>
        <v>0</v>
      </c>
      <c r="O48" s="29">
        <f t="shared" si="2"/>
        <v>0</v>
      </c>
    </row>
    <row r="49" spans="1:15" ht="17" thickBot="1" x14ac:dyDescent="0.25">
      <c r="A49" s="21">
        <v>24</v>
      </c>
      <c r="B49" s="59" t="s">
        <v>150</v>
      </c>
      <c r="C49" s="22"/>
      <c r="D49" s="22"/>
      <c r="E49" s="22"/>
      <c r="F49" s="22" t="s">
        <v>151</v>
      </c>
      <c r="G49" s="76">
        <v>1</v>
      </c>
      <c r="H49" s="22" t="s">
        <v>45</v>
      </c>
      <c r="I49" s="24">
        <v>230</v>
      </c>
      <c r="J49" s="60"/>
      <c r="K49" s="49"/>
      <c r="L49" s="27">
        <f t="shared" si="0"/>
        <v>0</v>
      </c>
      <c r="M49" s="28">
        <v>0.2</v>
      </c>
      <c r="N49" s="27">
        <f t="shared" si="1"/>
        <v>0</v>
      </c>
      <c r="O49" s="29">
        <f t="shared" si="2"/>
        <v>0</v>
      </c>
    </row>
    <row r="50" spans="1:15" ht="17" thickBot="1" x14ac:dyDescent="0.25">
      <c r="A50" s="21">
        <v>25</v>
      </c>
      <c r="B50" s="59" t="s">
        <v>152</v>
      </c>
      <c r="C50" s="22"/>
      <c r="D50" s="22"/>
      <c r="E50" s="22"/>
      <c r="F50" s="22"/>
      <c r="G50" s="76">
        <v>0.4</v>
      </c>
      <c r="H50" s="22" t="s">
        <v>45</v>
      </c>
      <c r="I50" s="24">
        <v>40</v>
      </c>
      <c r="J50" s="60"/>
      <c r="K50" s="49"/>
      <c r="L50" s="27">
        <f t="shared" si="0"/>
        <v>0</v>
      </c>
      <c r="M50" s="28">
        <v>0.2</v>
      </c>
      <c r="N50" s="27">
        <f t="shared" si="1"/>
        <v>0</v>
      </c>
      <c r="O50" s="29">
        <f t="shared" si="2"/>
        <v>0</v>
      </c>
    </row>
    <row r="51" spans="1:15" ht="20" customHeight="1" x14ac:dyDescent="0.2">
      <c r="A51" s="138"/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40"/>
    </row>
    <row r="52" spans="1:15" ht="17" thickBot="1" x14ac:dyDescent="0.25">
      <c r="A52" s="78"/>
      <c r="B52" s="78" t="s">
        <v>153</v>
      </c>
      <c r="C52" s="78" t="s">
        <v>36</v>
      </c>
      <c r="D52" s="78"/>
      <c r="E52" s="78" t="s">
        <v>38</v>
      </c>
      <c r="F52" s="79" t="s">
        <v>39</v>
      </c>
      <c r="G52" s="80"/>
      <c r="H52" s="81"/>
      <c r="I52" s="82"/>
      <c r="J52" s="83"/>
      <c r="K52" s="83"/>
      <c r="L52" s="84"/>
      <c r="M52" s="85"/>
      <c r="N52" s="84"/>
      <c r="O52" s="84"/>
    </row>
    <row r="53" spans="1:15" ht="17" thickBot="1" x14ac:dyDescent="0.25">
      <c r="A53" s="30" t="s">
        <v>154</v>
      </c>
      <c r="B53" s="153" t="s">
        <v>155</v>
      </c>
      <c r="C53" s="153" t="s">
        <v>156</v>
      </c>
      <c r="D53" s="153" t="s">
        <v>86</v>
      </c>
      <c r="E53" s="153" t="s">
        <v>157</v>
      </c>
      <c r="F53" s="153"/>
      <c r="G53" s="53">
        <v>1</v>
      </c>
      <c r="H53" s="117" t="s">
        <v>45</v>
      </c>
      <c r="I53" s="33">
        <v>250</v>
      </c>
      <c r="J53" s="144"/>
      <c r="K53" s="49"/>
      <c r="L53" s="35">
        <f t="shared" ref="L53:L60" si="3">K53*I53</f>
        <v>0</v>
      </c>
      <c r="M53" s="36">
        <v>0.2</v>
      </c>
      <c r="N53" s="35">
        <f t="shared" si="1"/>
        <v>0</v>
      </c>
      <c r="O53" s="37">
        <f t="shared" ref="O53:O56" si="4">L53+N53</f>
        <v>0</v>
      </c>
    </row>
    <row r="54" spans="1:15" ht="29" thickBot="1" x14ac:dyDescent="0.25">
      <c r="A54" s="46" t="s">
        <v>158</v>
      </c>
      <c r="B54" s="154"/>
      <c r="C54" s="154"/>
      <c r="D54" s="154"/>
      <c r="E54" s="154"/>
      <c r="F54" s="154"/>
      <c r="G54" s="40" t="s">
        <v>159</v>
      </c>
      <c r="H54" s="118"/>
      <c r="I54" s="48">
        <v>700</v>
      </c>
      <c r="J54" s="145"/>
      <c r="K54" s="49"/>
      <c r="L54" s="50">
        <f t="shared" si="3"/>
        <v>0</v>
      </c>
      <c r="M54" s="51">
        <v>0.2</v>
      </c>
      <c r="N54" s="50">
        <f t="shared" si="1"/>
        <v>0</v>
      </c>
      <c r="O54" s="52">
        <f t="shared" si="4"/>
        <v>0</v>
      </c>
    </row>
    <row r="55" spans="1:15" ht="17" thickBot="1" x14ac:dyDescent="0.25">
      <c r="A55" s="30" t="s">
        <v>160</v>
      </c>
      <c r="B55" s="117" t="s">
        <v>155</v>
      </c>
      <c r="C55" s="117">
        <v>90</v>
      </c>
      <c r="D55" s="153"/>
      <c r="E55" s="117" t="s">
        <v>157</v>
      </c>
      <c r="F55" s="153"/>
      <c r="G55" s="53">
        <v>1</v>
      </c>
      <c r="H55" s="117" t="s">
        <v>45</v>
      </c>
      <c r="I55" s="33">
        <v>100</v>
      </c>
      <c r="J55" s="144"/>
      <c r="K55" s="49"/>
      <c r="L55" s="35">
        <f t="shared" si="3"/>
        <v>0</v>
      </c>
      <c r="M55" s="36">
        <v>0.2</v>
      </c>
      <c r="N55" s="35">
        <f t="shared" si="1"/>
        <v>0</v>
      </c>
      <c r="O55" s="37">
        <f t="shared" si="4"/>
        <v>0</v>
      </c>
    </row>
    <row r="56" spans="1:15" ht="17" thickBot="1" x14ac:dyDescent="0.25">
      <c r="A56" s="46" t="s">
        <v>161</v>
      </c>
      <c r="B56" s="118"/>
      <c r="C56" s="118"/>
      <c r="D56" s="154"/>
      <c r="E56" s="118"/>
      <c r="F56" s="154"/>
      <c r="G56" s="40">
        <v>10</v>
      </c>
      <c r="H56" s="118"/>
      <c r="I56" s="48">
        <v>500</v>
      </c>
      <c r="J56" s="145"/>
      <c r="K56" s="49"/>
      <c r="L56" s="50">
        <f t="shared" si="3"/>
        <v>0</v>
      </c>
      <c r="M56" s="51">
        <v>0.2</v>
      </c>
      <c r="N56" s="50">
        <f t="shared" si="1"/>
        <v>0</v>
      </c>
      <c r="O56" s="52">
        <f t="shared" si="4"/>
        <v>0</v>
      </c>
    </row>
    <row r="57" spans="1:15" ht="29" thickBot="1" x14ac:dyDescent="0.25">
      <c r="A57" s="30" t="s">
        <v>162</v>
      </c>
      <c r="B57" s="117" t="s">
        <v>163</v>
      </c>
      <c r="C57" s="153" t="s">
        <v>164</v>
      </c>
      <c r="D57" s="153" t="s">
        <v>86</v>
      </c>
      <c r="E57" s="153" t="s">
        <v>157</v>
      </c>
      <c r="F57" s="153"/>
      <c r="G57" s="53" t="s">
        <v>165</v>
      </c>
      <c r="H57" s="31" t="s">
        <v>45</v>
      </c>
      <c r="I57" s="33">
        <v>150</v>
      </c>
      <c r="J57" s="144"/>
      <c r="K57" s="49"/>
      <c r="L57" s="35">
        <f t="shared" si="3"/>
        <v>0</v>
      </c>
      <c r="M57" s="36">
        <v>0.2</v>
      </c>
      <c r="N57" s="35">
        <f t="shared" si="1"/>
        <v>0</v>
      </c>
      <c r="O57" s="37">
        <f t="shared" si="2"/>
        <v>0</v>
      </c>
    </row>
    <row r="58" spans="1:15" ht="17" thickBot="1" x14ac:dyDescent="0.25">
      <c r="A58" s="46" t="s">
        <v>166</v>
      </c>
      <c r="B58" s="118"/>
      <c r="C58" s="154"/>
      <c r="D58" s="154"/>
      <c r="E58" s="154"/>
      <c r="F58" s="154"/>
      <c r="G58" s="40">
        <v>60</v>
      </c>
      <c r="H58" s="47" t="s">
        <v>45</v>
      </c>
      <c r="I58" s="48">
        <v>250</v>
      </c>
      <c r="J58" s="145"/>
      <c r="K58" s="49"/>
      <c r="L58" s="50">
        <f t="shared" si="3"/>
        <v>0</v>
      </c>
      <c r="M58" s="51">
        <v>0.2</v>
      </c>
      <c r="N58" s="50">
        <f t="shared" si="1"/>
        <v>0</v>
      </c>
      <c r="O58" s="52">
        <f t="shared" si="2"/>
        <v>0</v>
      </c>
    </row>
    <row r="59" spans="1:15" ht="29" thickBot="1" x14ac:dyDescent="0.25">
      <c r="A59" s="21">
        <v>29</v>
      </c>
      <c r="B59" s="22" t="s">
        <v>163</v>
      </c>
      <c r="C59" s="22" t="s">
        <v>167</v>
      </c>
      <c r="D59" s="22"/>
      <c r="E59" s="22" t="s">
        <v>168</v>
      </c>
      <c r="F59" s="86" t="s">
        <v>169</v>
      </c>
      <c r="G59" s="76" t="s">
        <v>101</v>
      </c>
      <c r="H59" s="22" t="s">
        <v>45</v>
      </c>
      <c r="I59" s="24">
        <v>80</v>
      </c>
      <c r="J59" s="87"/>
      <c r="K59" s="49"/>
      <c r="L59" s="27">
        <f t="shared" si="3"/>
        <v>0</v>
      </c>
      <c r="M59" s="28">
        <v>0.2</v>
      </c>
      <c r="N59" s="27">
        <f t="shared" si="1"/>
        <v>0</v>
      </c>
      <c r="O59" s="29">
        <f t="shared" si="2"/>
        <v>0</v>
      </c>
    </row>
    <row r="60" spans="1:15" ht="29" thickBot="1" x14ac:dyDescent="0.25">
      <c r="A60" s="21">
        <v>30</v>
      </c>
      <c r="B60" s="22" t="s">
        <v>163</v>
      </c>
      <c r="C60" s="22" t="s">
        <v>170</v>
      </c>
      <c r="D60" s="22"/>
      <c r="E60" s="22" t="s">
        <v>157</v>
      </c>
      <c r="F60" s="86" t="s">
        <v>171</v>
      </c>
      <c r="G60" s="76" t="s">
        <v>101</v>
      </c>
      <c r="H60" s="22" t="s">
        <v>45</v>
      </c>
      <c r="I60" s="24">
        <v>50</v>
      </c>
      <c r="J60" s="88"/>
      <c r="K60" s="49"/>
      <c r="L60" s="27">
        <f t="shared" si="3"/>
        <v>0</v>
      </c>
      <c r="M60" s="28">
        <v>0.2</v>
      </c>
      <c r="N60" s="27">
        <f t="shared" si="1"/>
        <v>0</v>
      </c>
      <c r="O60" s="29">
        <f t="shared" si="2"/>
        <v>0</v>
      </c>
    </row>
    <row r="61" spans="1:15" ht="20" customHeight="1" x14ac:dyDescent="0.2">
      <c r="A61" s="138"/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40"/>
    </row>
    <row r="62" spans="1:15" ht="17" thickBot="1" x14ac:dyDescent="0.25">
      <c r="A62" s="78"/>
      <c r="B62" s="78" t="s">
        <v>172</v>
      </c>
      <c r="C62" s="89" t="s">
        <v>173</v>
      </c>
      <c r="D62" s="136" t="s">
        <v>174</v>
      </c>
      <c r="E62" s="136"/>
      <c r="F62" s="136"/>
      <c r="G62" s="90"/>
      <c r="H62" s="91"/>
      <c r="I62" s="78"/>
      <c r="J62" s="92"/>
      <c r="K62" s="92"/>
      <c r="L62" s="84"/>
      <c r="M62" s="81"/>
      <c r="N62" s="84"/>
      <c r="O62" s="84"/>
    </row>
    <row r="63" spans="1:15" ht="29" thickBot="1" x14ac:dyDescent="0.25">
      <c r="A63" s="30" t="s">
        <v>175</v>
      </c>
      <c r="B63" s="117" t="s">
        <v>176</v>
      </c>
      <c r="C63" s="153">
        <v>32</v>
      </c>
      <c r="D63" s="155" t="s">
        <v>177</v>
      </c>
      <c r="E63" s="156"/>
      <c r="F63" s="159"/>
      <c r="G63" s="53" t="s">
        <v>116</v>
      </c>
      <c r="H63" s="117" t="s">
        <v>45</v>
      </c>
      <c r="I63" s="33">
        <v>400</v>
      </c>
      <c r="J63" s="144"/>
      <c r="K63" s="49"/>
      <c r="L63" s="35">
        <f t="shared" ref="L63:L72" si="5">K63*I63</f>
        <v>0</v>
      </c>
      <c r="M63" s="36">
        <v>0.2</v>
      </c>
      <c r="N63" s="35">
        <f t="shared" si="1"/>
        <v>0</v>
      </c>
      <c r="O63" s="37">
        <f t="shared" ref="O63:O72" si="6">L63+N63</f>
        <v>0</v>
      </c>
    </row>
    <row r="64" spans="1:15" ht="29" thickBot="1" x14ac:dyDescent="0.25">
      <c r="A64" s="46" t="s">
        <v>178</v>
      </c>
      <c r="B64" s="118"/>
      <c r="C64" s="154"/>
      <c r="D64" s="157"/>
      <c r="E64" s="158"/>
      <c r="F64" s="160"/>
      <c r="G64" s="40" t="s">
        <v>179</v>
      </c>
      <c r="H64" s="118"/>
      <c r="I64" s="48">
        <v>1200</v>
      </c>
      <c r="J64" s="145"/>
      <c r="K64" s="49"/>
      <c r="L64" s="50">
        <f t="shared" si="5"/>
        <v>0</v>
      </c>
      <c r="M64" s="51">
        <v>0.2</v>
      </c>
      <c r="N64" s="50">
        <f t="shared" si="1"/>
        <v>0</v>
      </c>
      <c r="O64" s="52">
        <f t="shared" si="6"/>
        <v>0</v>
      </c>
    </row>
    <row r="65" spans="1:15" ht="29" thickBot="1" x14ac:dyDescent="0.25">
      <c r="A65" s="21">
        <v>32</v>
      </c>
      <c r="B65" s="22" t="s">
        <v>180</v>
      </c>
      <c r="C65" s="22">
        <v>46</v>
      </c>
      <c r="D65" s="124" t="s">
        <v>181</v>
      </c>
      <c r="E65" s="124"/>
      <c r="F65" s="93"/>
      <c r="G65" s="76" t="s">
        <v>101</v>
      </c>
      <c r="H65" s="22" t="s">
        <v>45</v>
      </c>
      <c r="I65" s="24">
        <v>400</v>
      </c>
      <c r="J65" s="60"/>
      <c r="K65" s="49"/>
      <c r="L65" s="27">
        <f t="shared" si="5"/>
        <v>0</v>
      </c>
      <c r="M65" s="28">
        <v>0.2</v>
      </c>
      <c r="N65" s="27">
        <f t="shared" si="1"/>
        <v>0</v>
      </c>
      <c r="O65" s="29">
        <f t="shared" si="6"/>
        <v>0</v>
      </c>
    </row>
    <row r="66" spans="1:15" ht="29" thickBot="1" x14ac:dyDescent="0.25">
      <c r="A66" s="30" t="s">
        <v>182</v>
      </c>
      <c r="B66" s="153" t="s">
        <v>183</v>
      </c>
      <c r="C66" s="153">
        <v>32</v>
      </c>
      <c r="D66" s="155" t="s">
        <v>184</v>
      </c>
      <c r="E66" s="156"/>
      <c r="F66" s="94"/>
      <c r="G66" s="53" t="s">
        <v>101</v>
      </c>
      <c r="H66" s="153" t="s">
        <v>45</v>
      </c>
      <c r="I66" s="33">
        <v>250</v>
      </c>
      <c r="J66" s="144"/>
      <c r="K66" s="49"/>
      <c r="L66" s="35">
        <f t="shared" si="5"/>
        <v>0</v>
      </c>
      <c r="M66" s="36">
        <v>0.2</v>
      </c>
      <c r="N66" s="35">
        <f t="shared" si="1"/>
        <v>0</v>
      </c>
      <c r="O66" s="37">
        <f t="shared" si="6"/>
        <v>0</v>
      </c>
    </row>
    <row r="67" spans="1:15" ht="29" thickBot="1" x14ac:dyDescent="0.25">
      <c r="A67" s="46" t="s">
        <v>185</v>
      </c>
      <c r="B67" s="154"/>
      <c r="C67" s="154"/>
      <c r="D67" s="157"/>
      <c r="E67" s="158"/>
      <c r="F67" s="95"/>
      <c r="G67" s="40" t="s">
        <v>186</v>
      </c>
      <c r="H67" s="154"/>
      <c r="I67" s="48">
        <v>150</v>
      </c>
      <c r="J67" s="145"/>
      <c r="K67" s="49"/>
      <c r="L67" s="50">
        <f t="shared" si="5"/>
        <v>0</v>
      </c>
      <c r="M67" s="51">
        <v>0.2</v>
      </c>
      <c r="N67" s="50">
        <f t="shared" si="1"/>
        <v>0</v>
      </c>
      <c r="O67" s="52">
        <f t="shared" si="6"/>
        <v>0</v>
      </c>
    </row>
    <row r="68" spans="1:15" ht="26" customHeight="1" thickBot="1" x14ac:dyDescent="0.25">
      <c r="A68" s="30" t="s">
        <v>187</v>
      </c>
      <c r="B68" s="117" t="s">
        <v>183</v>
      </c>
      <c r="C68" s="117">
        <v>46</v>
      </c>
      <c r="D68" s="117" t="s">
        <v>184</v>
      </c>
      <c r="E68" s="117"/>
      <c r="F68" s="94"/>
      <c r="G68" s="53" t="s">
        <v>101</v>
      </c>
      <c r="H68" s="117" t="s">
        <v>45</v>
      </c>
      <c r="I68" s="33">
        <v>1350</v>
      </c>
      <c r="J68" s="144"/>
      <c r="K68" s="49"/>
      <c r="L68" s="35">
        <f t="shared" si="5"/>
        <v>0</v>
      </c>
      <c r="M68" s="36">
        <v>0.2</v>
      </c>
      <c r="N68" s="35">
        <f t="shared" si="1"/>
        <v>0</v>
      </c>
      <c r="O68" s="37">
        <f t="shared" si="6"/>
        <v>0</v>
      </c>
    </row>
    <row r="69" spans="1:15" ht="28.25" customHeight="1" thickBot="1" x14ac:dyDescent="0.25">
      <c r="A69" s="46" t="s">
        <v>188</v>
      </c>
      <c r="B69" s="118"/>
      <c r="C69" s="118"/>
      <c r="D69" s="118"/>
      <c r="E69" s="118"/>
      <c r="F69" s="95"/>
      <c r="G69" s="40" t="s">
        <v>186</v>
      </c>
      <c r="H69" s="118"/>
      <c r="I69" s="48">
        <v>300</v>
      </c>
      <c r="J69" s="145"/>
      <c r="K69" s="49"/>
      <c r="L69" s="50">
        <f t="shared" si="5"/>
        <v>0</v>
      </c>
      <c r="M69" s="51">
        <v>0.2</v>
      </c>
      <c r="N69" s="50">
        <f t="shared" si="1"/>
        <v>0</v>
      </c>
      <c r="O69" s="52">
        <f t="shared" si="6"/>
        <v>0</v>
      </c>
    </row>
    <row r="70" spans="1:15" ht="29" thickBot="1" x14ac:dyDescent="0.25">
      <c r="A70" s="21">
        <v>35</v>
      </c>
      <c r="B70" s="22" t="s">
        <v>183</v>
      </c>
      <c r="C70" s="22">
        <v>68</v>
      </c>
      <c r="D70" s="124" t="s">
        <v>184</v>
      </c>
      <c r="E70" s="124"/>
      <c r="F70" s="93"/>
      <c r="G70" s="76" t="s">
        <v>101</v>
      </c>
      <c r="H70" s="22" t="s">
        <v>45</v>
      </c>
      <c r="I70" s="24">
        <v>150</v>
      </c>
      <c r="J70" s="60"/>
      <c r="K70" s="49"/>
      <c r="L70" s="27">
        <f t="shared" si="5"/>
        <v>0</v>
      </c>
      <c r="M70" s="28">
        <v>0.2</v>
      </c>
      <c r="N70" s="27">
        <f t="shared" si="1"/>
        <v>0</v>
      </c>
      <c r="O70" s="29">
        <f t="shared" si="6"/>
        <v>0</v>
      </c>
    </row>
    <row r="71" spans="1:15" ht="29" thickBot="1" x14ac:dyDescent="0.25">
      <c r="A71" s="30" t="s">
        <v>189</v>
      </c>
      <c r="B71" s="117" t="s">
        <v>190</v>
      </c>
      <c r="C71" s="117">
        <v>100</v>
      </c>
      <c r="D71" s="117"/>
      <c r="E71" s="117"/>
      <c r="F71" s="94"/>
      <c r="G71" s="53" t="s">
        <v>191</v>
      </c>
      <c r="H71" s="117" t="s">
        <v>45</v>
      </c>
      <c r="I71" s="33">
        <v>250</v>
      </c>
      <c r="J71" s="144"/>
      <c r="K71" s="49"/>
      <c r="L71" s="35">
        <f t="shared" si="5"/>
        <v>0</v>
      </c>
      <c r="M71" s="36">
        <v>0.2</v>
      </c>
      <c r="N71" s="35">
        <f t="shared" si="1"/>
        <v>0</v>
      </c>
      <c r="O71" s="37">
        <f t="shared" si="6"/>
        <v>0</v>
      </c>
    </row>
    <row r="72" spans="1:15" ht="17" thickBot="1" x14ac:dyDescent="0.25">
      <c r="A72" s="46" t="s">
        <v>192</v>
      </c>
      <c r="B72" s="118"/>
      <c r="C72" s="118"/>
      <c r="D72" s="118"/>
      <c r="E72" s="118"/>
      <c r="F72" s="47"/>
      <c r="G72" s="96">
        <v>4</v>
      </c>
      <c r="H72" s="118"/>
      <c r="I72" s="48">
        <v>1800</v>
      </c>
      <c r="J72" s="145"/>
      <c r="K72" s="49"/>
      <c r="L72" s="50">
        <f t="shared" si="5"/>
        <v>0</v>
      </c>
      <c r="M72" s="51">
        <v>0.2</v>
      </c>
      <c r="N72" s="50">
        <f t="shared" ref="N72:N123" si="7">+L72*M72</f>
        <v>0</v>
      </c>
      <c r="O72" s="52">
        <f t="shared" si="6"/>
        <v>0</v>
      </c>
    </row>
    <row r="73" spans="1:15" ht="20" customHeight="1" x14ac:dyDescent="0.2">
      <c r="A73" s="138"/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40"/>
    </row>
    <row r="74" spans="1:15" ht="17" thickBot="1" x14ac:dyDescent="0.25">
      <c r="A74" s="78"/>
      <c r="B74" s="78" t="s">
        <v>193</v>
      </c>
      <c r="C74" s="78" t="s">
        <v>194</v>
      </c>
      <c r="D74" s="136" t="s">
        <v>174</v>
      </c>
      <c r="E74" s="136"/>
      <c r="F74" s="136"/>
      <c r="G74" s="97"/>
      <c r="H74" s="81"/>
      <c r="I74" s="78"/>
      <c r="J74" s="83"/>
      <c r="K74" s="83"/>
      <c r="L74" s="84"/>
      <c r="M74" s="81"/>
      <c r="N74" s="84"/>
      <c r="O74" s="84"/>
    </row>
    <row r="75" spans="1:15" ht="29" thickBot="1" x14ac:dyDescent="0.25">
      <c r="A75" s="21">
        <v>37</v>
      </c>
      <c r="B75" s="22" t="s">
        <v>195</v>
      </c>
      <c r="C75" s="22" t="s">
        <v>196</v>
      </c>
      <c r="D75" s="124" t="s">
        <v>197</v>
      </c>
      <c r="E75" s="124"/>
      <c r="F75" s="22" t="s">
        <v>198</v>
      </c>
      <c r="G75" s="23">
        <v>7</v>
      </c>
      <c r="H75" s="22" t="s">
        <v>199</v>
      </c>
      <c r="I75" s="24">
        <v>50</v>
      </c>
      <c r="J75" s="60"/>
      <c r="K75" s="49"/>
      <c r="L75" s="27">
        <f t="shared" ref="L75:L95" si="8">K75*I75</f>
        <v>0</v>
      </c>
      <c r="M75" s="28">
        <v>0.2</v>
      </c>
      <c r="N75" s="27">
        <f t="shared" si="7"/>
        <v>0</v>
      </c>
      <c r="O75" s="29">
        <f t="shared" ref="O75:O95" si="9">L75+N75</f>
        <v>0</v>
      </c>
    </row>
    <row r="76" spans="1:15" ht="17" thickBot="1" x14ac:dyDescent="0.25">
      <c r="A76" s="98" t="s">
        <v>200</v>
      </c>
      <c r="B76" s="117" t="s">
        <v>201</v>
      </c>
      <c r="C76" s="117" t="s">
        <v>202</v>
      </c>
      <c r="D76" s="117" t="s">
        <v>203</v>
      </c>
      <c r="E76" s="117"/>
      <c r="F76" s="31"/>
      <c r="G76" s="32">
        <v>0.4</v>
      </c>
      <c r="H76" s="117" t="s">
        <v>199</v>
      </c>
      <c r="I76" s="33">
        <v>50</v>
      </c>
      <c r="J76" s="119"/>
      <c r="K76" s="49"/>
      <c r="L76" s="35">
        <f t="shared" si="8"/>
        <v>0</v>
      </c>
      <c r="M76" s="36">
        <v>0.2</v>
      </c>
      <c r="N76" s="35">
        <f t="shared" si="7"/>
        <v>0</v>
      </c>
      <c r="O76" s="37">
        <f t="shared" si="9"/>
        <v>0</v>
      </c>
    </row>
    <row r="77" spans="1:15" ht="17" thickBot="1" x14ac:dyDescent="0.25">
      <c r="A77" s="99" t="s">
        <v>204</v>
      </c>
      <c r="B77" s="118"/>
      <c r="C77" s="118"/>
      <c r="D77" s="118"/>
      <c r="E77" s="118"/>
      <c r="F77" s="47"/>
      <c r="G77" s="96">
        <v>8</v>
      </c>
      <c r="H77" s="118"/>
      <c r="I77" s="48">
        <v>150</v>
      </c>
      <c r="J77" s="120"/>
      <c r="K77" s="49"/>
      <c r="L77" s="50">
        <f t="shared" si="8"/>
        <v>0</v>
      </c>
      <c r="M77" s="51">
        <v>0.2</v>
      </c>
      <c r="N77" s="50">
        <f t="shared" si="7"/>
        <v>0</v>
      </c>
      <c r="O77" s="52">
        <f t="shared" si="9"/>
        <v>0</v>
      </c>
    </row>
    <row r="78" spans="1:15" ht="17" thickBot="1" x14ac:dyDescent="0.25">
      <c r="A78" s="21">
        <v>39</v>
      </c>
      <c r="B78" s="22" t="s">
        <v>201</v>
      </c>
      <c r="C78" s="22" t="s">
        <v>205</v>
      </c>
      <c r="D78" s="146" t="s">
        <v>206</v>
      </c>
      <c r="E78" s="146"/>
      <c r="F78" s="100"/>
      <c r="G78" s="23">
        <v>8</v>
      </c>
      <c r="H78" s="22" t="s">
        <v>199</v>
      </c>
      <c r="I78" s="24">
        <v>150</v>
      </c>
      <c r="J78" s="60"/>
      <c r="K78" s="49"/>
      <c r="L78" s="27">
        <f t="shared" si="8"/>
        <v>0</v>
      </c>
      <c r="M78" s="28">
        <v>0.2</v>
      </c>
      <c r="N78" s="27">
        <f t="shared" si="7"/>
        <v>0</v>
      </c>
      <c r="O78" s="29">
        <f t="shared" si="9"/>
        <v>0</v>
      </c>
    </row>
    <row r="79" spans="1:15" ht="17" thickBot="1" x14ac:dyDescent="0.25">
      <c r="A79" s="21">
        <v>40</v>
      </c>
      <c r="B79" s="22" t="s">
        <v>201</v>
      </c>
      <c r="C79" s="22" t="s">
        <v>207</v>
      </c>
      <c r="D79" s="146" t="s">
        <v>208</v>
      </c>
      <c r="E79" s="146"/>
      <c r="F79" s="100"/>
      <c r="G79" s="23">
        <v>8</v>
      </c>
      <c r="H79" s="22" t="s">
        <v>199</v>
      </c>
      <c r="I79" s="24">
        <v>100</v>
      </c>
      <c r="J79" s="60"/>
      <c r="K79" s="49"/>
      <c r="L79" s="27">
        <f t="shared" si="8"/>
        <v>0</v>
      </c>
      <c r="M79" s="28">
        <v>0.2</v>
      </c>
      <c r="N79" s="27">
        <f t="shared" si="7"/>
        <v>0</v>
      </c>
      <c r="O79" s="29">
        <f t="shared" si="9"/>
        <v>0</v>
      </c>
    </row>
    <row r="80" spans="1:15" ht="17" thickBot="1" x14ac:dyDescent="0.25">
      <c r="A80" s="21">
        <v>41</v>
      </c>
      <c r="B80" s="22" t="s">
        <v>209</v>
      </c>
      <c r="C80" s="22" t="s">
        <v>202</v>
      </c>
      <c r="D80" s="146" t="s">
        <v>210</v>
      </c>
      <c r="E80" s="146"/>
      <c r="F80" s="100"/>
      <c r="G80" s="23">
        <v>8</v>
      </c>
      <c r="H80" s="22" t="s">
        <v>199</v>
      </c>
      <c r="I80" s="24">
        <v>150</v>
      </c>
      <c r="J80" s="60"/>
      <c r="K80" s="49"/>
      <c r="L80" s="27">
        <f t="shared" si="8"/>
        <v>0</v>
      </c>
      <c r="M80" s="28">
        <v>0.2</v>
      </c>
      <c r="N80" s="27">
        <f t="shared" si="7"/>
        <v>0</v>
      </c>
      <c r="O80" s="29">
        <f t="shared" si="9"/>
        <v>0</v>
      </c>
    </row>
    <row r="81" spans="1:15" ht="15" customHeight="1" thickBot="1" x14ac:dyDescent="0.25">
      <c r="A81" s="98" t="s">
        <v>211</v>
      </c>
      <c r="B81" s="117" t="s">
        <v>212</v>
      </c>
      <c r="C81" s="31"/>
      <c r="D81" s="117" t="s">
        <v>213</v>
      </c>
      <c r="E81" s="117"/>
      <c r="F81" s="31" t="s">
        <v>202</v>
      </c>
      <c r="G81" s="32">
        <v>0.4</v>
      </c>
      <c r="H81" s="117" t="s">
        <v>199</v>
      </c>
      <c r="I81" s="33">
        <v>100</v>
      </c>
      <c r="J81" s="119"/>
      <c r="K81" s="49"/>
      <c r="L81" s="35">
        <f t="shared" si="8"/>
        <v>0</v>
      </c>
      <c r="M81" s="36">
        <v>0.2</v>
      </c>
      <c r="N81" s="35">
        <f t="shared" si="7"/>
        <v>0</v>
      </c>
      <c r="O81" s="37">
        <f t="shared" si="9"/>
        <v>0</v>
      </c>
    </row>
    <row r="82" spans="1:15" ht="15" customHeight="1" thickBot="1" x14ac:dyDescent="0.25">
      <c r="A82" s="99" t="s">
        <v>214</v>
      </c>
      <c r="B82" s="118"/>
      <c r="C82" s="47"/>
      <c r="D82" s="118"/>
      <c r="E82" s="118"/>
      <c r="F82" s="47"/>
      <c r="G82" s="96">
        <v>8</v>
      </c>
      <c r="H82" s="118"/>
      <c r="I82" s="48">
        <v>50</v>
      </c>
      <c r="J82" s="120"/>
      <c r="K82" s="49"/>
      <c r="L82" s="50">
        <f t="shared" si="8"/>
        <v>0</v>
      </c>
      <c r="M82" s="51">
        <v>0.2</v>
      </c>
      <c r="N82" s="50">
        <f t="shared" si="7"/>
        <v>0</v>
      </c>
      <c r="O82" s="52">
        <f t="shared" si="9"/>
        <v>0</v>
      </c>
    </row>
    <row r="83" spans="1:15" ht="17" thickBot="1" x14ac:dyDescent="0.25">
      <c r="A83" s="98" t="s">
        <v>215</v>
      </c>
      <c r="B83" s="117" t="s">
        <v>216</v>
      </c>
      <c r="C83" s="31"/>
      <c r="D83" s="147" t="s">
        <v>217</v>
      </c>
      <c r="E83" s="147"/>
      <c r="F83" s="94"/>
      <c r="G83" s="32">
        <v>0.4</v>
      </c>
      <c r="H83" s="117" t="s">
        <v>199</v>
      </c>
      <c r="I83" s="33">
        <v>50</v>
      </c>
      <c r="J83" s="148"/>
      <c r="K83" s="49"/>
      <c r="L83" s="35">
        <f t="shared" si="8"/>
        <v>0</v>
      </c>
      <c r="M83" s="36">
        <v>0.2</v>
      </c>
      <c r="N83" s="35">
        <f t="shared" si="7"/>
        <v>0</v>
      </c>
      <c r="O83" s="37">
        <f t="shared" si="9"/>
        <v>0</v>
      </c>
    </row>
    <row r="84" spans="1:15" ht="17" thickBot="1" x14ac:dyDescent="0.25">
      <c r="A84" s="99" t="s">
        <v>218</v>
      </c>
      <c r="B84" s="118"/>
      <c r="C84" s="47" t="s">
        <v>202</v>
      </c>
      <c r="D84" s="150"/>
      <c r="E84" s="150"/>
      <c r="F84" s="95"/>
      <c r="G84" s="96">
        <v>8</v>
      </c>
      <c r="H84" s="118"/>
      <c r="I84" s="48">
        <v>50</v>
      </c>
      <c r="J84" s="149"/>
      <c r="K84" s="49"/>
      <c r="L84" s="50">
        <f t="shared" si="8"/>
        <v>0</v>
      </c>
      <c r="M84" s="51">
        <v>0.2</v>
      </c>
      <c r="N84" s="50">
        <f t="shared" si="7"/>
        <v>0</v>
      </c>
      <c r="O84" s="52">
        <f t="shared" si="9"/>
        <v>0</v>
      </c>
    </row>
    <row r="85" spans="1:15" ht="17" thickBot="1" x14ac:dyDescent="0.25">
      <c r="A85" s="30" t="s">
        <v>219</v>
      </c>
      <c r="B85" s="117" t="s">
        <v>220</v>
      </c>
      <c r="C85" s="31"/>
      <c r="D85" s="151" t="s">
        <v>221</v>
      </c>
      <c r="E85" s="151"/>
      <c r="F85" s="101"/>
      <c r="G85" s="32">
        <v>0.25</v>
      </c>
      <c r="H85" s="117" t="s">
        <v>199</v>
      </c>
      <c r="I85" s="33">
        <v>15</v>
      </c>
      <c r="J85" s="119"/>
      <c r="K85" s="49"/>
      <c r="L85" s="35">
        <f t="shared" si="8"/>
        <v>0</v>
      </c>
      <c r="M85" s="36">
        <v>0.2</v>
      </c>
      <c r="N85" s="35">
        <f t="shared" si="7"/>
        <v>0</v>
      </c>
      <c r="O85" s="37">
        <f t="shared" si="9"/>
        <v>0</v>
      </c>
    </row>
    <row r="86" spans="1:15" ht="17" thickBot="1" x14ac:dyDescent="0.25">
      <c r="A86" s="46" t="s">
        <v>222</v>
      </c>
      <c r="B86" s="118"/>
      <c r="C86" s="47" t="s">
        <v>196</v>
      </c>
      <c r="D86" s="152"/>
      <c r="E86" s="152"/>
      <c r="F86" s="102"/>
      <c r="G86" s="96">
        <v>8</v>
      </c>
      <c r="H86" s="118"/>
      <c r="I86" s="48">
        <v>80</v>
      </c>
      <c r="J86" s="120"/>
      <c r="K86" s="49"/>
      <c r="L86" s="50">
        <f t="shared" si="8"/>
        <v>0</v>
      </c>
      <c r="M86" s="51">
        <v>0.2</v>
      </c>
      <c r="N86" s="50">
        <f t="shared" si="7"/>
        <v>0</v>
      </c>
      <c r="O86" s="52">
        <f t="shared" si="9"/>
        <v>0</v>
      </c>
    </row>
    <row r="87" spans="1:15" ht="17" thickBot="1" x14ac:dyDescent="0.25">
      <c r="A87" s="30" t="s">
        <v>223</v>
      </c>
      <c r="B87" s="117" t="s">
        <v>220</v>
      </c>
      <c r="C87" s="117" t="s">
        <v>224</v>
      </c>
      <c r="D87" s="147" t="s">
        <v>225</v>
      </c>
      <c r="E87" s="147"/>
      <c r="F87" s="101"/>
      <c r="G87" s="32">
        <v>0.25</v>
      </c>
      <c r="H87" s="117" t="s">
        <v>199</v>
      </c>
      <c r="I87" s="33">
        <v>25</v>
      </c>
      <c r="J87" s="144"/>
      <c r="K87" s="49"/>
      <c r="L87" s="35">
        <f t="shared" si="8"/>
        <v>0</v>
      </c>
      <c r="M87" s="36">
        <v>0.2</v>
      </c>
      <c r="N87" s="35">
        <f t="shared" si="7"/>
        <v>0</v>
      </c>
      <c r="O87" s="37">
        <f t="shared" si="9"/>
        <v>0</v>
      </c>
    </row>
    <row r="88" spans="1:15" ht="17" thickBot="1" x14ac:dyDescent="0.25">
      <c r="A88" s="46" t="s">
        <v>226</v>
      </c>
      <c r="B88" s="118"/>
      <c r="C88" s="118"/>
      <c r="D88" s="118"/>
      <c r="E88" s="118"/>
      <c r="F88" s="102"/>
      <c r="G88" s="96">
        <v>8</v>
      </c>
      <c r="H88" s="118"/>
      <c r="I88" s="48">
        <v>350</v>
      </c>
      <c r="J88" s="145"/>
      <c r="K88" s="49"/>
      <c r="L88" s="50">
        <f t="shared" si="8"/>
        <v>0</v>
      </c>
      <c r="M88" s="51">
        <v>0.2</v>
      </c>
      <c r="N88" s="50">
        <f t="shared" si="7"/>
        <v>0</v>
      </c>
      <c r="O88" s="52">
        <f t="shared" si="9"/>
        <v>0</v>
      </c>
    </row>
    <row r="89" spans="1:15" ht="17" thickBot="1" x14ac:dyDescent="0.25">
      <c r="A89" s="21">
        <v>56</v>
      </c>
      <c r="B89" s="22" t="s">
        <v>220</v>
      </c>
      <c r="C89" s="22" t="s">
        <v>202</v>
      </c>
      <c r="D89" s="146" t="s">
        <v>227</v>
      </c>
      <c r="E89" s="146"/>
      <c r="F89" s="100"/>
      <c r="G89" s="23">
        <v>8</v>
      </c>
      <c r="H89" s="22" t="s">
        <v>199</v>
      </c>
      <c r="I89" s="24">
        <v>50</v>
      </c>
      <c r="J89" s="60"/>
      <c r="K89" s="49"/>
      <c r="L89" s="27">
        <f t="shared" si="8"/>
        <v>0</v>
      </c>
      <c r="M89" s="28">
        <v>0.2</v>
      </c>
      <c r="N89" s="27">
        <f t="shared" si="7"/>
        <v>0</v>
      </c>
      <c r="O89" s="29">
        <f t="shared" si="9"/>
        <v>0</v>
      </c>
    </row>
    <row r="90" spans="1:15" ht="17" thickBot="1" x14ac:dyDescent="0.25">
      <c r="A90" s="30" t="s">
        <v>228</v>
      </c>
      <c r="B90" s="117" t="s">
        <v>229</v>
      </c>
      <c r="C90" s="117" t="s">
        <v>202</v>
      </c>
      <c r="D90" s="147" t="s">
        <v>230</v>
      </c>
      <c r="E90" s="147"/>
      <c r="F90" s="101"/>
      <c r="G90" s="32">
        <v>0.25</v>
      </c>
      <c r="H90" s="117" t="s">
        <v>199</v>
      </c>
      <c r="I90" s="33">
        <v>25</v>
      </c>
      <c r="J90" s="144"/>
      <c r="K90" s="49"/>
      <c r="L90" s="35">
        <f t="shared" si="8"/>
        <v>0</v>
      </c>
      <c r="M90" s="36">
        <v>0.2</v>
      </c>
      <c r="N90" s="35">
        <f t="shared" si="7"/>
        <v>0</v>
      </c>
      <c r="O90" s="37">
        <f t="shared" si="9"/>
        <v>0</v>
      </c>
    </row>
    <row r="91" spans="1:15" ht="17" thickBot="1" x14ac:dyDescent="0.25">
      <c r="A91" s="46" t="s">
        <v>231</v>
      </c>
      <c r="B91" s="118"/>
      <c r="C91" s="118"/>
      <c r="D91" s="118"/>
      <c r="E91" s="118"/>
      <c r="F91" s="102"/>
      <c r="G91" s="96">
        <v>8</v>
      </c>
      <c r="H91" s="118"/>
      <c r="I91" s="48">
        <v>40</v>
      </c>
      <c r="J91" s="145"/>
      <c r="K91" s="49"/>
      <c r="L91" s="50">
        <f t="shared" si="8"/>
        <v>0</v>
      </c>
      <c r="M91" s="51">
        <v>0.2</v>
      </c>
      <c r="N91" s="50">
        <f t="shared" si="7"/>
        <v>0</v>
      </c>
      <c r="O91" s="52">
        <f t="shared" si="9"/>
        <v>0</v>
      </c>
    </row>
    <row r="92" spans="1:15" ht="17" thickBot="1" x14ac:dyDescent="0.25">
      <c r="A92" s="21">
        <v>48</v>
      </c>
      <c r="B92" s="22" t="s">
        <v>232</v>
      </c>
      <c r="C92" s="22" t="s">
        <v>205</v>
      </c>
      <c r="D92" s="146" t="s">
        <v>233</v>
      </c>
      <c r="E92" s="146"/>
      <c r="F92" s="100"/>
      <c r="G92" s="23">
        <v>8</v>
      </c>
      <c r="H92" s="22" t="s">
        <v>199</v>
      </c>
      <c r="I92" s="24">
        <v>30</v>
      </c>
      <c r="J92" s="60"/>
      <c r="K92" s="49"/>
      <c r="L92" s="27">
        <f t="shared" si="8"/>
        <v>0</v>
      </c>
      <c r="M92" s="28">
        <v>0.2</v>
      </c>
      <c r="N92" s="27">
        <f t="shared" si="7"/>
        <v>0</v>
      </c>
      <c r="O92" s="29">
        <f t="shared" si="9"/>
        <v>0</v>
      </c>
    </row>
    <row r="93" spans="1:15" ht="17" thickBot="1" x14ac:dyDescent="0.25">
      <c r="A93" s="21">
        <v>49</v>
      </c>
      <c r="B93" s="22" t="s">
        <v>232</v>
      </c>
      <c r="C93" s="22" t="s">
        <v>234</v>
      </c>
      <c r="D93" s="146" t="s">
        <v>235</v>
      </c>
      <c r="E93" s="146"/>
      <c r="F93" s="100"/>
      <c r="G93" s="23">
        <v>8</v>
      </c>
      <c r="H93" s="22" t="s">
        <v>199</v>
      </c>
      <c r="I93" s="24">
        <v>50</v>
      </c>
      <c r="J93" s="60"/>
      <c r="K93" s="49"/>
      <c r="L93" s="27">
        <f t="shared" si="8"/>
        <v>0</v>
      </c>
      <c r="M93" s="28">
        <v>0.2</v>
      </c>
      <c r="N93" s="27">
        <f t="shared" si="7"/>
        <v>0</v>
      </c>
      <c r="O93" s="29">
        <f t="shared" si="9"/>
        <v>0</v>
      </c>
    </row>
    <row r="94" spans="1:15" ht="17" thickBot="1" x14ac:dyDescent="0.25">
      <c r="A94" s="21">
        <v>50</v>
      </c>
      <c r="B94" s="22" t="s">
        <v>236</v>
      </c>
      <c r="C94" s="22" t="s">
        <v>234</v>
      </c>
      <c r="D94" s="146" t="s">
        <v>237</v>
      </c>
      <c r="E94" s="146"/>
      <c r="F94" s="100"/>
      <c r="G94" s="23">
        <v>8</v>
      </c>
      <c r="H94" s="22" t="s">
        <v>199</v>
      </c>
      <c r="I94" s="24">
        <v>50</v>
      </c>
      <c r="J94" s="60"/>
      <c r="K94" s="49"/>
      <c r="L94" s="27">
        <f t="shared" si="8"/>
        <v>0</v>
      </c>
      <c r="M94" s="28">
        <v>0.2</v>
      </c>
      <c r="N94" s="27">
        <f t="shared" si="7"/>
        <v>0</v>
      </c>
      <c r="O94" s="29">
        <f t="shared" si="9"/>
        <v>0</v>
      </c>
    </row>
    <row r="95" spans="1:15" ht="17" thickBot="1" x14ac:dyDescent="0.25">
      <c r="A95" s="21">
        <v>51</v>
      </c>
      <c r="B95" s="22" t="s">
        <v>238</v>
      </c>
      <c r="C95" s="22" t="s">
        <v>202</v>
      </c>
      <c r="D95" s="146" t="s">
        <v>217</v>
      </c>
      <c r="E95" s="146"/>
      <c r="F95" s="100"/>
      <c r="G95" s="23">
        <v>8</v>
      </c>
      <c r="H95" s="22" t="s">
        <v>199</v>
      </c>
      <c r="I95" s="24">
        <v>380</v>
      </c>
      <c r="J95" s="60"/>
      <c r="K95" s="49"/>
      <c r="L95" s="27">
        <f t="shared" si="8"/>
        <v>0</v>
      </c>
      <c r="M95" s="28">
        <v>0.2</v>
      </c>
      <c r="N95" s="27">
        <f t="shared" si="7"/>
        <v>0</v>
      </c>
      <c r="O95" s="29">
        <f t="shared" si="9"/>
        <v>0</v>
      </c>
    </row>
    <row r="96" spans="1:15" ht="20" customHeight="1" x14ac:dyDescent="0.2">
      <c r="A96" s="138"/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40"/>
    </row>
    <row r="97" spans="1:15" ht="17" thickBot="1" x14ac:dyDescent="0.25">
      <c r="A97" s="78"/>
      <c r="B97" s="136" t="s">
        <v>239</v>
      </c>
      <c r="C97" s="136"/>
      <c r="D97" s="136" t="s">
        <v>174</v>
      </c>
      <c r="E97" s="136"/>
      <c r="F97" s="136"/>
      <c r="G97" s="97"/>
      <c r="H97" s="81"/>
      <c r="I97" s="78"/>
      <c r="J97" s="83"/>
      <c r="K97" s="83"/>
      <c r="L97" s="84"/>
      <c r="M97" s="81"/>
      <c r="N97" s="84"/>
      <c r="O97" s="84"/>
    </row>
    <row r="98" spans="1:15" ht="17" thickBot="1" x14ac:dyDescent="0.25">
      <c r="A98" s="30" t="s">
        <v>240</v>
      </c>
      <c r="B98" s="126" t="s">
        <v>241</v>
      </c>
      <c r="C98" s="126"/>
      <c r="D98" s="103"/>
      <c r="E98" s="103"/>
      <c r="F98" s="103"/>
      <c r="G98" s="32">
        <v>1</v>
      </c>
      <c r="H98" s="117" t="s">
        <v>45</v>
      </c>
      <c r="I98" s="33">
        <v>180</v>
      </c>
      <c r="J98" s="144"/>
      <c r="K98" s="49"/>
      <c r="L98" s="35">
        <f t="shared" ref="L98:L105" si="10">K98*I98</f>
        <v>0</v>
      </c>
      <c r="M98" s="36">
        <v>0.2</v>
      </c>
      <c r="N98" s="35">
        <f t="shared" si="7"/>
        <v>0</v>
      </c>
      <c r="O98" s="37">
        <f t="shared" ref="O98:O105" si="11">L98+N98</f>
        <v>0</v>
      </c>
    </row>
    <row r="99" spans="1:15" ht="29" thickBot="1" x14ac:dyDescent="0.25">
      <c r="A99" s="46" t="s">
        <v>242</v>
      </c>
      <c r="B99" s="127"/>
      <c r="C99" s="127"/>
      <c r="D99" s="118" t="s">
        <v>243</v>
      </c>
      <c r="E99" s="118"/>
      <c r="F99" s="104"/>
      <c r="G99" s="40" t="s">
        <v>244</v>
      </c>
      <c r="H99" s="118"/>
      <c r="I99" s="48">
        <v>1300</v>
      </c>
      <c r="J99" s="145"/>
      <c r="K99" s="49"/>
      <c r="L99" s="50">
        <f t="shared" si="10"/>
        <v>0</v>
      </c>
      <c r="M99" s="51">
        <v>0.2</v>
      </c>
      <c r="N99" s="50">
        <f t="shared" si="7"/>
        <v>0</v>
      </c>
      <c r="O99" s="52">
        <f t="shared" si="11"/>
        <v>0</v>
      </c>
    </row>
    <row r="100" spans="1:15" ht="17" thickBot="1" x14ac:dyDescent="0.25">
      <c r="A100" s="30" t="s">
        <v>245</v>
      </c>
      <c r="B100" s="126" t="s">
        <v>241</v>
      </c>
      <c r="C100" s="126"/>
      <c r="D100" s="117"/>
      <c r="E100" s="117"/>
      <c r="F100" s="31"/>
      <c r="G100" s="53">
        <v>1</v>
      </c>
      <c r="H100" s="117" t="s">
        <v>45</v>
      </c>
      <c r="I100" s="33">
        <v>350</v>
      </c>
      <c r="J100" s="141"/>
      <c r="K100" s="49"/>
      <c r="L100" s="35">
        <f t="shared" si="10"/>
        <v>0</v>
      </c>
      <c r="M100" s="36">
        <v>0.2</v>
      </c>
      <c r="N100" s="35">
        <f t="shared" si="7"/>
        <v>0</v>
      </c>
      <c r="O100" s="37">
        <f t="shared" si="11"/>
        <v>0</v>
      </c>
    </row>
    <row r="101" spans="1:15" ht="29" thickBot="1" x14ac:dyDescent="0.25">
      <c r="A101" s="46" t="s">
        <v>246</v>
      </c>
      <c r="B101" s="127"/>
      <c r="C101" s="127"/>
      <c r="D101" s="118" t="s">
        <v>247</v>
      </c>
      <c r="E101" s="118"/>
      <c r="F101" s="47"/>
      <c r="G101" s="40" t="s">
        <v>248</v>
      </c>
      <c r="H101" s="118"/>
      <c r="I101" s="48">
        <v>600</v>
      </c>
      <c r="J101" s="143"/>
      <c r="K101" s="49"/>
      <c r="L101" s="50">
        <f t="shared" si="10"/>
        <v>0</v>
      </c>
      <c r="M101" s="51">
        <v>0.2</v>
      </c>
      <c r="N101" s="50">
        <f t="shared" si="7"/>
        <v>0</v>
      </c>
      <c r="O101" s="52">
        <f t="shared" si="11"/>
        <v>0</v>
      </c>
    </row>
    <row r="102" spans="1:15" ht="17" thickBot="1" x14ac:dyDescent="0.25">
      <c r="A102" s="30" t="s">
        <v>249</v>
      </c>
      <c r="B102" s="126" t="s">
        <v>241</v>
      </c>
      <c r="C102" s="126"/>
      <c r="D102" s="117"/>
      <c r="E102" s="117"/>
      <c r="F102" s="31"/>
      <c r="G102" s="53">
        <v>1</v>
      </c>
      <c r="H102" s="117" t="s">
        <v>45</v>
      </c>
      <c r="I102" s="33">
        <v>900</v>
      </c>
      <c r="J102" s="141"/>
      <c r="K102" s="49"/>
      <c r="L102" s="35">
        <f t="shared" si="10"/>
        <v>0</v>
      </c>
      <c r="M102" s="36">
        <v>0.2</v>
      </c>
      <c r="N102" s="35">
        <f t="shared" si="7"/>
        <v>0</v>
      </c>
      <c r="O102" s="37">
        <f t="shared" si="11"/>
        <v>0</v>
      </c>
    </row>
    <row r="103" spans="1:15" ht="29" thickBot="1" x14ac:dyDescent="0.25">
      <c r="A103" s="38" t="s">
        <v>250</v>
      </c>
      <c r="B103" s="130"/>
      <c r="C103" s="130"/>
      <c r="D103" s="131" t="s">
        <v>251</v>
      </c>
      <c r="E103" s="131"/>
      <c r="F103" s="39" t="s">
        <v>252</v>
      </c>
      <c r="G103" s="74" t="s">
        <v>248</v>
      </c>
      <c r="H103" s="131"/>
      <c r="I103" s="41">
        <v>550</v>
      </c>
      <c r="J103" s="142"/>
      <c r="K103" s="49"/>
      <c r="L103" s="43">
        <f t="shared" si="10"/>
        <v>0</v>
      </c>
      <c r="M103" s="44">
        <v>0.2</v>
      </c>
      <c r="N103" s="43">
        <f t="shared" si="7"/>
        <v>0</v>
      </c>
      <c r="O103" s="45">
        <f t="shared" si="11"/>
        <v>0</v>
      </c>
    </row>
    <row r="104" spans="1:15" ht="29" thickBot="1" x14ac:dyDescent="0.25">
      <c r="A104" s="46" t="s">
        <v>253</v>
      </c>
      <c r="B104" s="127"/>
      <c r="C104" s="127"/>
      <c r="D104" s="118"/>
      <c r="E104" s="118"/>
      <c r="F104" s="47"/>
      <c r="G104" s="40" t="s">
        <v>59</v>
      </c>
      <c r="H104" s="118"/>
      <c r="I104" s="48">
        <v>300</v>
      </c>
      <c r="J104" s="143"/>
      <c r="K104" s="49"/>
      <c r="L104" s="50">
        <f t="shared" si="10"/>
        <v>0</v>
      </c>
      <c r="M104" s="51">
        <v>0.2</v>
      </c>
      <c r="N104" s="50">
        <f t="shared" si="7"/>
        <v>0</v>
      </c>
      <c r="O104" s="52">
        <f t="shared" si="11"/>
        <v>0</v>
      </c>
    </row>
    <row r="105" spans="1:15" ht="29" thickBot="1" x14ac:dyDescent="0.25">
      <c r="A105" s="21">
        <v>55</v>
      </c>
      <c r="B105" s="123" t="s">
        <v>241</v>
      </c>
      <c r="C105" s="123"/>
      <c r="D105" s="124" t="s">
        <v>254</v>
      </c>
      <c r="E105" s="124"/>
      <c r="F105" s="22"/>
      <c r="G105" s="40" t="s">
        <v>59</v>
      </c>
      <c r="H105" s="22" t="s">
        <v>45</v>
      </c>
      <c r="I105" s="24">
        <v>100</v>
      </c>
      <c r="J105" s="60"/>
      <c r="K105" s="49"/>
      <c r="L105" s="27">
        <f t="shared" si="10"/>
        <v>0</v>
      </c>
      <c r="M105" s="28">
        <v>0.2</v>
      </c>
      <c r="N105" s="27">
        <f t="shared" si="7"/>
        <v>0</v>
      </c>
      <c r="O105" s="29">
        <f t="shared" si="11"/>
        <v>0</v>
      </c>
    </row>
    <row r="106" spans="1:15" ht="20" customHeight="1" x14ac:dyDescent="0.2">
      <c r="A106" s="138"/>
      <c r="B106" s="139"/>
      <c r="C106" s="13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40"/>
    </row>
    <row r="107" spans="1:15" ht="17" thickBot="1" x14ac:dyDescent="0.25">
      <c r="A107" s="78"/>
      <c r="B107" s="136" t="s">
        <v>255</v>
      </c>
      <c r="C107" s="136"/>
      <c r="D107" s="136" t="s">
        <v>174</v>
      </c>
      <c r="E107" s="136"/>
      <c r="F107" s="136"/>
      <c r="G107" s="97"/>
      <c r="H107" s="81"/>
      <c r="I107" s="78"/>
      <c r="J107" s="83"/>
      <c r="K107" s="83"/>
      <c r="L107" s="84"/>
      <c r="M107" s="81"/>
      <c r="N107" s="84"/>
      <c r="O107" s="84"/>
    </row>
    <row r="108" spans="1:15" ht="29" thickBot="1" x14ac:dyDescent="0.25">
      <c r="A108" s="21">
        <v>56</v>
      </c>
      <c r="B108" s="123" t="s">
        <v>256</v>
      </c>
      <c r="C108" s="123"/>
      <c r="D108" s="124" t="s">
        <v>257</v>
      </c>
      <c r="E108" s="124"/>
      <c r="F108" s="22"/>
      <c r="G108" s="76" t="s">
        <v>258</v>
      </c>
      <c r="H108" s="22" t="s">
        <v>45</v>
      </c>
      <c r="I108" s="24">
        <v>650</v>
      </c>
      <c r="J108" s="60"/>
      <c r="K108" s="49"/>
      <c r="L108" s="27">
        <f>K108*I108</f>
        <v>0</v>
      </c>
      <c r="M108" s="28">
        <v>0.2</v>
      </c>
      <c r="N108" s="27">
        <f t="shared" si="7"/>
        <v>0</v>
      </c>
      <c r="O108" s="29">
        <f t="shared" ref="O108:O109" si="12">L108+N108</f>
        <v>0</v>
      </c>
    </row>
    <row r="109" spans="1:15" ht="29" thickBot="1" x14ac:dyDescent="0.25">
      <c r="A109" s="21">
        <v>57</v>
      </c>
      <c r="B109" s="123" t="s">
        <v>256</v>
      </c>
      <c r="C109" s="123"/>
      <c r="D109" s="124" t="s">
        <v>259</v>
      </c>
      <c r="E109" s="124"/>
      <c r="F109" s="22"/>
      <c r="G109" s="76" t="s">
        <v>260</v>
      </c>
      <c r="H109" s="22" t="s">
        <v>45</v>
      </c>
      <c r="I109" s="24">
        <v>150</v>
      </c>
      <c r="J109" s="60"/>
      <c r="K109" s="49"/>
      <c r="L109" s="27">
        <f>K109*I109</f>
        <v>0</v>
      </c>
      <c r="M109" s="28">
        <v>0.2</v>
      </c>
      <c r="N109" s="27">
        <f t="shared" si="7"/>
        <v>0</v>
      </c>
      <c r="O109" s="29">
        <f t="shared" si="12"/>
        <v>0</v>
      </c>
    </row>
    <row r="110" spans="1:15" ht="20" customHeight="1" x14ac:dyDescent="0.2">
      <c r="A110" s="135"/>
      <c r="B110" s="135"/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</row>
    <row r="111" spans="1:15" ht="17" thickBot="1" x14ac:dyDescent="0.25">
      <c r="A111" s="78"/>
      <c r="B111" s="136" t="s">
        <v>261</v>
      </c>
      <c r="C111" s="136"/>
      <c r="D111" s="136" t="s">
        <v>174</v>
      </c>
      <c r="E111" s="136"/>
      <c r="F111" s="136"/>
      <c r="G111" s="97"/>
      <c r="H111" s="81"/>
      <c r="I111" s="82"/>
      <c r="J111" s="83"/>
      <c r="K111" s="83"/>
      <c r="L111" s="84"/>
      <c r="M111" s="81"/>
      <c r="N111" s="84"/>
      <c r="O111" s="84"/>
    </row>
    <row r="112" spans="1:15" ht="30" customHeight="1" thickBot="1" x14ac:dyDescent="0.25">
      <c r="A112" s="30" t="s">
        <v>262</v>
      </c>
      <c r="B112" s="126" t="s">
        <v>263</v>
      </c>
      <c r="C112" s="126"/>
      <c r="D112" s="117" t="s">
        <v>264</v>
      </c>
      <c r="E112" s="117"/>
      <c r="F112" s="31"/>
      <c r="G112" s="53" t="s">
        <v>265</v>
      </c>
      <c r="H112" s="117" t="s">
        <v>45</v>
      </c>
      <c r="I112" s="33">
        <v>6000</v>
      </c>
      <c r="J112" s="119"/>
      <c r="K112" s="49"/>
      <c r="L112" s="35">
        <f t="shared" ref="L112:L120" si="13">K112*I112</f>
        <v>0</v>
      </c>
      <c r="M112" s="36">
        <v>0.2</v>
      </c>
      <c r="N112" s="35">
        <f t="shared" si="7"/>
        <v>0</v>
      </c>
      <c r="O112" s="37">
        <f t="shared" ref="O112:O120" si="14">L112+N112</f>
        <v>0</v>
      </c>
    </row>
    <row r="113" spans="1:15" ht="30" customHeight="1" thickBot="1" x14ac:dyDescent="0.25">
      <c r="A113" s="38" t="s">
        <v>266</v>
      </c>
      <c r="B113" s="130"/>
      <c r="C113" s="130"/>
      <c r="D113" s="131"/>
      <c r="E113" s="131"/>
      <c r="F113" s="39"/>
      <c r="G113" s="74" t="s">
        <v>267</v>
      </c>
      <c r="H113" s="131"/>
      <c r="I113" s="41">
        <v>220000</v>
      </c>
      <c r="J113" s="137"/>
      <c r="K113" s="49"/>
      <c r="L113" s="43">
        <f t="shared" si="13"/>
        <v>0</v>
      </c>
      <c r="M113" s="44">
        <v>0.2</v>
      </c>
      <c r="N113" s="43">
        <f t="shared" si="7"/>
        <v>0</v>
      </c>
      <c r="O113" s="45">
        <f t="shared" si="14"/>
        <v>0</v>
      </c>
    </row>
    <row r="114" spans="1:15" ht="29" thickBot="1" x14ac:dyDescent="0.25">
      <c r="A114" s="30" t="s">
        <v>268</v>
      </c>
      <c r="B114" s="126" t="s">
        <v>269</v>
      </c>
      <c r="C114" s="126"/>
      <c r="D114" s="117"/>
      <c r="E114" s="117"/>
      <c r="F114" s="117"/>
      <c r="G114" s="53" t="s">
        <v>265</v>
      </c>
      <c r="H114" s="117" t="s">
        <v>45</v>
      </c>
      <c r="I114" s="33">
        <v>500</v>
      </c>
      <c r="J114" s="128"/>
      <c r="K114" s="49"/>
      <c r="L114" s="35">
        <f t="shared" si="13"/>
        <v>0</v>
      </c>
      <c r="M114" s="36">
        <v>0.2</v>
      </c>
      <c r="N114" s="35">
        <f t="shared" si="7"/>
        <v>0</v>
      </c>
      <c r="O114" s="37">
        <f t="shared" si="14"/>
        <v>0</v>
      </c>
    </row>
    <row r="115" spans="1:15" ht="29" thickBot="1" x14ac:dyDescent="0.25">
      <c r="A115" s="46" t="s">
        <v>270</v>
      </c>
      <c r="B115" s="127"/>
      <c r="C115" s="127"/>
      <c r="D115" s="118"/>
      <c r="E115" s="118"/>
      <c r="F115" s="118"/>
      <c r="G115" s="40" t="s">
        <v>271</v>
      </c>
      <c r="H115" s="118"/>
      <c r="I115" s="48">
        <v>50000</v>
      </c>
      <c r="J115" s="129"/>
      <c r="K115" s="49"/>
      <c r="L115" s="50">
        <f t="shared" si="13"/>
        <v>0</v>
      </c>
      <c r="M115" s="51">
        <v>0.2</v>
      </c>
      <c r="N115" s="50">
        <f t="shared" si="7"/>
        <v>0</v>
      </c>
      <c r="O115" s="52">
        <f t="shared" si="14"/>
        <v>0</v>
      </c>
    </row>
    <row r="116" spans="1:15" ht="17" thickBot="1" x14ac:dyDescent="0.25">
      <c r="A116" s="30" t="s">
        <v>272</v>
      </c>
      <c r="B116" s="126" t="s">
        <v>273</v>
      </c>
      <c r="C116" s="126"/>
      <c r="D116" s="117"/>
      <c r="E116" s="117"/>
      <c r="F116" s="117"/>
      <c r="G116" s="53">
        <v>1</v>
      </c>
      <c r="H116" s="117" t="s">
        <v>45</v>
      </c>
      <c r="I116" s="33">
        <v>500</v>
      </c>
      <c r="J116" s="132"/>
      <c r="K116" s="49"/>
      <c r="L116" s="35">
        <f t="shared" si="13"/>
        <v>0</v>
      </c>
      <c r="M116" s="36">
        <v>0.2</v>
      </c>
      <c r="N116" s="35">
        <f t="shared" si="7"/>
        <v>0</v>
      </c>
      <c r="O116" s="37">
        <f t="shared" si="14"/>
        <v>0</v>
      </c>
    </row>
    <row r="117" spans="1:15" ht="17" thickBot="1" x14ac:dyDescent="0.25">
      <c r="A117" s="38" t="s">
        <v>274</v>
      </c>
      <c r="B117" s="130"/>
      <c r="C117" s="130"/>
      <c r="D117" s="131"/>
      <c r="E117" s="131"/>
      <c r="F117" s="131"/>
      <c r="G117" s="74">
        <v>3</v>
      </c>
      <c r="H117" s="131"/>
      <c r="I117" s="41">
        <v>1200</v>
      </c>
      <c r="J117" s="133"/>
      <c r="K117" s="49"/>
      <c r="L117" s="43">
        <f t="shared" si="13"/>
        <v>0</v>
      </c>
      <c r="M117" s="44">
        <v>0.2</v>
      </c>
      <c r="N117" s="43">
        <f t="shared" si="7"/>
        <v>0</v>
      </c>
      <c r="O117" s="45">
        <f t="shared" si="14"/>
        <v>0</v>
      </c>
    </row>
    <row r="118" spans="1:15" ht="29" thickBot="1" x14ac:dyDescent="0.25">
      <c r="A118" s="38" t="s">
        <v>275</v>
      </c>
      <c r="B118" s="130"/>
      <c r="C118" s="130"/>
      <c r="D118" s="131"/>
      <c r="E118" s="131"/>
      <c r="F118" s="131"/>
      <c r="G118" s="74" t="s">
        <v>276</v>
      </c>
      <c r="H118" s="131"/>
      <c r="I118" s="41">
        <v>20000</v>
      </c>
      <c r="J118" s="133"/>
      <c r="K118" s="49"/>
      <c r="L118" s="43">
        <f t="shared" si="13"/>
        <v>0</v>
      </c>
      <c r="M118" s="44">
        <v>0.2</v>
      </c>
      <c r="N118" s="43">
        <f t="shared" si="7"/>
        <v>0</v>
      </c>
      <c r="O118" s="45">
        <f t="shared" si="14"/>
        <v>0</v>
      </c>
    </row>
    <row r="119" spans="1:15" ht="29" thickBot="1" x14ac:dyDescent="0.25">
      <c r="A119" s="46" t="s">
        <v>277</v>
      </c>
      <c r="B119" s="127"/>
      <c r="C119" s="127"/>
      <c r="D119" s="118"/>
      <c r="E119" s="118"/>
      <c r="F119" s="118"/>
      <c r="G119" s="40" t="s">
        <v>59</v>
      </c>
      <c r="H119" s="118"/>
      <c r="I119" s="48">
        <v>3000</v>
      </c>
      <c r="J119" s="134"/>
      <c r="K119" s="49"/>
      <c r="L119" s="50">
        <f t="shared" si="13"/>
        <v>0</v>
      </c>
      <c r="M119" s="51">
        <v>0.2</v>
      </c>
      <c r="N119" s="50">
        <f t="shared" si="7"/>
        <v>0</v>
      </c>
      <c r="O119" s="52">
        <f t="shared" si="14"/>
        <v>0</v>
      </c>
    </row>
    <row r="120" spans="1:15" ht="17" thickBot="1" x14ac:dyDescent="0.25">
      <c r="A120" s="21">
        <v>61</v>
      </c>
      <c r="B120" s="123" t="s">
        <v>278</v>
      </c>
      <c r="C120" s="123"/>
      <c r="D120" s="124"/>
      <c r="E120" s="124"/>
      <c r="F120" s="22"/>
      <c r="G120" s="23">
        <v>0.5</v>
      </c>
      <c r="H120" s="22" t="s">
        <v>45</v>
      </c>
      <c r="I120" s="24">
        <v>4500</v>
      </c>
      <c r="J120" s="105"/>
      <c r="K120" s="49"/>
      <c r="L120" s="27">
        <f t="shared" si="13"/>
        <v>0</v>
      </c>
      <c r="M120" s="28">
        <v>0.2</v>
      </c>
      <c r="N120" s="27">
        <f t="shared" si="7"/>
        <v>0</v>
      </c>
      <c r="O120" s="29">
        <f t="shared" si="14"/>
        <v>0</v>
      </c>
    </row>
    <row r="121" spans="1:15" ht="17" thickBot="1" x14ac:dyDescent="0.25">
      <c r="A121" s="106"/>
      <c r="B121" s="125" t="s">
        <v>279</v>
      </c>
      <c r="C121" s="125"/>
      <c r="D121" s="125" t="s">
        <v>174</v>
      </c>
      <c r="E121" s="125"/>
      <c r="F121" s="125"/>
      <c r="G121" s="107"/>
      <c r="H121" s="108"/>
      <c r="I121" s="108"/>
      <c r="J121" s="109"/>
      <c r="K121" s="110"/>
      <c r="L121" s="111"/>
      <c r="M121" s="108"/>
      <c r="N121" s="111"/>
      <c r="O121" s="111"/>
    </row>
    <row r="122" spans="1:15" ht="29" thickBot="1" x14ac:dyDescent="0.25">
      <c r="A122" s="30" t="s">
        <v>280</v>
      </c>
      <c r="B122" s="126" t="s">
        <v>281</v>
      </c>
      <c r="C122" s="126"/>
      <c r="D122" s="117" t="s">
        <v>282</v>
      </c>
      <c r="E122" s="117"/>
      <c r="F122" s="31"/>
      <c r="G122" s="53" t="s">
        <v>283</v>
      </c>
      <c r="H122" s="117" t="s">
        <v>45</v>
      </c>
      <c r="I122" s="33">
        <v>120000</v>
      </c>
      <c r="J122" s="119"/>
      <c r="K122" s="49"/>
      <c r="L122" s="35">
        <f>K122*I122</f>
        <v>0</v>
      </c>
      <c r="M122" s="36">
        <v>0.2</v>
      </c>
      <c r="N122" s="35">
        <f t="shared" si="7"/>
        <v>0</v>
      </c>
      <c r="O122" s="37">
        <f t="shared" ref="O122:O123" si="15">L122+N122</f>
        <v>0</v>
      </c>
    </row>
    <row r="123" spans="1:15" ht="28.25" customHeight="1" thickBot="1" x14ac:dyDescent="0.25">
      <c r="A123" s="46" t="s">
        <v>284</v>
      </c>
      <c r="B123" s="127"/>
      <c r="C123" s="127"/>
      <c r="D123" s="118"/>
      <c r="E123" s="118"/>
      <c r="F123" s="47"/>
      <c r="G123" s="40" t="s">
        <v>68</v>
      </c>
      <c r="H123" s="118"/>
      <c r="I123" s="48">
        <v>20000</v>
      </c>
      <c r="J123" s="120"/>
      <c r="K123" s="49"/>
      <c r="L123" s="50">
        <f>K123*I123</f>
        <v>0</v>
      </c>
      <c r="M123" s="51">
        <v>0.2</v>
      </c>
      <c r="N123" s="50">
        <f t="shared" si="7"/>
        <v>0</v>
      </c>
      <c r="O123" s="52">
        <f t="shared" si="15"/>
        <v>0</v>
      </c>
    </row>
    <row r="124" spans="1:15" ht="26.25" customHeight="1" thickBot="1" x14ac:dyDescent="0.25">
      <c r="A124" s="121" t="s">
        <v>285</v>
      </c>
      <c r="B124" s="122"/>
      <c r="C124" s="122"/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12">
        <f>SUM(O7:O123)</f>
        <v>0</v>
      </c>
    </row>
    <row r="125" spans="1:15" x14ac:dyDescent="0.2">
      <c r="A125" s="113"/>
      <c r="B125" s="113"/>
      <c r="C125" s="113"/>
      <c r="D125" s="113"/>
      <c r="E125" s="113"/>
      <c r="F125" s="113"/>
      <c r="G125" s="114"/>
      <c r="H125" s="114"/>
      <c r="I125" s="115"/>
      <c r="J125" s="116"/>
      <c r="K125" s="114"/>
      <c r="L125" s="113"/>
      <c r="M125" s="113"/>
      <c r="N125" s="113"/>
      <c r="O125" s="113"/>
    </row>
    <row r="126" spans="1:15" ht="15" customHeight="1" x14ac:dyDescent="0.2"/>
    <row r="127" spans="1:15" ht="44" customHeight="1" x14ac:dyDescent="0.2"/>
  </sheetData>
  <mergeCells count="216">
    <mergeCell ref="O4:O5"/>
    <mergeCell ref="B8:B10"/>
    <mergeCell ref="C8:C10"/>
    <mergeCell ref="D8:D10"/>
    <mergeCell ref="E8:E10"/>
    <mergeCell ref="H8:H10"/>
    <mergeCell ref="J8:J10"/>
    <mergeCell ref="A2:O2"/>
    <mergeCell ref="A4:A5"/>
    <mergeCell ref="B4:F5"/>
    <mergeCell ref="G4:G5"/>
    <mergeCell ref="H4:H5"/>
    <mergeCell ref="I4:I5"/>
    <mergeCell ref="K4:K5"/>
    <mergeCell ref="L4:L5"/>
    <mergeCell ref="M4:M5"/>
    <mergeCell ref="N4:N5"/>
    <mergeCell ref="B18:B20"/>
    <mergeCell ref="C18:C20"/>
    <mergeCell ref="D18:D20"/>
    <mergeCell ref="E18:E20"/>
    <mergeCell ref="H18:H20"/>
    <mergeCell ref="J18:J20"/>
    <mergeCell ref="J11:J13"/>
    <mergeCell ref="B14:B17"/>
    <mergeCell ref="C14:C17"/>
    <mergeCell ref="D14:D17"/>
    <mergeCell ref="H14:H17"/>
    <mergeCell ref="J14:J17"/>
    <mergeCell ref="B11:B13"/>
    <mergeCell ref="C11:C13"/>
    <mergeCell ref="D11:D13"/>
    <mergeCell ref="E11:E13"/>
    <mergeCell ref="F11:F13"/>
    <mergeCell ref="H11:H13"/>
    <mergeCell ref="J27:J28"/>
    <mergeCell ref="B29:B30"/>
    <mergeCell ref="C29:C30"/>
    <mergeCell ref="D29:D30"/>
    <mergeCell ref="E29:E30"/>
    <mergeCell ref="F29:F30"/>
    <mergeCell ref="H29:H30"/>
    <mergeCell ref="J29:J30"/>
    <mergeCell ref="B25:B26"/>
    <mergeCell ref="C25:C26"/>
    <mergeCell ref="H25:H26"/>
    <mergeCell ref="J25:J26"/>
    <mergeCell ref="B27:B28"/>
    <mergeCell ref="C27:C28"/>
    <mergeCell ref="D27:D28"/>
    <mergeCell ref="E27:E28"/>
    <mergeCell ref="F27:F28"/>
    <mergeCell ref="H27:H28"/>
    <mergeCell ref="B36:B37"/>
    <mergeCell ref="C36:C37"/>
    <mergeCell ref="D36:D37"/>
    <mergeCell ref="E36:E37"/>
    <mergeCell ref="H36:H37"/>
    <mergeCell ref="J36:J37"/>
    <mergeCell ref="B31:B35"/>
    <mergeCell ref="C31:C35"/>
    <mergeCell ref="D31:D35"/>
    <mergeCell ref="E31:E35"/>
    <mergeCell ref="H31:H35"/>
    <mergeCell ref="J31:J35"/>
    <mergeCell ref="B38:B39"/>
    <mergeCell ref="C38:C39"/>
    <mergeCell ref="E38:E39"/>
    <mergeCell ref="H38:H39"/>
    <mergeCell ref="J38:J39"/>
    <mergeCell ref="B41:B42"/>
    <mergeCell ref="C41:C42"/>
    <mergeCell ref="D41:D42"/>
    <mergeCell ref="E41:E42"/>
    <mergeCell ref="H41:H42"/>
    <mergeCell ref="J41:J42"/>
    <mergeCell ref="A51:O51"/>
    <mergeCell ref="B53:B54"/>
    <mergeCell ref="C53:C54"/>
    <mergeCell ref="D53:D54"/>
    <mergeCell ref="E53:E54"/>
    <mergeCell ref="F53:F54"/>
    <mergeCell ref="H53:H54"/>
    <mergeCell ref="J53:J54"/>
    <mergeCell ref="A61:O61"/>
    <mergeCell ref="D62:F62"/>
    <mergeCell ref="B63:B64"/>
    <mergeCell ref="C63:C64"/>
    <mergeCell ref="D63:E64"/>
    <mergeCell ref="F63:F64"/>
    <mergeCell ref="H63:H64"/>
    <mergeCell ref="J63:J64"/>
    <mergeCell ref="J55:J56"/>
    <mergeCell ref="B57:B58"/>
    <mergeCell ref="C57:C58"/>
    <mergeCell ref="D57:D58"/>
    <mergeCell ref="E57:E58"/>
    <mergeCell ref="F57:F58"/>
    <mergeCell ref="J57:J58"/>
    <mergeCell ref="B55:B56"/>
    <mergeCell ref="C55:C56"/>
    <mergeCell ref="D55:D56"/>
    <mergeCell ref="E55:E56"/>
    <mergeCell ref="F55:F56"/>
    <mergeCell ref="H55:H56"/>
    <mergeCell ref="J71:J72"/>
    <mergeCell ref="A73:O73"/>
    <mergeCell ref="B68:B69"/>
    <mergeCell ref="C68:C69"/>
    <mergeCell ref="D68:E69"/>
    <mergeCell ref="H68:H69"/>
    <mergeCell ref="J68:J69"/>
    <mergeCell ref="D70:E70"/>
    <mergeCell ref="D65:E65"/>
    <mergeCell ref="B66:B67"/>
    <mergeCell ref="C66:C67"/>
    <mergeCell ref="D66:E67"/>
    <mergeCell ref="H66:H67"/>
    <mergeCell ref="J66:J67"/>
    <mergeCell ref="D74:F74"/>
    <mergeCell ref="D75:E75"/>
    <mergeCell ref="B76:B77"/>
    <mergeCell ref="C76:C77"/>
    <mergeCell ref="D76:E77"/>
    <mergeCell ref="H76:H77"/>
    <mergeCell ref="B71:B72"/>
    <mergeCell ref="C71:C72"/>
    <mergeCell ref="D71:E72"/>
    <mergeCell ref="H71:H72"/>
    <mergeCell ref="J76:J77"/>
    <mergeCell ref="D78:E78"/>
    <mergeCell ref="D79:E79"/>
    <mergeCell ref="D80:E80"/>
    <mergeCell ref="B81:B82"/>
    <mergeCell ref="D81:E81"/>
    <mergeCell ref="H81:H82"/>
    <mergeCell ref="J81:J82"/>
    <mergeCell ref="D82:E82"/>
    <mergeCell ref="B87:B88"/>
    <mergeCell ref="C87:C88"/>
    <mergeCell ref="D87:E87"/>
    <mergeCell ref="H87:H88"/>
    <mergeCell ref="J87:J88"/>
    <mergeCell ref="D88:E88"/>
    <mergeCell ref="B83:B84"/>
    <mergeCell ref="D83:E83"/>
    <mergeCell ref="H83:H84"/>
    <mergeCell ref="J83:J84"/>
    <mergeCell ref="D84:E84"/>
    <mergeCell ref="B85:B86"/>
    <mergeCell ref="D85:E85"/>
    <mergeCell ref="H85:H86"/>
    <mergeCell ref="J85:J86"/>
    <mergeCell ref="D86:E86"/>
    <mergeCell ref="D92:E92"/>
    <mergeCell ref="D93:E93"/>
    <mergeCell ref="D94:E94"/>
    <mergeCell ref="D95:E95"/>
    <mergeCell ref="A96:O96"/>
    <mergeCell ref="B97:C97"/>
    <mergeCell ref="D97:F97"/>
    <mergeCell ref="D89:E89"/>
    <mergeCell ref="B90:B91"/>
    <mergeCell ref="C90:C91"/>
    <mergeCell ref="D90:E90"/>
    <mergeCell ref="H90:H91"/>
    <mergeCell ref="J90:J91"/>
    <mergeCell ref="D91:E91"/>
    <mergeCell ref="B98:C99"/>
    <mergeCell ref="H98:H99"/>
    <mergeCell ref="J98:J99"/>
    <mergeCell ref="D99:E99"/>
    <mergeCell ref="B100:C101"/>
    <mergeCell ref="D100:E100"/>
    <mergeCell ref="H100:H101"/>
    <mergeCell ref="J100:J101"/>
    <mergeCell ref="D101:E101"/>
    <mergeCell ref="B105:C105"/>
    <mergeCell ref="D105:E105"/>
    <mergeCell ref="A106:O106"/>
    <mergeCell ref="B107:C107"/>
    <mergeCell ref="D107:F107"/>
    <mergeCell ref="B108:C108"/>
    <mergeCell ref="D108:E108"/>
    <mergeCell ref="B102:C104"/>
    <mergeCell ref="D102:E102"/>
    <mergeCell ref="H102:H104"/>
    <mergeCell ref="J102:J104"/>
    <mergeCell ref="D103:E103"/>
    <mergeCell ref="D104:E104"/>
    <mergeCell ref="B114:C115"/>
    <mergeCell ref="D114:F115"/>
    <mergeCell ref="H114:H115"/>
    <mergeCell ref="J114:J115"/>
    <mergeCell ref="B116:C119"/>
    <mergeCell ref="D116:F119"/>
    <mergeCell ref="H116:H119"/>
    <mergeCell ref="J116:J119"/>
    <mergeCell ref="B109:C109"/>
    <mergeCell ref="D109:E109"/>
    <mergeCell ref="A110:O110"/>
    <mergeCell ref="B111:C111"/>
    <mergeCell ref="D111:F111"/>
    <mergeCell ref="B112:C113"/>
    <mergeCell ref="D112:E113"/>
    <mergeCell ref="H112:H113"/>
    <mergeCell ref="J112:J113"/>
    <mergeCell ref="H122:H123"/>
    <mergeCell ref="J122:J123"/>
    <mergeCell ref="A124:N124"/>
    <mergeCell ref="B120:C120"/>
    <mergeCell ref="D120:E120"/>
    <mergeCell ref="B121:C121"/>
    <mergeCell ref="D121:F121"/>
    <mergeCell ref="B122:C123"/>
    <mergeCell ref="D122:E1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Opis PZ_uvod</vt:lpstr>
      <vt:lpstr>Špecifikácia a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2023-06-05T11:01:53Z</dcterms:created>
  <dcterms:modified xsi:type="dcterms:W3CDTF">2023-06-05T11:03:56Z</dcterms:modified>
</cp:coreProperties>
</file>