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29\"/>
    </mc:Choice>
  </mc:AlternateContent>
  <bookViews>
    <workbookView xWindow="0" yWindow="0" windowWidth="19200" windowHeight="705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L22" i="1" l="1"/>
  <c r="O22" i="1"/>
  <c r="O18" i="1" l="1"/>
  <c r="P18" i="1" s="1"/>
  <c r="O16" i="1"/>
  <c r="P16" i="1" s="1"/>
  <c r="O17" i="1"/>
  <c r="P17" i="1" s="1"/>
  <c r="O14" i="1" l="1"/>
  <c r="G12" i="1"/>
  <c r="O12" i="1" l="1"/>
  <c r="P12" i="1" s="1"/>
  <c r="G21" i="1"/>
  <c r="O21" i="1" s="1"/>
  <c r="P14" i="1"/>
  <c r="O20" i="1" l="1"/>
  <c r="P20" i="1" s="1"/>
  <c r="O19" i="1"/>
  <c r="P19" i="1" s="1"/>
  <c r="O15" i="1"/>
  <c r="P15" i="1" s="1"/>
  <c r="O13" i="1"/>
  <c r="P13" i="1" l="1"/>
  <c r="O24" i="1" l="1"/>
  <c r="O23" i="1" s="1"/>
</calcChain>
</file>

<file path=xl/sharedStrings.xml><?xml version="1.0" encoding="utf-8"?>
<sst xmlns="http://schemas.openxmlformats.org/spreadsheetml/2006/main" count="83" uniqueCount="78">
  <si>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</si>
  <si>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</si>
  <si>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</si>
  <si>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</si>
  <si>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</si>
  <si>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</si>
  <si>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</si>
  <si>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</si>
  <si>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</si>
  <si>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</si>
  <si>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</si>
  <si>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</si>
  <si>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</si>
  <si>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</si>
  <si>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</si>
  <si>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</si>
  <si>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</si>
  <si>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</si>
  <si>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</si>
  <si>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</si>
  <si>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</si>
  <si>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</si>
  <si>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</si>
  <si>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</si>
  <si>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</si>
  <si>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</si>
  <si>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</si>
  <si>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</si>
  <si>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</si>
  <si>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</si>
  <si>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</si>
  <si>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</si>
  <si>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</si>
  <si>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</si>
  <si>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</si>
  <si>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</si>
  <si>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</si>
  <si>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</si>
  <si>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</si>
  <si>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</si>
  <si>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</si>
  <si>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</si>
  <si>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</si>
  <si>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</si>
  <si>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</si>
  <si>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</si>
  <si>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</si>
  <si>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</si>
  <si>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</si>
  <si>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</si>
  <si>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</si>
  <si>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</si>
  <si>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</si>
  <si>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</si>
  <si>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</si>
  <si>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</si>
  <si>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</si>
  <si>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</si>
  <si>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</si>
  <si>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</si>
  <si>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</si>
  <si>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</si>
  <si>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</si>
  <si>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</si>
  <si>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</si>
  <si>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</si>
  <si>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</si>
  <si>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</si>
  <si>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</si>
  <si>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</si>
  <si>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drevnej hmoty na Expedičnom sklade Nitrianske Pravno - procesor</t>
  </si>
  <si>
    <t>ES</t>
  </si>
  <si>
    <t xml:space="preserve">Záväzný termín vykonania: </t>
  </si>
  <si>
    <t>"E" manipulácia drevnej hmoty na expedičnom sklade procesorovými technológiami</t>
  </si>
  <si>
    <t>dtto</t>
  </si>
  <si>
    <t>Lesy SR š.p. organizačná zložka OZ Považie, ES Bánovce nad Bebravou</t>
  </si>
  <si>
    <t>ES Bánovce nad Bebravou</t>
  </si>
  <si>
    <r>
      <t xml:space="preserve">Termín ukončenia do 31.3.2023. </t>
    </r>
    <r>
      <rPr>
        <sz val="10"/>
        <color theme="1"/>
        <rFont val="Calibri"/>
        <family val="2"/>
        <charset val="238"/>
        <scheme val="minor"/>
      </rPr>
      <t>Možná obhliadka predmetnej drevnej hmoty na ES Bánovce nad Bebravou. Kontaktná osoba Marián Kyselica 0918 333 390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</si>
</sst>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2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Protection="1"/>
    <xf numFmtId="0" fontId="0" fillId="3" borderId="33" xfId="0" applyFill="1" applyBorder="1" applyProtection="1"/>
    <xf numFmtId="0" fontId="3" fillId="3" borderId="22" xfId="0" applyFont="1" applyFill="1" applyBorder="1" applyAlignment="1" applyProtection="1">
      <alignment horizontal="center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0" fontId="6" fillId="3" borderId="25" xfId="0" applyFont="1" applyFill="1" applyBorder="1" applyAlignment="1" applyProtection="1">
      <alignment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0" fontId="10" fillId="3" borderId="26" xfId="0" applyFont="1" applyFill="1" applyBorder="1" applyAlignment="1" applyProtection="1">
      <alignment horizontal="right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4" fontId="10" fillId="3" borderId="50" xfId="0" applyNumberFormat="1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right" vertical="center" wrapText="1"/>
    </xf>
    <xf numFmtId="4" fontId="10" fillId="3" borderId="32" xfId="0" applyNumberFormat="1" applyFont="1" applyFill="1" applyBorder="1" applyAlignment="1" applyProtection="1">
      <alignment horizontal="center" vertical="center"/>
    </xf>
    <xf numFmtId="4" fontId="6" fillId="3" borderId="52" xfId="0" applyNumberFormat="1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0" fontId="10" fillId="3" borderId="53" xfId="0" applyFont="1" applyFill="1" applyBorder="1" applyAlignment="1" applyProtection="1">
      <alignment horizontal="right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/>
    <xf numFmtId="0" fontId="3" fillId="3" borderId="2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17" xfId="0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14" fillId="3" borderId="39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1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zoomScaleSheetLayoutView="100" workbookViewId="0">
      <selection activeCell="A28" sqref="A28:E3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15" t="s">
        <v>63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6" t="s">
        <v>67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145" t="s">
        <v>70</v>
      </c>
      <c r="D3" s="146"/>
      <c r="E3" s="146"/>
      <c r="F3" s="146"/>
      <c r="G3" s="146"/>
      <c r="H3" s="146"/>
      <c r="I3" s="146"/>
      <c r="J3" s="146"/>
      <c r="K3" s="146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22"/>
      <c r="F5" s="12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95" t="s">
        <v>75</v>
      </c>
      <c r="C6" s="95"/>
      <c r="D6" s="95"/>
      <c r="E6" s="95"/>
      <c r="F6" s="95"/>
      <c r="G6" s="95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23"/>
      <c r="C7" s="123"/>
      <c r="D7" s="123"/>
      <c r="E7" s="123"/>
      <c r="F7" s="12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20" t="s">
        <v>65</v>
      </c>
      <c r="B8" s="12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69</v>
      </c>
      <c r="B9" s="124" t="s">
        <v>2</v>
      </c>
      <c r="C9" s="107" t="s">
        <v>52</v>
      </c>
      <c r="D9" s="108"/>
      <c r="E9" s="109" t="s">
        <v>3</v>
      </c>
      <c r="F9" s="110"/>
      <c r="G9" s="111"/>
      <c r="H9" s="99" t="s">
        <v>4</v>
      </c>
      <c r="I9" s="102" t="s">
        <v>5</v>
      </c>
      <c r="J9" s="104" t="s">
        <v>6</v>
      </c>
      <c r="K9" s="118" t="s">
        <v>7</v>
      </c>
      <c r="L9" s="102" t="s">
        <v>53</v>
      </c>
      <c r="M9" s="102" t="s">
        <v>59</v>
      </c>
      <c r="N9" s="153" t="s">
        <v>57</v>
      </c>
      <c r="O9" s="155" t="s">
        <v>58</v>
      </c>
    </row>
    <row r="10" spans="1:16" ht="21.75" customHeight="1" x14ac:dyDescent="0.25">
      <c r="A10" s="25"/>
      <c r="B10" s="125"/>
      <c r="C10" s="157" t="s">
        <v>66</v>
      </c>
      <c r="D10" s="158"/>
      <c r="E10" s="157" t="s">
        <v>9</v>
      </c>
      <c r="F10" s="159" t="s">
        <v>10</v>
      </c>
      <c r="G10" s="112" t="s">
        <v>11</v>
      </c>
      <c r="H10" s="100"/>
      <c r="I10" s="103"/>
      <c r="J10" s="105"/>
      <c r="K10" s="119"/>
      <c r="L10" s="103"/>
      <c r="M10" s="103"/>
      <c r="N10" s="154"/>
      <c r="O10" s="156"/>
    </row>
    <row r="11" spans="1:16" ht="50.25" customHeight="1" thickBot="1" x14ac:dyDescent="0.3">
      <c r="A11" s="26"/>
      <c r="B11" s="125"/>
      <c r="C11" s="157"/>
      <c r="D11" s="158"/>
      <c r="E11" s="157"/>
      <c r="F11" s="160"/>
      <c r="G11" s="113"/>
      <c r="H11" s="101"/>
      <c r="I11" s="103"/>
      <c r="J11" s="106"/>
      <c r="K11" s="119"/>
      <c r="L11" s="114"/>
      <c r="M11" s="114"/>
      <c r="N11" s="154"/>
      <c r="O11" s="156"/>
    </row>
    <row r="12" spans="1:16" ht="41.25" customHeight="1" x14ac:dyDescent="0.25">
      <c r="A12" s="27" t="s">
        <v>76</v>
      </c>
      <c r="B12" s="70" t="s">
        <v>71</v>
      </c>
      <c r="C12" s="116" t="s">
        <v>73</v>
      </c>
      <c r="D12" s="116"/>
      <c r="E12" s="71">
        <v>350</v>
      </c>
      <c r="F12" s="71"/>
      <c r="G12" s="91">
        <f>E12+F12</f>
        <v>350</v>
      </c>
      <c r="H12" s="92"/>
      <c r="I12" s="72"/>
      <c r="J12" s="88">
        <v>0.5</v>
      </c>
      <c r="K12" s="89"/>
      <c r="L12" s="90">
        <v>2100</v>
      </c>
      <c r="M12" s="28" t="s">
        <v>60</v>
      </c>
      <c r="N12" s="93"/>
      <c r="O12" s="94">
        <f>SUM(N12*G12)</f>
        <v>0</v>
      </c>
      <c r="P12" s="12" t="str">
        <f>IF( O12=0," ", IF(100-((L12/O12)*100)&gt;20,"viac ako 20%",0))</f>
        <v xml:space="preserve"> </v>
      </c>
    </row>
    <row r="13" spans="1:16" ht="24" x14ac:dyDescent="0.25">
      <c r="A13" s="78" t="s">
        <v>76</v>
      </c>
      <c r="B13" s="79" t="s">
        <v>71</v>
      </c>
      <c r="C13" s="117" t="s">
        <v>74</v>
      </c>
      <c r="D13" s="117"/>
      <c r="E13" s="80"/>
      <c r="F13" s="81">
        <v>350</v>
      </c>
      <c r="G13" s="77">
        <v>350</v>
      </c>
      <c r="H13" s="82"/>
      <c r="I13" s="34"/>
      <c r="J13" s="34">
        <v>0.4</v>
      </c>
      <c r="K13" s="59"/>
      <c r="L13" s="83">
        <v>2100</v>
      </c>
      <c r="M13" s="32" t="s">
        <v>60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3"/>
      <c r="B14" s="34"/>
      <c r="C14" s="96"/>
      <c r="D14" s="97"/>
      <c r="E14" s="65"/>
      <c r="F14" s="35"/>
      <c r="G14" s="73"/>
      <c r="H14" s="68"/>
      <c r="I14" s="34"/>
      <c r="J14" s="34"/>
      <c r="K14" s="59"/>
      <c r="L14" s="74"/>
      <c r="M14" s="36"/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33"/>
      <c r="B15" s="29"/>
      <c r="C15" s="96"/>
      <c r="D15" s="98"/>
      <c r="E15" s="64"/>
      <c r="F15" s="30"/>
      <c r="G15" s="73"/>
      <c r="H15" s="67"/>
      <c r="I15" s="29"/>
      <c r="J15" s="29"/>
      <c r="K15" s="63"/>
      <c r="L15" s="74"/>
      <c r="M15" s="36"/>
      <c r="N15" s="60"/>
      <c r="O15" s="31">
        <f t="shared" ref="O15:O21" si="1">SUM(N15*G15)</f>
        <v>0</v>
      </c>
      <c r="P15" s="12" t="str">
        <f t="shared" ref="P15:P20" si="2">IF( O15=0," ", IF(100-((L15/O15)*100)&gt;20,"viac ako 20%",0))</f>
        <v xml:space="preserve"> </v>
      </c>
    </row>
    <row r="16" spans="1:16" x14ac:dyDescent="0.25">
      <c r="A16" s="33"/>
      <c r="B16" s="29"/>
      <c r="C16" s="96"/>
      <c r="D16" s="98"/>
      <c r="E16" s="64"/>
      <c r="F16" s="30"/>
      <c r="G16" s="73"/>
      <c r="H16" s="67"/>
      <c r="I16" s="29"/>
      <c r="J16" s="29"/>
      <c r="K16" s="75"/>
      <c r="L16" s="74"/>
      <c r="M16" s="36"/>
      <c r="N16" s="60"/>
      <c r="O16" s="31">
        <f t="shared" si="1"/>
        <v>0</v>
      </c>
      <c r="P16" s="12" t="str">
        <f t="shared" si="2"/>
        <v xml:space="preserve"> </v>
      </c>
    </row>
    <row r="17" spans="1:16" x14ac:dyDescent="0.25">
      <c r="A17" s="33"/>
      <c r="B17" s="29"/>
      <c r="C17" s="96"/>
      <c r="D17" s="98"/>
      <c r="E17" s="64"/>
      <c r="F17" s="30"/>
      <c r="G17" s="73"/>
      <c r="H17" s="67"/>
      <c r="I17" s="29"/>
      <c r="J17" s="29"/>
      <c r="K17" s="75"/>
      <c r="L17" s="74"/>
      <c r="M17" s="36"/>
      <c r="N17" s="60"/>
      <c r="O17" s="31">
        <f t="shared" si="1"/>
        <v>0</v>
      </c>
      <c r="P17" s="12" t="str">
        <f t="shared" si="2"/>
        <v xml:space="preserve"> </v>
      </c>
    </row>
    <row r="18" spans="1:16" x14ac:dyDescent="0.25">
      <c r="A18" s="33"/>
      <c r="B18" s="29"/>
      <c r="C18" s="96"/>
      <c r="D18" s="98"/>
      <c r="E18" s="64"/>
      <c r="F18" s="30"/>
      <c r="G18" s="73"/>
      <c r="H18" s="67"/>
      <c r="I18" s="29"/>
      <c r="J18" s="29"/>
      <c r="K18" s="75"/>
      <c r="L18" s="74"/>
      <c r="M18" s="36"/>
      <c r="N18" s="60"/>
      <c r="O18" s="31">
        <f t="shared" si="1"/>
        <v>0</v>
      </c>
      <c r="P18" s="12" t="str">
        <f t="shared" si="2"/>
        <v xml:space="preserve"> </v>
      </c>
    </row>
    <row r="19" spans="1:16" x14ac:dyDescent="0.25">
      <c r="A19" s="33"/>
      <c r="B19" s="29"/>
      <c r="C19" s="96"/>
      <c r="D19" s="98"/>
      <c r="E19" s="64"/>
      <c r="F19" s="30"/>
      <c r="G19" s="73"/>
      <c r="H19" s="67"/>
      <c r="I19" s="29"/>
      <c r="J19" s="29"/>
      <c r="K19" s="63"/>
      <c r="L19" s="74"/>
      <c r="M19" s="36"/>
      <c r="N19" s="60"/>
      <c r="O19" s="31">
        <f t="shared" si="1"/>
        <v>0</v>
      </c>
      <c r="P19" s="12" t="str">
        <f t="shared" si="2"/>
        <v xml:space="preserve"> </v>
      </c>
    </row>
    <row r="20" spans="1:16" ht="15.75" thickBot="1" x14ac:dyDescent="0.3">
      <c r="A20" s="87"/>
      <c r="B20" s="37"/>
      <c r="C20" s="151"/>
      <c r="D20" s="152"/>
      <c r="E20" s="66"/>
      <c r="F20" s="38"/>
      <c r="G20" s="84"/>
      <c r="H20" s="69"/>
      <c r="I20" s="37"/>
      <c r="J20" s="37"/>
      <c r="K20" s="76"/>
      <c r="L20" s="85"/>
      <c r="M20" s="49"/>
      <c r="N20" s="86"/>
      <c r="O20" s="49">
        <f t="shared" si="1"/>
        <v>0</v>
      </c>
      <c r="P20" s="12" t="str">
        <f t="shared" si="2"/>
        <v xml:space="preserve"> </v>
      </c>
    </row>
    <row r="21" spans="1:16" ht="15.75" thickBot="1" x14ac:dyDescent="0.3">
      <c r="A21" s="39"/>
      <c r="B21" s="40"/>
      <c r="C21" s="41"/>
      <c r="D21" s="42"/>
      <c r="E21" s="43"/>
      <c r="F21" s="43"/>
      <c r="G21" s="43">
        <f>SUM(G12:G20)</f>
        <v>700</v>
      </c>
      <c r="H21" s="44"/>
      <c r="I21" s="40"/>
      <c r="J21" s="40"/>
      <c r="K21" s="41"/>
      <c r="L21" s="51"/>
      <c r="M21" s="46"/>
      <c r="N21" s="50"/>
      <c r="O21" s="51">
        <f t="shared" si="1"/>
        <v>0</v>
      </c>
      <c r="P21" s="12"/>
    </row>
    <row r="22" spans="1:16" ht="15.75" thickBot="1" x14ac:dyDescent="0.3">
      <c r="A22" s="62"/>
      <c r="B22" s="47"/>
      <c r="C22" s="47"/>
      <c r="D22" s="47"/>
      <c r="E22" s="47"/>
      <c r="F22" s="47"/>
      <c r="G22" s="47"/>
      <c r="H22" s="47"/>
      <c r="I22" s="47"/>
      <c r="J22" s="147" t="s">
        <v>13</v>
      </c>
      <c r="K22" s="147"/>
      <c r="L22" s="51">
        <f>SUM(L12:L20)</f>
        <v>4200</v>
      </c>
      <c r="M22" s="48"/>
      <c r="N22" s="52" t="s">
        <v>14</v>
      </c>
      <c r="O22" s="45">
        <f>SUM(N12:N20)</f>
        <v>0</v>
      </c>
      <c r="P22" s="12"/>
    </row>
    <row r="23" spans="1:16" ht="15.75" thickBot="1" x14ac:dyDescent="0.3">
      <c r="A23" s="148" t="s">
        <v>15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50"/>
      <c r="O23" s="45">
        <f>O24-O22</f>
        <v>0</v>
      </c>
    </row>
    <row r="24" spans="1:16" ht="15.75" thickBot="1" x14ac:dyDescent="0.3">
      <c r="A24" s="148" t="s">
        <v>16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50"/>
      <c r="O24" s="45">
        <f>IF("nie"=MID(I32,1,3),O22,(O22*1.2))</f>
        <v>0</v>
      </c>
    </row>
    <row r="25" spans="1:16" x14ac:dyDescent="0.25">
      <c r="A25" s="129" t="s">
        <v>72</v>
      </c>
      <c r="B25" s="129"/>
      <c r="C25" s="129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6" x14ac:dyDescent="0.25">
      <c r="A26" s="143" t="s">
        <v>64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6" ht="25.5" customHeight="1" x14ac:dyDescent="0.25">
      <c r="A27" s="54" t="s">
        <v>56</v>
      </c>
      <c r="B27" s="54"/>
      <c r="C27" s="54"/>
      <c r="D27" s="54"/>
      <c r="E27" s="54"/>
      <c r="F27" s="54"/>
      <c r="G27" s="55" t="s">
        <v>54</v>
      </c>
      <c r="H27" s="54"/>
      <c r="I27" s="54"/>
      <c r="J27" s="56"/>
      <c r="K27" s="56"/>
      <c r="L27" s="56"/>
      <c r="M27" s="56"/>
      <c r="N27" s="56"/>
      <c r="O27" s="56"/>
    </row>
    <row r="28" spans="1:16" ht="15" customHeight="1" x14ac:dyDescent="0.25">
      <c r="A28" s="134" t="s">
        <v>77</v>
      </c>
      <c r="B28" s="135"/>
      <c r="C28" s="135"/>
      <c r="D28" s="135"/>
      <c r="E28" s="136"/>
      <c r="F28" s="130" t="s">
        <v>55</v>
      </c>
      <c r="G28" s="57" t="s">
        <v>17</v>
      </c>
      <c r="H28" s="131"/>
      <c r="I28" s="132"/>
      <c r="J28" s="132"/>
      <c r="K28" s="132"/>
      <c r="L28" s="132"/>
      <c r="M28" s="132"/>
      <c r="N28" s="132"/>
      <c r="O28" s="133"/>
    </row>
    <row r="29" spans="1:16" x14ac:dyDescent="0.25">
      <c r="A29" s="137"/>
      <c r="B29" s="138"/>
      <c r="C29" s="138"/>
      <c r="D29" s="138"/>
      <c r="E29" s="139"/>
      <c r="F29" s="130"/>
      <c r="G29" s="57" t="s">
        <v>18</v>
      </c>
      <c r="H29" s="131"/>
      <c r="I29" s="132"/>
      <c r="J29" s="132"/>
      <c r="K29" s="132"/>
      <c r="L29" s="132"/>
      <c r="M29" s="132"/>
      <c r="N29" s="132"/>
      <c r="O29" s="133"/>
    </row>
    <row r="30" spans="1:16" ht="18" customHeight="1" x14ac:dyDescent="0.25">
      <c r="A30" s="137"/>
      <c r="B30" s="138"/>
      <c r="C30" s="138"/>
      <c r="D30" s="138"/>
      <c r="E30" s="139"/>
      <c r="F30" s="130"/>
      <c r="G30" s="57" t="s">
        <v>19</v>
      </c>
      <c r="H30" s="131"/>
      <c r="I30" s="132"/>
      <c r="J30" s="132"/>
      <c r="K30" s="132"/>
      <c r="L30" s="132"/>
      <c r="M30" s="132"/>
      <c r="N30" s="132"/>
      <c r="O30" s="133"/>
    </row>
    <row r="31" spans="1:16" x14ac:dyDescent="0.25">
      <c r="A31" s="137"/>
      <c r="B31" s="138"/>
      <c r="C31" s="138"/>
      <c r="D31" s="138"/>
      <c r="E31" s="139"/>
      <c r="F31" s="130"/>
      <c r="G31" s="57" t="s">
        <v>20</v>
      </c>
      <c r="H31" s="131"/>
      <c r="I31" s="132"/>
      <c r="J31" s="132"/>
      <c r="K31" s="132"/>
      <c r="L31" s="132"/>
      <c r="M31" s="132"/>
      <c r="N31" s="132"/>
      <c r="O31" s="133"/>
    </row>
    <row r="32" spans="1:16" x14ac:dyDescent="0.25">
      <c r="A32" s="137"/>
      <c r="B32" s="138"/>
      <c r="C32" s="138"/>
      <c r="D32" s="138"/>
      <c r="E32" s="139"/>
      <c r="F32" s="130"/>
      <c r="G32" s="57" t="s">
        <v>21</v>
      </c>
      <c r="H32" s="131"/>
      <c r="I32" s="132"/>
      <c r="J32" s="132"/>
      <c r="K32" s="132"/>
      <c r="L32" s="132"/>
      <c r="M32" s="132"/>
      <c r="N32" s="132"/>
      <c r="O32" s="133"/>
    </row>
    <row r="33" spans="1:15" x14ac:dyDescent="0.25">
      <c r="A33" s="137"/>
      <c r="B33" s="138"/>
      <c r="C33" s="138"/>
      <c r="D33" s="138"/>
      <c r="E33" s="139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37"/>
      <c r="B34" s="138"/>
      <c r="C34" s="138"/>
      <c r="D34" s="138"/>
      <c r="E34" s="139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40"/>
      <c r="B35" s="141"/>
      <c r="C35" s="141"/>
      <c r="D35" s="141"/>
      <c r="E35" s="142"/>
      <c r="F35" s="56"/>
      <c r="G35" s="24"/>
      <c r="H35" s="18"/>
      <c r="I35" s="24"/>
      <c r="J35" s="24" t="s">
        <v>22</v>
      </c>
      <c r="K35" s="24"/>
      <c r="L35" s="126"/>
      <c r="M35" s="127"/>
      <c r="N35" s="128"/>
      <c r="O35" s="24"/>
    </row>
    <row r="36" spans="1:15" x14ac:dyDescent="0.25">
      <c r="A36" s="56"/>
      <c r="B36" s="56"/>
      <c r="C36" s="56"/>
      <c r="D36" s="56"/>
      <c r="E36" s="56"/>
      <c r="F36" s="56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2">
    <mergeCell ref="C16:D16"/>
    <mergeCell ref="C17:D17"/>
    <mergeCell ref="C18:D18"/>
    <mergeCell ref="C3:K3"/>
    <mergeCell ref="H32:O32"/>
    <mergeCell ref="J22:K22"/>
    <mergeCell ref="A23:N23"/>
    <mergeCell ref="A24:N24"/>
    <mergeCell ref="C20:D20"/>
    <mergeCell ref="C19:D19"/>
    <mergeCell ref="L9:L11"/>
    <mergeCell ref="N9:N11"/>
    <mergeCell ref="O9:O11"/>
    <mergeCell ref="C10:D11"/>
    <mergeCell ref="E10:E11"/>
    <mergeCell ref="F10:F11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M9:M11"/>
    <mergeCell ref="A1:L1"/>
    <mergeCell ref="C12:D12"/>
    <mergeCell ref="C13:D13"/>
    <mergeCell ref="K9:K11"/>
    <mergeCell ref="A8:B8"/>
    <mergeCell ref="E5:F5"/>
    <mergeCell ref="B7:F7"/>
    <mergeCell ref="B9:B11"/>
    <mergeCell ref="C14:D14"/>
    <mergeCell ref="C15:D15"/>
    <mergeCell ref="H9:H11"/>
    <mergeCell ref="I9:I11"/>
    <mergeCell ref="J9:J11"/>
    <mergeCell ref="C9:D9"/>
    <mergeCell ref="E9:G9"/>
    <mergeCell ref="G10:G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65" t="s">
        <v>50</v>
      </c>
      <c r="M2" s="165"/>
    </row>
    <row r="3" spans="1:14" x14ac:dyDescent="0.25">
      <c r="A3" s="5" t="s">
        <v>24</v>
      </c>
      <c r="B3" s="162" t="s">
        <v>25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x14ac:dyDescent="0.25">
      <c r="A4" s="5" t="s">
        <v>26</v>
      </c>
      <c r="B4" s="162" t="s">
        <v>27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x14ac:dyDescent="0.25">
      <c r="A5" s="5" t="s">
        <v>8</v>
      </c>
      <c r="B5" s="162" t="s">
        <v>28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1:14" x14ac:dyDescent="0.25">
      <c r="A6" s="5" t="s">
        <v>2</v>
      </c>
      <c r="B6" s="162" t="s">
        <v>29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 x14ac:dyDescent="0.25">
      <c r="A7" s="6" t="s">
        <v>30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4"/>
    </row>
    <row r="8" spans="1:14" x14ac:dyDescent="0.25">
      <c r="A8" s="5" t="s">
        <v>12</v>
      </c>
      <c r="B8" s="162" t="s">
        <v>31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</row>
    <row r="9" spans="1:14" x14ac:dyDescent="0.25">
      <c r="A9" s="7" t="s">
        <v>32</v>
      </c>
      <c r="B9" s="162" t="s">
        <v>33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</row>
    <row r="10" spans="1:14" x14ac:dyDescent="0.25">
      <c r="A10" s="7" t="s">
        <v>34</v>
      </c>
      <c r="B10" s="162" t="s">
        <v>35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</row>
    <row r="11" spans="1:14" x14ac:dyDescent="0.25">
      <c r="A11" s="8" t="s">
        <v>36</v>
      </c>
      <c r="B11" s="162" t="s">
        <v>37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x14ac:dyDescent="0.25">
      <c r="A12" s="9" t="s">
        <v>38</v>
      </c>
      <c r="B12" s="162" t="s">
        <v>39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</row>
    <row r="13" spans="1:14" ht="24" customHeight="1" x14ac:dyDescent="0.25">
      <c r="A13" s="8" t="s">
        <v>40</v>
      </c>
      <c r="B13" s="162" t="s">
        <v>41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</row>
    <row r="14" spans="1:14" ht="16.5" customHeight="1" x14ac:dyDescent="0.25">
      <c r="A14" s="8" t="s">
        <v>5</v>
      </c>
      <c r="B14" s="162" t="s">
        <v>51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</row>
    <row r="15" spans="1:14" x14ac:dyDescent="0.25">
      <c r="A15" s="8" t="s">
        <v>42</v>
      </c>
      <c r="B15" s="162" t="s">
        <v>43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</row>
    <row r="16" spans="1:14" ht="38.25" x14ac:dyDescent="0.25">
      <c r="A16" s="10" t="s">
        <v>44</v>
      </c>
      <c r="B16" s="162" t="s">
        <v>45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</row>
    <row r="17" spans="1:14" ht="28.5" customHeight="1" x14ac:dyDescent="0.25">
      <c r="A17" s="10" t="s">
        <v>46</v>
      </c>
      <c r="B17" s="162" t="s">
        <v>47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</row>
    <row r="18" spans="1:14" ht="27" customHeight="1" x14ac:dyDescent="0.25">
      <c r="A18" s="11" t="s">
        <v>48</v>
      </c>
      <c r="B18" s="162" t="s">
        <v>49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</row>
    <row r="19" spans="1:14" ht="75" customHeight="1" x14ac:dyDescent="0.25">
      <c r="A19" s="58" t="s">
        <v>61</v>
      </c>
      <c r="B19" s="161" t="s">
        <v>62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2023-03-08T05:32:39Z</cp:lastPrinted>
  <dcterms:created xsi:type="dcterms:W3CDTF">2012-08-13T12:29:09Z</dcterms:created>
  <dcterms:modified xsi:type="dcterms:W3CDTF">2023-03-08T14:22:32Z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