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Výkaz výmer" sheetId="1" r:id="rId1"/>
  </sheets>
  <definedNames>
    <definedName name="_xlnm.Print_Titles" localSheetId="0">'Výkaz výmer'!$9:$9</definedName>
  </definedNames>
  <calcPr fullCalcOnLoad="1"/>
</workbook>
</file>

<file path=xl/sharedStrings.xml><?xml version="1.0" encoding="utf-8"?>
<sst xmlns="http://schemas.openxmlformats.org/spreadsheetml/2006/main" count="149" uniqueCount="95">
  <si>
    <t>Popis</t>
  </si>
  <si>
    <t xml:space="preserve">Celkom   </t>
  </si>
  <si>
    <t>m2</t>
  </si>
  <si>
    <t>ks</t>
  </si>
  <si>
    <t>m</t>
  </si>
  <si>
    <t>t</t>
  </si>
  <si>
    <t>bm</t>
  </si>
  <si>
    <t>m3</t>
  </si>
  <si>
    <t>MJ</t>
  </si>
  <si>
    <t xml:space="preserve">Množstvo </t>
  </si>
  <si>
    <t>Povrch ihriska</t>
  </si>
  <si>
    <t>Vybavenie ihriska</t>
  </si>
  <si>
    <t>Mantinelový systém</t>
  </si>
  <si>
    <t>Drenáže</t>
  </si>
  <si>
    <t>Zemné práce</t>
  </si>
  <si>
    <t>Práce a dodávky   (B )</t>
  </si>
  <si>
    <t>Základy</t>
  </si>
  <si>
    <t>Cena jednotková bez DPH v Eur</t>
  </si>
  <si>
    <t>Cena bez DPH v Eur</t>
  </si>
  <si>
    <t>DPH v Eur</t>
  </si>
  <si>
    <t>Celková cena s DPH v Eur</t>
  </si>
  <si>
    <t>Podložie - vrstvy kameniva</t>
  </si>
  <si>
    <t>Práce a dodávky   (A )</t>
  </si>
  <si>
    <t>kremičitý sušený piesok</t>
  </si>
  <si>
    <t>zaplnenie trávnika pieskom</t>
  </si>
  <si>
    <t>set</t>
  </si>
  <si>
    <t>kg</t>
  </si>
  <si>
    <t>príslušenstvo -podlepovacia páska</t>
  </si>
  <si>
    <t>príslušenstvo -polyuretanové lepidlo</t>
  </si>
  <si>
    <t>doprava trávnika a príslušenstva</t>
  </si>
  <si>
    <t>doprava  piesku</t>
  </si>
  <si>
    <t>montáž  trávnika vratane čiarovania -maly futbal, volejbal</t>
  </si>
  <si>
    <t>zrovnanie a uprava finalnej podkladovej vrstvy podložia pred pokladkou</t>
  </si>
  <si>
    <t>doprava mantinelov</t>
  </si>
  <si>
    <t xml:space="preserve">montáž mantinelov  </t>
  </si>
  <si>
    <t>doprava sietí</t>
  </si>
  <si>
    <t>montáž sietí</t>
  </si>
  <si>
    <t>príslušenstvo- spojovací material k mantinelom</t>
  </si>
  <si>
    <t>príslušenstvo -spojovací material k sieťam</t>
  </si>
  <si>
    <t xml:space="preserve">sieť ochranná po obvode ihriska do v. 3m,  oko 5x5cm zelená hr.vlakna 3,5mm,materiál polyetylen   </t>
  </si>
  <si>
    <t>mantinely-výška 0,9m, zloženie- malý stlpik hliníkový, vysoký stlpik hliníkový, uzavreté profily, hr. steny 3mm, madlový oblý profil hliníkový, spodný uzatvárací profil hliníkový, plastové dosky perodrážkové šedé, plastové krytky stlpikov a madiel,</t>
  </si>
  <si>
    <t>Ostatne práce a dodávky</t>
  </si>
  <si>
    <t>stlpy pre osvetlenie hliníkové 6m, osadené v mantinelovom systeme</t>
  </si>
  <si>
    <t>zapojenie osvetlenia, vrátane prívodu elektriny, revízna správa</t>
  </si>
  <si>
    <t>bránky pre futbal hliníkové, 4 x 2 x 1m vrátane sietí, osadené v mantineloch</t>
  </si>
  <si>
    <t>Hĺbenie jám nezapažených  pre pätky stlpikov - volejbal</t>
  </si>
  <si>
    <t>Výkop ryhy do šírky 600 mm    pre drenáže</t>
  </si>
  <si>
    <t>Výkop ryhy do šírky 600 mm   pre základový pás</t>
  </si>
  <si>
    <t>Odkopávky a prekopávky nezapažené  do hlbky 30 cm</t>
  </si>
  <si>
    <t>Príplatok k cene za lepivosť  horniny</t>
  </si>
  <si>
    <t xml:space="preserve">Vodorovné premiestnenie výkopku </t>
  </si>
  <si>
    <t>Zhotovenie oplaštenia drenážnych rúr z geotextílie</t>
  </si>
  <si>
    <t>Hutnenie drenáží vrátane lôžka drenažnych rýh</t>
  </si>
  <si>
    <t xml:space="preserve">Ukladanie drenážnych rúr do pripravenej ryhy  </t>
  </si>
  <si>
    <t>Drenážna rúra DN 65   perforovana plastova</t>
  </si>
  <si>
    <t>Drenážna rúra DN 80 perforovaná plastova</t>
  </si>
  <si>
    <t xml:space="preserve">Geotextília netkaná  PP 200  </t>
  </si>
  <si>
    <t>Výplň-obsyp drenáží kamenivom vratane dopravy kameniva 16-32</t>
  </si>
  <si>
    <t>debnenie zakladových konštrukcii -zhotovenie</t>
  </si>
  <si>
    <t>debnenie zakladových konštrukcii -odstranenie</t>
  </si>
  <si>
    <t>Zhotovenie lôžka pod základy z kameniva   vrátane dodávky materialu</t>
  </si>
  <si>
    <t>zhotovenie základovych konštrukcii -zakladový pás a patky volejbal</t>
  </si>
  <si>
    <t>beton zakladových konštrukcii - zakladovy pas ,patky volejbal</t>
  </si>
  <si>
    <t>Nakladanie neuľahnuteho výkopku na dopr. prostriedky</t>
  </si>
  <si>
    <t xml:space="preserve"> kamenivo drvené 32/63  vrátane dopravy</t>
  </si>
  <si>
    <t>kamenivo drvené 0/4  vrátane dopravy</t>
  </si>
  <si>
    <t>kamenivo drvené 8/16  vrátane dopravy</t>
  </si>
  <si>
    <t>Zhotovenie podkladu z kameniva drveného 32/63 so zhutnením a zrovnaním  hr. 18 cm</t>
  </si>
  <si>
    <t>Zhotovenie podkladu z kameniva drveného 8/16 so zhutnením a zrovnaním hr. 9 cm</t>
  </si>
  <si>
    <t>Zhotovenie podkladu z kameniva drveného 0/4 so zhutnením a zrovnaním hr. 3 cm</t>
  </si>
  <si>
    <t xml:space="preserve">úprava a zrovnanie podkladu po odkopoch so zhutnením   </t>
  </si>
  <si>
    <t>plošné zrovnanie  po obvode ihriska do š. 2m s doplnením zeminy</t>
  </si>
  <si>
    <t>zhotovenie výztuže z betonárskej ocele -základový pás (armovanie)</t>
  </si>
  <si>
    <t xml:space="preserve">výztuž z betonárskej ocele -základový pás </t>
  </si>
  <si>
    <t>Poplatok za skladovanie výkopku</t>
  </si>
  <si>
    <t>príplatok za dvojfarebné prevedenie trávnika-červenozelené, čiarovanie tenis biele</t>
  </si>
  <si>
    <t xml:space="preserve">tenisové stlpiky hlinikové vrátane vykopu a betonáže  pätiek </t>
  </si>
  <si>
    <t>basketbalové streetbalové sojany pozinkované vrátane výkopu a betonaže pätiek</t>
  </si>
  <si>
    <t>príslušenstvo k osvetleniu - kabeláž, rozvodná skriňa,</t>
  </si>
  <si>
    <t xml:space="preserve">zameranie stavby skutočného vyhotovenia geodetom   </t>
  </si>
  <si>
    <t>multifunkčný umelý trávnik certifikovaný,farba zelená, vlákno polyetylen, monofilamentné,, výška vlákna - 15 mm, hustota vpichov 22000úm2, hmotnosť trávnika 2150g/m2, Dtex-6600, výplnň kremičitý piesok - 20kg/m2 , trávnik pre čiary biely alebo žltý, k celkovej vymere prípočet 6% na zarezanie -strata</t>
  </si>
  <si>
    <r>
      <rPr>
        <b/>
        <sz val="8"/>
        <rFont val="MS Sans Serif"/>
        <family val="0"/>
      </rPr>
      <t>Poznámka</t>
    </r>
    <r>
      <rPr>
        <sz val="8"/>
        <rFont val="MS Sans Serif"/>
        <family val="0"/>
      </rPr>
      <t>: jednotkové ceny sa môžu zmeniť  v závislosti od typu trávnika, lokality realizácie a dopravných nákladov</t>
    </r>
  </si>
  <si>
    <r>
      <rPr>
        <b/>
        <sz val="8"/>
        <rFont val="MS Sans Serif"/>
        <family val="0"/>
      </rPr>
      <t>Poznámka</t>
    </r>
    <r>
      <rPr>
        <sz val="8"/>
        <rFont val="MS Sans Serif"/>
        <family val="0"/>
      </rPr>
      <t>: jednotkové ceny sa môžu zmeniť  v závislosti od špecifikacie mantinelov, lokality realizácie a dopravných nákladov</t>
    </r>
  </si>
  <si>
    <r>
      <rPr>
        <b/>
        <sz val="8"/>
        <rFont val="MS Sans Serif"/>
        <family val="0"/>
      </rPr>
      <t>Poznámka</t>
    </r>
    <r>
      <rPr>
        <sz val="8"/>
        <rFont val="MS Sans Serif"/>
        <family val="0"/>
      </rPr>
      <t>: jednotkové ceny sa môžu zmeniť  v závislosti od špecifikacie komponentov, lokality realizácie a dopravných nákladov</t>
    </r>
  </si>
  <si>
    <t>osadenie kotviacich platní do zakladu</t>
  </si>
  <si>
    <t>kotviace platne stlpov mantinelového systemu</t>
  </si>
  <si>
    <t>volejbalové stĺpiky hliníkové so stlpikmi vrátane montáže</t>
  </si>
  <si>
    <t>reflektory pre osvetlenie ihriska metalhalogenidové so životnosťou 50 tis. h, 400W</t>
  </si>
  <si>
    <r>
      <rPr>
        <b/>
        <sz val="8"/>
        <rFont val="MS Sans Serif"/>
        <family val="0"/>
      </rPr>
      <t>Poznámka</t>
    </r>
    <r>
      <rPr>
        <sz val="8"/>
        <rFont val="MS Sans Serif"/>
        <family val="0"/>
      </rPr>
      <t>: jednotkové ceny sa môžu zmeniť  v závislosti od dodávateľa , lokality realizácie a dopravných nákladov</t>
    </r>
  </si>
  <si>
    <r>
      <rPr>
        <b/>
        <sz val="8"/>
        <rFont val="MS Sans Serif"/>
        <family val="0"/>
      </rPr>
      <t>Poznámka</t>
    </r>
    <r>
      <rPr>
        <sz val="8"/>
        <rFont val="MS Sans Serif"/>
        <family val="0"/>
      </rPr>
      <t>: jednotkové ceny sa môžu zmeniť  v závislosti od špecifikácie , lokality realizácie a dopravných nákladov</t>
    </r>
  </si>
  <si>
    <t>Rozmer: 33x18</t>
  </si>
  <si>
    <t xml:space="preserve"> VÝKAZ VÝMER</t>
  </si>
  <si>
    <t>Miesto:  Hronovce</t>
  </si>
  <si>
    <t xml:space="preserve">SO 06 - Multifunkčné ihrisko   </t>
  </si>
  <si>
    <r>
      <rPr>
        <b/>
        <sz val="10"/>
        <color indexed="10"/>
        <rFont val="Arial"/>
        <family val="2"/>
      </rPr>
      <t>Tendrová dokumentácia slúži pre výber zhotoviteľa a neslúži na realizáciu stavby!!!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Jednotlivé položky vo výkaze výmer a rozpočte sa môžu líšiť po dopracovaní realizačného projektu!!!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</si>
</sst>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;\-#,##0.000"/>
    <numFmt numFmtId="175" formatCode="#,##0.0000\ _€"/>
    <numFmt numFmtId="176" formatCode="#,##0.0000\ &quot;€&quot;;\-#,##0.0000\ &quot;€&quot;"/>
    <numFmt numFmtId="177" formatCode="#,##0.000_ ;\-#,##0.000\ "/>
    <numFmt numFmtId="178" formatCode="0.0"/>
    <numFmt numFmtId="179" formatCode="0.000"/>
    <numFmt numFmtId="180" formatCode="[$-41B]d\.\ mmmm\ yyyy"/>
    <numFmt numFmtId="181" formatCode="0.000000"/>
    <numFmt numFmtId="182" formatCode="0.00000"/>
    <numFmt numFmtId="183" formatCode="0.0000"/>
    <numFmt numFmtId="184" formatCode="\P\r\a\vd\a;&quot;Pravda&quot;;&quot;Nepravda&quot;"/>
    <numFmt numFmtId="185" formatCode="[$€-2]\ #\ ##,000_);[Red]\([$¥€-2]\ #\ ##,000\)"/>
    <numFmt numFmtId="186" formatCode="[$-41B]dddd\,\ d\.\ mmmm\ yyyy"/>
  </numFmts>
  <fonts count="80">
    <font>
      <sz val="8"/>
      <name val="MS Sans Serif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color indexed="10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b/>
      <sz val="8"/>
      <name val="MS Sans Serif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10"/>
      <color indexed="10"/>
      <name val="Arial CE"/>
      <family val="0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sz val="11"/>
      <color indexed="8"/>
      <name val="Times New Roman"/>
      <family val="1"/>
    </font>
    <font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i/>
      <sz val="10"/>
      <color rgb="FFFF0000"/>
      <name val="Arial"/>
      <family val="2"/>
    </font>
    <font>
      <i/>
      <sz val="10"/>
      <color rgb="FFFF0000"/>
      <name val="Arial CE"/>
      <family val="0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sz val="14"/>
      <color rgb="FFFF0000"/>
      <name val="Arial CE"/>
      <family val="0"/>
    </font>
    <font>
      <sz val="11"/>
      <color rgb="FF000000"/>
      <name val="Times New Roman"/>
      <family val="1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 applyAlignment="0">
      <protection locked="0"/>
    </xf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7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2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horizontal="left" wrapText="1"/>
    </xf>
    <xf numFmtId="2" fontId="71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left" vertical="top"/>
    </xf>
    <xf numFmtId="0" fontId="72" fillId="0" borderId="0" xfId="0" applyFont="1" applyBorder="1" applyAlignment="1">
      <alignment horizontal="left" wrapText="1"/>
    </xf>
    <xf numFmtId="2" fontId="72" fillId="0" borderId="0" xfId="0" applyNumberFormat="1" applyFont="1" applyBorder="1" applyAlignment="1">
      <alignment horizontal="right"/>
    </xf>
    <xf numFmtId="0" fontId="73" fillId="0" borderId="10" xfId="0" applyFont="1" applyBorder="1" applyAlignment="1">
      <alignment horizontal="left" wrapText="1"/>
    </xf>
    <xf numFmtId="0" fontId="73" fillId="0" borderId="0" xfId="0" applyFont="1" applyBorder="1" applyAlignment="1">
      <alignment horizontal="left" wrapText="1"/>
    </xf>
    <xf numFmtId="2" fontId="74" fillId="0" borderId="0" xfId="0" applyNumberFormat="1" applyFont="1" applyBorder="1" applyAlignment="1">
      <alignment horizontal="right"/>
    </xf>
    <xf numFmtId="0" fontId="72" fillId="0" borderId="0" xfId="0" applyNumberFormat="1" applyFont="1" applyBorder="1" applyAlignment="1">
      <alignment horizontal="right"/>
    </xf>
    <xf numFmtId="2" fontId="7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vertical="top"/>
    </xf>
    <xf numFmtId="0" fontId="76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wrapText="1"/>
    </xf>
    <xf numFmtId="0" fontId="77" fillId="0" borderId="0" xfId="0" applyNumberFormat="1" applyFont="1" applyBorder="1" applyAlignment="1">
      <alignment horizontal="right"/>
    </xf>
    <xf numFmtId="2" fontId="74" fillId="0" borderId="0" xfId="0" applyNumberFormat="1" applyFont="1" applyBorder="1" applyAlignment="1">
      <alignment/>
    </xf>
    <xf numFmtId="2" fontId="69" fillId="0" borderId="0" xfId="0" applyNumberFormat="1" applyFont="1" applyBorder="1" applyAlignment="1">
      <alignment/>
    </xf>
    <xf numFmtId="0" fontId="78" fillId="0" borderId="10" xfId="0" applyFont="1" applyBorder="1" applyAlignment="1">
      <alignment horizontal="left" wrapText="1"/>
    </xf>
    <xf numFmtId="0" fontId="13" fillId="0" borderId="11" xfId="0" applyNumberFormat="1" applyFont="1" applyBorder="1" applyAlignment="1" applyProtection="1">
      <alignment horizontal="left" vertical="top" wrapText="1"/>
      <protection/>
    </xf>
    <xf numFmtId="2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center" vertical="center"/>
    </xf>
    <xf numFmtId="2" fontId="77" fillId="0" borderId="0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vertical="center"/>
    </xf>
    <xf numFmtId="2" fontId="15" fillId="0" borderId="11" xfId="0" applyNumberFormat="1" applyFont="1" applyBorder="1" applyAlignment="1">
      <alignment vertical="center"/>
    </xf>
    <xf numFmtId="2" fontId="15" fillId="0" borderId="11" xfId="0" applyNumberFormat="1" applyFont="1" applyBorder="1" applyAlignment="1">
      <alignment horizontal="right"/>
    </xf>
    <xf numFmtId="2" fontId="11" fillId="0" borderId="11" xfId="0" applyNumberFormat="1" applyFont="1" applyBorder="1" applyAlignment="1">
      <alignment horizontal="right"/>
    </xf>
    <xf numFmtId="2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/>
      <protection/>
    </xf>
    <xf numFmtId="174" fontId="5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0" fillId="0" borderId="0" xfId="45" applyFont="1" applyAlignment="1" applyProtection="1">
      <alignment vertical="top" wrapText="1"/>
      <protection/>
    </xf>
    <xf numFmtId="174" fontId="0" fillId="0" borderId="0" xfId="0" applyNumberFormat="1" applyAlignment="1">
      <alignment horizontal="center" vertical="top"/>
    </xf>
    <xf numFmtId="0" fontId="79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 vertical="center"/>
      <protection/>
    </xf>
    <xf numFmtId="0" fontId="20" fillId="0" borderId="0" xfId="45" applyFont="1" applyAlignment="1" applyProtection="1">
      <alignment horizontal="left" vertical="top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workbookViewId="0" topLeftCell="A10">
      <selection activeCell="C12" sqref="C12"/>
    </sheetView>
  </sheetViews>
  <sheetFormatPr defaultColWidth="10.5" defaultRowHeight="12" customHeight="1"/>
  <cols>
    <col min="1" max="1" width="84.16015625" style="4" customWidth="1"/>
    <col min="2" max="2" width="8.5" style="4" customWidth="1"/>
    <col min="3" max="3" width="12" style="3" customWidth="1"/>
    <col min="4" max="4" width="13.16015625" style="3" customWidth="1"/>
    <col min="5" max="6" width="18.83203125" style="3" customWidth="1"/>
    <col min="7" max="7" width="22.66015625" style="3" customWidth="1"/>
    <col min="8" max="16384" width="10.5" style="1" customWidth="1"/>
  </cols>
  <sheetData>
    <row r="1" spans="1:7" s="2" customFormat="1" ht="27.75" customHeight="1">
      <c r="A1" s="57" t="s">
        <v>91</v>
      </c>
      <c r="B1" s="57"/>
      <c r="C1" s="57"/>
      <c r="D1" s="57"/>
      <c r="E1" s="57"/>
      <c r="F1" s="57"/>
      <c r="G1" s="57"/>
    </row>
    <row r="2" spans="1:7" s="2" customFormat="1" ht="12.75" customHeight="1">
      <c r="A2" s="44"/>
      <c r="B2" s="44"/>
      <c r="C2" s="58" t="s">
        <v>94</v>
      </c>
      <c r="D2" s="58"/>
      <c r="E2" s="58"/>
      <c r="F2" s="58"/>
      <c r="G2" s="58"/>
    </row>
    <row r="3" spans="1:7" s="2" customFormat="1" ht="15.75" customHeight="1">
      <c r="A3" s="52" t="s">
        <v>93</v>
      </c>
      <c r="B3" s="45"/>
      <c r="C3" s="58"/>
      <c r="D3" s="58"/>
      <c r="E3" s="58"/>
      <c r="F3" s="58"/>
      <c r="G3" s="58"/>
    </row>
    <row r="4" spans="1:7" s="2" customFormat="1" ht="8.25" customHeight="1">
      <c r="A4" s="45"/>
      <c r="B4" s="45"/>
      <c r="C4" s="58"/>
      <c r="D4" s="58"/>
      <c r="E4" s="58"/>
      <c r="F4" s="58"/>
      <c r="G4" s="58"/>
    </row>
    <row r="5" spans="1:7" s="2" customFormat="1" ht="16.5" customHeight="1">
      <c r="A5" s="53" t="s">
        <v>90</v>
      </c>
      <c r="B5" s="46"/>
      <c r="C5" s="58"/>
      <c r="D5" s="58"/>
      <c r="E5" s="58"/>
      <c r="F5" s="58"/>
      <c r="G5" s="58"/>
    </row>
    <row r="6" spans="1:7" s="2" customFormat="1" ht="12" customHeight="1">
      <c r="A6" s="47"/>
      <c r="B6" s="47"/>
      <c r="C6" s="54"/>
      <c r="D6" s="54"/>
      <c r="E6" s="54"/>
      <c r="F6" s="54"/>
      <c r="G6" s="49"/>
    </row>
    <row r="7" spans="1:7" s="2" customFormat="1" ht="12.75" customHeight="1">
      <c r="A7" s="53" t="s">
        <v>92</v>
      </c>
      <c r="B7" s="48"/>
      <c r="C7" s="50"/>
      <c r="D7" s="50"/>
      <c r="E7" s="50"/>
      <c r="F7" s="51"/>
      <c r="G7" s="50"/>
    </row>
    <row r="8" spans="1:7" s="2" customFormat="1" ht="12.75" customHeight="1">
      <c r="A8" s="49"/>
      <c r="B8" s="49"/>
      <c r="C8" s="49"/>
      <c r="D8" s="49"/>
      <c r="E8" s="49"/>
      <c r="F8" s="49"/>
      <c r="G8" s="49"/>
    </row>
    <row r="9" spans="1:7" s="6" customFormat="1" ht="45.75" customHeight="1">
      <c r="A9" s="41" t="s">
        <v>0</v>
      </c>
      <c r="B9" s="42" t="s">
        <v>8</v>
      </c>
      <c r="C9" s="42" t="s">
        <v>9</v>
      </c>
      <c r="D9" s="42" t="s">
        <v>17</v>
      </c>
      <c r="E9" s="42" t="s">
        <v>18</v>
      </c>
      <c r="F9" s="42" t="s">
        <v>19</v>
      </c>
      <c r="G9" s="43" t="s">
        <v>20</v>
      </c>
    </row>
    <row r="10" spans="1:7" s="6" customFormat="1" ht="27" customHeight="1">
      <c r="A10" s="25" t="s">
        <v>22</v>
      </c>
      <c r="B10" s="12"/>
      <c r="C10" s="17"/>
      <c r="D10" s="17"/>
      <c r="E10" s="13">
        <v>0</v>
      </c>
      <c r="F10" s="22"/>
      <c r="G10" s="13">
        <v>0</v>
      </c>
    </row>
    <row r="11" spans="1:7" s="2" customFormat="1" ht="21.75" customHeight="1">
      <c r="A11" s="14" t="s">
        <v>10</v>
      </c>
      <c r="B11" s="15"/>
      <c r="C11" s="16"/>
      <c r="D11" s="16"/>
      <c r="E11" s="16">
        <v>0</v>
      </c>
      <c r="F11" s="16"/>
      <c r="G11" s="16">
        <v>0</v>
      </c>
    </row>
    <row r="12" spans="1:7" s="2" customFormat="1" ht="60.75" customHeight="1">
      <c r="A12" s="20" t="s">
        <v>80</v>
      </c>
      <c r="B12" s="31" t="s">
        <v>2</v>
      </c>
      <c r="C12" s="30">
        <v>608</v>
      </c>
      <c r="D12" s="30">
        <v>0</v>
      </c>
      <c r="E12" s="30">
        <v>0</v>
      </c>
      <c r="F12" s="30">
        <f aca="true" t="shared" si="0" ref="F12:F20">SUM(E12*0.2)</f>
        <v>0</v>
      </c>
      <c r="G12" s="30">
        <f aca="true" t="shared" si="1" ref="G12:G20">E12+F12</f>
        <v>0</v>
      </c>
    </row>
    <row r="13" spans="1:7" s="2" customFormat="1" ht="22.5" customHeight="1">
      <c r="A13" s="20" t="s">
        <v>27</v>
      </c>
      <c r="B13" s="32" t="s">
        <v>4</v>
      </c>
      <c r="C13" s="30">
        <v>297</v>
      </c>
      <c r="D13" s="33"/>
      <c r="E13" s="30">
        <f aca="true" t="shared" si="2" ref="E13:E20">C13*D13</f>
        <v>0</v>
      </c>
      <c r="F13" s="30">
        <f t="shared" si="0"/>
        <v>0</v>
      </c>
      <c r="G13" s="30">
        <f t="shared" si="1"/>
        <v>0</v>
      </c>
    </row>
    <row r="14" spans="1:7" s="2" customFormat="1" ht="15.75" customHeight="1">
      <c r="A14" s="21" t="s">
        <v>28</v>
      </c>
      <c r="B14" s="32" t="s">
        <v>26</v>
      </c>
      <c r="C14" s="30">
        <v>118.8</v>
      </c>
      <c r="D14" s="33">
        <v>0</v>
      </c>
      <c r="E14" s="30">
        <f t="shared" si="2"/>
        <v>0</v>
      </c>
      <c r="F14" s="30">
        <f t="shared" si="0"/>
        <v>0</v>
      </c>
      <c r="G14" s="30">
        <f t="shared" si="1"/>
        <v>0</v>
      </c>
    </row>
    <row r="15" spans="1:7" s="2" customFormat="1" ht="19.5" customHeight="1">
      <c r="A15" s="34" t="s">
        <v>29</v>
      </c>
      <c r="B15" s="31" t="s">
        <v>25</v>
      </c>
      <c r="C15" s="30">
        <v>1</v>
      </c>
      <c r="D15" s="30">
        <v>0</v>
      </c>
      <c r="E15" s="30">
        <f t="shared" si="2"/>
        <v>0</v>
      </c>
      <c r="F15" s="30">
        <f t="shared" si="0"/>
        <v>0</v>
      </c>
      <c r="G15" s="30">
        <f t="shared" si="1"/>
        <v>0</v>
      </c>
    </row>
    <row r="16" spans="1:7" s="2" customFormat="1" ht="19.5" customHeight="1">
      <c r="A16" s="34" t="s">
        <v>32</v>
      </c>
      <c r="B16" s="31" t="s">
        <v>2</v>
      </c>
      <c r="C16" s="30">
        <v>608</v>
      </c>
      <c r="D16" s="30">
        <v>0</v>
      </c>
      <c r="E16" s="30">
        <f t="shared" si="2"/>
        <v>0</v>
      </c>
      <c r="F16" s="30">
        <f t="shared" si="0"/>
        <v>0</v>
      </c>
      <c r="G16" s="30">
        <f t="shared" si="1"/>
        <v>0</v>
      </c>
    </row>
    <row r="17" spans="1:7" s="2" customFormat="1" ht="19.5" customHeight="1">
      <c r="A17" s="34" t="s">
        <v>31</v>
      </c>
      <c r="B17" s="31" t="s">
        <v>2</v>
      </c>
      <c r="C17" s="30">
        <v>608</v>
      </c>
      <c r="D17" s="30">
        <v>0</v>
      </c>
      <c r="E17" s="30">
        <f t="shared" si="2"/>
        <v>0</v>
      </c>
      <c r="F17" s="30">
        <f t="shared" si="0"/>
        <v>0</v>
      </c>
      <c r="G17" s="30">
        <f t="shared" si="1"/>
        <v>0</v>
      </c>
    </row>
    <row r="18" spans="1:7" s="2" customFormat="1" ht="15.75" customHeight="1">
      <c r="A18" s="21" t="s">
        <v>23</v>
      </c>
      <c r="B18" s="32" t="s">
        <v>5</v>
      </c>
      <c r="C18" s="33">
        <v>15.2</v>
      </c>
      <c r="D18" s="33">
        <v>0</v>
      </c>
      <c r="E18" s="30">
        <f t="shared" si="2"/>
        <v>0</v>
      </c>
      <c r="F18" s="30">
        <f t="shared" si="0"/>
        <v>0</v>
      </c>
      <c r="G18" s="30">
        <f t="shared" si="1"/>
        <v>0</v>
      </c>
    </row>
    <row r="19" spans="1:7" s="2" customFormat="1" ht="19.5" customHeight="1">
      <c r="A19" s="34" t="s">
        <v>30</v>
      </c>
      <c r="B19" s="31" t="s">
        <v>25</v>
      </c>
      <c r="C19" s="30">
        <v>1</v>
      </c>
      <c r="D19" s="30">
        <v>0</v>
      </c>
      <c r="E19" s="30">
        <f t="shared" si="2"/>
        <v>0</v>
      </c>
      <c r="F19" s="30">
        <f t="shared" si="0"/>
        <v>0</v>
      </c>
      <c r="G19" s="30">
        <f t="shared" si="1"/>
        <v>0</v>
      </c>
    </row>
    <row r="20" spans="1:7" s="2" customFormat="1" ht="19.5" customHeight="1">
      <c r="A20" s="34" t="s">
        <v>24</v>
      </c>
      <c r="B20" s="31" t="s">
        <v>2</v>
      </c>
      <c r="C20" s="30">
        <v>608</v>
      </c>
      <c r="D20" s="30">
        <v>0</v>
      </c>
      <c r="E20" s="30">
        <f t="shared" si="2"/>
        <v>0</v>
      </c>
      <c r="F20" s="30">
        <f t="shared" si="0"/>
        <v>0</v>
      </c>
      <c r="G20" s="30">
        <f t="shared" si="1"/>
        <v>0</v>
      </c>
    </row>
    <row r="21" spans="1:7" ht="23.25" customHeight="1">
      <c r="A21" s="40" t="s">
        <v>81</v>
      </c>
      <c r="C21" s="27"/>
      <c r="D21" s="39"/>
      <c r="E21" s="28"/>
      <c r="F21" s="28"/>
      <c r="G21" s="28"/>
    </row>
    <row r="22" spans="1:7" s="2" customFormat="1" ht="15" customHeight="1">
      <c r="A22" s="14" t="s">
        <v>12</v>
      </c>
      <c r="B22" s="15"/>
      <c r="C22" s="23"/>
      <c r="D22" s="23"/>
      <c r="E22" s="23">
        <v>0</v>
      </c>
      <c r="F22" s="24"/>
      <c r="G22" s="23">
        <v>0</v>
      </c>
    </row>
    <row r="23" spans="1:7" s="2" customFormat="1" ht="54" customHeight="1">
      <c r="A23" s="34" t="s">
        <v>40</v>
      </c>
      <c r="B23" s="31" t="s">
        <v>6</v>
      </c>
      <c r="C23" s="35">
        <v>94</v>
      </c>
      <c r="D23" s="35">
        <v>0</v>
      </c>
      <c r="E23" s="35">
        <f aca="true" t="shared" si="3" ref="E23:E31">C23*D23</f>
        <v>0</v>
      </c>
      <c r="F23" s="35">
        <f aca="true" t="shared" si="4" ref="F23:F31">SUM(E23*0.2)</f>
        <v>0</v>
      </c>
      <c r="G23" s="35">
        <f aca="true" t="shared" si="5" ref="G23:G31">E23+F23</f>
        <v>0</v>
      </c>
    </row>
    <row r="24" spans="1:7" s="2" customFormat="1" ht="17.25" customHeight="1">
      <c r="A24" s="21" t="s">
        <v>37</v>
      </c>
      <c r="B24" s="32" t="s">
        <v>25</v>
      </c>
      <c r="C24" s="36">
        <v>1</v>
      </c>
      <c r="D24" s="36">
        <v>0</v>
      </c>
      <c r="E24" s="35">
        <f t="shared" si="3"/>
        <v>0</v>
      </c>
      <c r="F24" s="35">
        <f t="shared" si="4"/>
        <v>0</v>
      </c>
      <c r="G24" s="35">
        <f t="shared" si="5"/>
        <v>0</v>
      </c>
    </row>
    <row r="25" spans="1:7" s="2" customFormat="1" ht="17.25" customHeight="1">
      <c r="A25" s="21" t="s">
        <v>85</v>
      </c>
      <c r="B25" s="32" t="s">
        <v>3</v>
      </c>
      <c r="C25" s="35">
        <v>50</v>
      </c>
      <c r="D25" s="36">
        <v>0</v>
      </c>
      <c r="E25" s="35">
        <f>C25*D25</f>
        <v>0</v>
      </c>
      <c r="F25" s="35">
        <f>SUM(E25*0.2)</f>
        <v>0</v>
      </c>
      <c r="G25" s="35">
        <f>E25+F25</f>
        <v>0</v>
      </c>
    </row>
    <row r="26" spans="1:7" s="2" customFormat="1" ht="14.25" customHeight="1">
      <c r="A26" s="21" t="s">
        <v>33</v>
      </c>
      <c r="B26" s="32" t="s">
        <v>25</v>
      </c>
      <c r="C26" s="36">
        <v>1</v>
      </c>
      <c r="D26" s="36">
        <v>0</v>
      </c>
      <c r="E26" s="35">
        <f t="shared" si="3"/>
        <v>0</v>
      </c>
      <c r="F26" s="35">
        <f t="shared" si="4"/>
        <v>0</v>
      </c>
      <c r="G26" s="35">
        <f t="shared" si="5"/>
        <v>0</v>
      </c>
    </row>
    <row r="27" spans="1:7" s="2" customFormat="1" ht="18" customHeight="1">
      <c r="A27" s="34" t="s">
        <v>34</v>
      </c>
      <c r="B27" s="31" t="s">
        <v>6</v>
      </c>
      <c r="C27" s="35">
        <v>94</v>
      </c>
      <c r="D27" s="35">
        <v>0</v>
      </c>
      <c r="E27" s="35">
        <f t="shared" si="3"/>
        <v>0</v>
      </c>
      <c r="F27" s="35">
        <f t="shared" si="4"/>
        <v>0</v>
      </c>
      <c r="G27" s="35">
        <f t="shared" si="5"/>
        <v>0</v>
      </c>
    </row>
    <row r="28" spans="1:7" s="2" customFormat="1" ht="27" customHeight="1">
      <c r="A28" s="21" t="s">
        <v>39</v>
      </c>
      <c r="B28" s="32" t="s">
        <v>6</v>
      </c>
      <c r="C28" s="35">
        <v>102</v>
      </c>
      <c r="D28" s="36">
        <v>0</v>
      </c>
      <c r="E28" s="35">
        <f t="shared" si="3"/>
        <v>0</v>
      </c>
      <c r="F28" s="35">
        <f t="shared" si="4"/>
        <v>0</v>
      </c>
      <c r="G28" s="35">
        <f t="shared" si="5"/>
        <v>0</v>
      </c>
    </row>
    <row r="29" spans="1:7" s="2" customFormat="1" ht="15" customHeight="1">
      <c r="A29" s="21" t="s">
        <v>38</v>
      </c>
      <c r="B29" s="32" t="s">
        <v>25</v>
      </c>
      <c r="C29" s="36">
        <v>1</v>
      </c>
      <c r="D29" s="36">
        <v>0</v>
      </c>
      <c r="E29" s="35">
        <f t="shared" si="3"/>
        <v>0</v>
      </c>
      <c r="F29" s="35">
        <f t="shared" si="4"/>
        <v>0</v>
      </c>
      <c r="G29" s="35">
        <f>E29+F29</f>
        <v>0</v>
      </c>
    </row>
    <row r="30" spans="1:7" s="2" customFormat="1" ht="13.5" customHeight="1">
      <c r="A30" s="21" t="s">
        <v>35</v>
      </c>
      <c r="B30" s="32" t="s">
        <v>25</v>
      </c>
      <c r="C30" s="36">
        <v>1</v>
      </c>
      <c r="D30" s="36">
        <v>0</v>
      </c>
      <c r="E30" s="35">
        <f t="shared" si="3"/>
        <v>0</v>
      </c>
      <c r="F30" s="35">
        <f t="shared" si="4"/>
        <v>0</v>
      </c>
      <c r="G30" s="35">
        <f>E30+F30</f>
        <v>0</v>
      </c>
    </row>
    <row r="31" spans="1:7" s="2" customFormat="1" ht="15.75" customHeight="1">
      <c r="A31" s="21" t="s">
        <v>36</v>
      </c>
      <c r="B31" s="32" t="s">
        <v>6</v>
      </c>
      <c r="C31" s="35">
        <v>102</v>
      </c>
      <c r="D31" s="36">
        <v>0</v>
      </c>
      <c r="E31" s="35">
        <f t="shared" si="3"/>
        <v>0</v>
      </c>
      <c r="F31" s="35">
        <f t="shared" si="4"/>
        <v>0</v>
      </c>
      <c r="G31" s="35">
        <f t="shared" si="5"/>
        <v>0</v>
      </c>
    </row>
    <row r="32" spans="1:7" ht="33" customHeight="1">
      <c r="A32" s="40" t="s">
        <v>82</v>
      </c>
      <c r="C32" s="27"/>
      <c r="D32" s="39"/>
      <c r="E32" s="28"/>
      <c r="F32" s="28"/>
      <c r="G32" s="28"/>
    </row>
    <row r="33" spans="1:7" s="19" customFormat="1" ht="22.5" customHeight="1">
      <c r="A33" s="15" t="s">
        <v>11</v>
      </c>
      <c r="B33" s="15"/>
      <c r="C33" s="16"/>
      <c r="D33" s="16"/>
      <c r="E33" s="16">
        <f>SUM(E34:E37)</f>
        <v>0</v>
      </c>
      <c r="F33" s="8"/>
      <c r="G33" s="16">
        <f>SUM(G34:G37)</f>
        <v>0</v>
      </c>
    </row>
    <row r="34" spans="1:7" s="2" customFormat="1" ht="18" customHeight="1">
      <c r="A34" s="21" t="s">
        <v>86</v>
      </c>
      <c r="B34" s="21" t="s">
        <v>25</v>
      </c>
      <c r="C34" s="37">
        <v>1</v>
      </c>
      <c r="D34" s="37">
        <v>0</v>
      </c>
      <c r="E34" s="38">
        <f>C34*D34</f>
        <v>0</v>
      </c>
      <c r="F34" s="38">
        <f>SUM(E34*0.2)</f>
        <v>0</v>
      </c>
      <c r="G34" s="38">
        <f>E34+F34</f>
        <v>0</v>
      </c>
    </row>
    <row r="35" spans="1:7" s="2" customFormat="1" ht="15.75" customHeight="1">
      <c r="A35" s="21" t="s">
        <v>87</v>
      </c>
      <c r="B35" s="21" t="s">
        <v>3</v>
      </c>
      <c r="C35" s="37">
        <v>6</v>
      </c>
      <c r="D35" s="37">
        <v>0</v>
      </c>
      <c r="E35" s="38">
        <f>C35*D35</f>
        <v>0</v>
      </c>
      <c r="F35" s="38">
        <f>SUM(E35*0.2)</f>
        <v>0</v>
      </c>
      <c r="G35" s="38">
        <f>E35+F35</f>
        <v>0</v>
      </c>
    </row>
    <row r="36" spans="1:7" s="2" customFormat="1" ht="16.5" customHeight="1">
      <c r="A36" s="21" t="s">
        <v>42</v>
      </c>
      <c r="B36" s="21" t="s">
        <v>3</v>
      </c>
      <c r="C36" s="37">
        <v>6</v>
      </c>
      <c r="D36" s="37">
        <v>0</v>
      </c>
      <c r="E36" s="38">
        <f>C36*D36</f>
        <v>0</v>
      </c>
      <c r="F36" s="38">
        <f>SUM(E36*0.2)</f>
        <v>0</v>
      </c>
      <c r="G36" s="38">
        <f>E36+F36</f>
        <v>0</v>
      </c>
    </row>
    <row r="37" spans="1:7" s="2" customFormat="1" ht="18" customHeight="1">
      <c r="A37" s="21" t="s">
        <v>44</v>
      </c>
      <c r="B37" s="21" t="s">
        <v>3</v>
      </c>
      <c r="C37" s="37">
        <v>2</v>
      </c>
      <c r="D37" s="37">
        <v>0</v>
      </c>
      <c r="E37" s="38">
        <f>C37*D37</f>
        <v>0</v>
      </c>
      <c r="F37" s="38">
        <f>SUM(E37*0.2)</f>
        <v>0</v>
      </c>
      <c r="G37" s="38">
        <f>E37+F37</f>
        <v>0</v>
      </c>
    </row>
    <row r="38" spans="1:7" ht="30.75" customHeight="1">
      <c r="A38" s="40" t="s">
        <v>83</v>
      </c>
      <c r="C38" s="27"/>
      <c r="D38" s="39"/>
      <c r="E38" s="28"/>
      <c r="F38" s="28"/>
      <c r="G38" s="28"/>
    </row>
    <row r="39" spans="1:7" s="11" customFormat="1" ht="24" customHeight="1">
      <c r="A39" s="25" t="s">
        <v>15</v>
      </c>
      <c r="B39" s="12"/>
      <c r="C39" s="13"/>
      <c r="D39" s="13"/>
      <c r="E39" s="13">
        <f>SUM(E40+E52+E61+E71+E79)</f>
        <v>0</v>
      </c>
      <c r="F39" s="29"/>
      <c r="G39" s="13">
        <f>SUM(G40+G52+G61+G71+G79)</f>
        <v>0</v>
      </c>
    </row>
    <row r="40" spans="1:7" s="2" customFormat="1" ht="24" customHeight="1">
      <c r="A40" s="14" t="s">
        <v>14</v>
      </c>
      <c r="B40" s="9"/>
      <c r="C40" s="10"/>
      <c r="D40" s="10"/>
      <c r="E40" s="16">
        <f>SUM(E41:E50)</f>
        <v>0</v>
      </c>
      <c r="F40" s="8"/>
      <c r="G40" s="16">
        <f>SUM(G41:G50)</f>
        <v>0</v>
      </c>
    </row>
    <row r="41" spans="1:7" s="2" customFormat="1" ht="16.5" customHeight="1">
      <c r="A41" s="26" t="s">
        <v>48</v>
      </c>
      <c r="B41" s="34" t="s">
        <v>7</v>
      </c>
      <c r="C41" s="30">
        <v>178.2</v>
      </c>
      <c r="D41" s="30">
        <v>0</v>
      </c>
      <c r="E41" s="30">
        <f aca="true" t="shared" si="6" ref="E41:E50">C41*D41</f>
        <v>0</v>
      </c>
      <c r="F41" s="30">
        <f aca="true" t="shared" si="7" ref="F41:F50">SUM(E41*0.2)</f>
        <v>0</v>
      </c>
      <c r="G41" s="30">
        <f aca="true" t="shared" si="8" ref="G41:G50">E41+F41</f>
        <v>0</v>
      </c>
    </row>
    <row r="42" spans="1:7" s="2" customFormat="1" ht="15" customHeight="1">
      <c r="A42" s="34" t="s">
        <v>47</v>
      </c>
      <c r="B42" s="34" t="s">
        <v>7</v>
      </c>
      <c r="C42" s="30">
        <v>12.24</v>
      </c>
      <c r="D42" s="30">
        <v>0</v>
      </c>
      <c r="E42" s="30">
        <f t="shared" si="6"/>
        <v>0</v>
      </c>
      <c r="F42" s="30">
        <f t="shared" si="7"/>
        <v>0</v>
      </c>
      <c r="G42" s="30">
        <f t="shared" si="8"/>
        <v>0</v>
      </c>
    </row>
    <row r="43" spans="1:7" s="2" customFormat="1" ht="15.75" customHeight="1">
      <c r="A43" s="34" t="s">
        <v>46</v>
      </c>
      <c r="B43" s="34" t="s">
        <v>7</v>
      </c>
      <c r="C43" s="30">
        <v>27.23</v>
      </c>
      <c r="D43" s="30">
        <v>0</v>
      </c>
      <c r="E43" s="30">
        <f t="shared" si="6"/>
        <v>0</v>
      </c>
      <c r="F43" s="30">
        <f t="shared" si="7"/>
        <v>0</v>
      </c>
      <c r="G43" s="30">
        <f t="shared" si="8"/>
        <v>0</v>
      </c>
    </row>
    <row r="44" spans="1:7" s="2" customFormat="1" ht="15.75" customHeight="1">
      <c r="A44" s="26" t="s">
        <v>45</v>
      </c>
      <c r="B44" s="34" t="s">
        <v>7</v>
      </c>
      <c r="C44" s="30">
        <v>0.58</v>
      </c>
      <c r="D44" s="30">
        <v>0</v>
      </c>
      <c r="E44" s="30">
        <f>C44*D44</f>
        <v>0</v>
      </c>
      <c r="F44" s="30">
        <f t="shared" si="7"/>
        <v>0</v>
      </c>
      <c r="G44" s="30">
        <f>E44+F44</f>
        <v>0</v>
      </c>
    </row>
    <row r="45" spans="1:7" s="2" customFormat="1" ht="20.25" customHeight="1">
      <c r="A45" s="34" t="s">
        <v>49</v>
      </c>
      <c r="B45" s="34" t="s">
        <v>7</v>
      </c>
      <c r="C45" s="30">
        <v>218.24</v>
      </c>
      <c r="D45" s="30">
        <v>0</v>
      </c>
      <c r="E45" s="30">
        <f>C45*D45</f>
        <v>0</v>
      </c>
      <c r="F45" s="30">
        <f t="shared" si="7"/>
        <v>0</v>
      </c>
      <c r="G45" s="30">
        <f>E45+F45</f>
        <v>0</v>
      </c>
    </row>
    <row r="46" spans="1:7" s="2" customFormat="1" ht="18" customHeight="1">
      <c r="A46" s="26" t="s">
        <v>63</v>
      </c>
      <c r="B46" s="34" t="s">
        <v>7</v>
      </c>
      <c r="C46" s="30">
        <v>218.24</v>
      </c>
      <c r="D46" s="30">
        <v>0</v>
      </c>
      <c r="E46" s="30">
        <f t="shared" si="6"/>
        <v>0</v>
      </c>
      <c r="F46" s="30">
        <f t="shared" si="7"/>
        <v>0</v>
      </c>
      <c r="G46" s="30">
        <f t="shared" si="8"/>
        <v>0</v>
      </c>
    </row>
    <row r="47" spans="1:7" s="2" customFormat="1" ht="18.75" customHeight="1">
      <c r="A47" s="26" t="s">
        <v>50</v>
      </c>
      <c r="B47" s="34" t="s">
        <v>7</v>
      </c>
      <c r="C47" s="30">
        <v>218.24</v>
      </c>
      <c r="D47" s="30">
        <v>0</v>
      </c>
      <c r="E47" s="30">
        <f>C47*D47</f>
        <v>0</v>
      </c>
      <c r="F47" s="30">
        <f t="shared" si="7"/>
        <v>0</v>
      </c>
      <c r="G47" s="30">
        <f>E47+F47</f>
        <v>0</v>
      </c>
    </row>
    <row r="48" spans="1:7" s="2" customFormat="1" ht="15" customHeight="1">
      <c r="A48" s="26" t="s">
        <v>74</v>
      </c>
      <c r="B48" s="34" t="s">
        <v>5</v>
      </c>
      <c r="C48" s="30">
        <v>371.01</v>
      </c>
      <c r="D48" s="30">
        <v>0</v>
      </c>
      <c r="E48" s="30">
        <f>C48*D48</f>
        <v>0</v>
      </c>
      <c r="F48" s="30">
        <f t="shared" si="7"/>
        <v>0</v>
      </c>
      <c r="G48" s="30">
        <f>E48+F48</f>
        <v>0</v>
      </c>
    </row>
    <row r="49" spans="1:7" s="2" customFormat="1" ht="18.75" customHeight="1">
      <c r="A49" s="34" t="s">
        <v>70</v>
      </c>
      <c r="B49" s="34" t="s">
        <v>2</v>
      </c>
      <c r="C49" s="30">
        <v>608</v>
      </c>
      <c r="D49" s="30">
        <v>0</v>
      </c>
      <c r="E49" s="30">
        <f>C49*D49</f>
        <v>0</v>
      </c>
      <c r="F49" s="30">
        <f t="shared" si="7"/>
        <v>0</v>
      </c>
      <c r="G49" s="30">
        <f>E49+F49</f>
        <v>0</v>
      </c>
    </row>
    <row r="50" spans="1:7" s="2" customFormat="1" ht="18.75" customHeight="1">
      <c r="A50" s="34" t="s">
        <v>71</v>
      </c>
      <c r="B50" s="34" t="s">
        <v>2</v>
      </c>
      <c r="C50" s="35">
        <v>102</v>
      </c>
      <c r="D50" s="30">
        <v>0</v>
      </c>
      <c r="E50" s="30">
        <f t="shared" si="6"/>
        <v>0</v>
      </c>
      <c r="F50" s="30">
        <f t="shared" si="7"/>
        <v>0</v>
      </c>
      <c r="G50" s="30">
        <f t="shared" si="8"/>
        <v>0</v>
      </c>
    </row>
    <row r="51" spans="1:7" ht="25.5" customHeight="1">
      <c r="A51" s="40" t="s">
        <v>88</v>
      </c>
      <c r="C51" s="27"/>
      <c r="D51" s="39"/>
      <c r="E51" s="28"/>
      <c r="F51" s="28"/>
      <c r="G51" s="28"/>
    </row>
    <row r="52" spans="1:7" s="2" customFormat="1" ht="18" customHeight="1">
      <c r="A52" s="14" t="s">
        <v>13</v>
      </c>
      <c r="B52" s="15"/>
      <c r="C52" s="16"/>
      <c r="D52" s="16"/>
      <c r="E52" s="16">
        <f>SUM(E53:E59)</f>
        <v>0</v>
      </c>
      <c r="F52" s="8"/>
      <c r="G52" s="16">
        <f>SUM(G53:G59)</f>
        <v>0</v>
      </c>
    </row>
    <row r="53" spans="1:7" s="2" customFormat="1" ht="19.5" customHeight="1">
      <c r="A53" s="34" t="s">
        <v>57</v>
      </c>
      <c r="B53" s="34" t="s">
        <v>7</v>
      </c>
      <c r="C53" s="30">
        <v>27.23</v>
      </c>
      <c r="D53" s="30">
        <v>0</v>
      </c>
      <c r="E53" s="30">
        <f aca="true" t="shared" si="9" ref="E53:E59">C53*D53</f>
        <v>0</v>
      </c>
      <c r="F53" s="30">
        <f aca="true" t="shared" si="10" ref="F53:F59">SUM(E53*0.2)</f>
        <v>0</v>
      </c>
      <c r="G53" s="30">
        <f aca="true" t="shared" si="11" ref="G53:G59">E53+F53</f>
        <v>0</v>
      </c>
    </row>
    <row r="54" spans="1:7" s="2" customFormat="1" ht="18.75" customHeight="1">
      <c r="A54" s="34" t="s">
        <v>52</v>
      </c>
      <c r="B54" s="34" t="s">
        <v>2</v>
      </c>
      <c r="C54" s="30">
        <v>54.45</v>
      </c>
      <c r="D54" s="30">
        <v>0</v>
      </c>
      <c r="E54" s="30">
        <f t="shared" si="9"/>
        <v>0</v>
      </c>
      <c r="F54" s="30">
        <f t="shared" si="10"/>
        <v>0</v>
      </c>
      <c r="G54" s="30">
        <f t="shared" si="11"/>
        <v>0</v>
      </c>
    </row>
    <row r="55" spans="1:7" s="2" customFormat="1" ht="25.5" customHeight="1">
      <c r="A55" s="34" t="s">
        <v>51</v>
      </c>
      <c r="B55" s="34" t="s">
        <v>6</v>
      </c>
      <c r="C55" s="30">
        <v>181.5</v>
      </c>
      <c r="D55" s="30">
        <v>0</v>
      </c>
      <c r="E55" s="30">
        <f>C55*D55</f>
        <v>0</v>
      </c>
      <c r="F55" s="30">
        <f t="shared" si="10"/>
        <v>0</v>
      </c>
      <c r="G55" s="30">
        <f>E55+F55</f>
        <v>0</v>
      </c>
    </row>
    <row r="56" spans="1:7" s="2" customFormat="1" ht="25.5" customHeight="1">
      <c r="A56" s="34" t="s">
        <v>53</v>
      </c>
      <c r="B56" s="34" t="s">
        <v>6</v>
      </c>
      <c r="C56" s="30">
        <v>181.5</v>
      </c>
      <c r="D56" s="30">
        <v>0</v>
      </c>
      <c r="E56" s="30">
        <f t="shared" si="9"/>
        <v>0</v>
      </c>
      <c r="F56" s="30">
        <f t="shared" si="10"/>
        <v>0</v>
      </c>
      <c r="G56" s="30">
        <f t="shared" si="11"/>
        <v>0</v>
      </c>
    </row>
    <row r="57" spans="1:7" s="2" customFormat="1" ht="19.5" customHeight="1">
      <c r="A57" s="21" t="s">
        <v>54</v>
      </c>
      <c r="B57" s="21" t="s">
        <v>6</v>
      </c>
      <c r="C57" s="30">
        <v>148.5</v>
      </c>
      <c r="D57" s="37">
        <v>0</v>
      </c>
      <c r="E57" s="30">
        <f t="shared" si="9"/>
        <v>0</v>
      </c>
      <c r="F57" s="30">
        <f t="shared" si="10"/>
        <v>0</v>
      </c>
      <c r="G57" s="30">
        <f t="shared" si="11"/>
        <v>0</v>
      </c>
    </row>
    <row r="58" spans="1:7" s="2" customFormat="1" ht="18" customHeight="1">
      <c r="A58" s="21" t="s">
        <v>55</v>
      </c>
      <c r="B58" s="21" t="s">
        <v>6</v>
      </c>
      <c r="C58" s="30">
        <v>33</v>
      </c>
      <c r="D58" s="37">
        <v>0</v>
      </c>
      <c r="E58" s="30">
        <f t="shared" si="9"/>
        <v>0</v>
      </c>
      <c r="F58" s="30">
        <f t="shared" si="10"/>
        <v>0</v>
      </c>
      <c r="G58" s="30">
        <f t="shared" si="11"/>
        <v>0</v>
      </c>
    </row>
    <row r="59" spans="1:7" s="2" customFormat="1" ht="18.75" customHeight="1">
      <c r="A59" s="21" t="s">
        <v>56</v>
      </c>
      <c r="B59" s="21" t="s">
        <v>2</v>
      </c>
      <c r="C59" s="30">
        <v>108.9</v>
      </c>
      <c r="D59" s="37">
        <v>0</v>
      </c>
      <c r="E59" s="30">
        <f t="shared" si="9"/>
        <v>0</v>
      </c>
      <c r="F59" s="30">
        <f t="shared" si="10"/>
        <v>0</v>
      </c>
      <c r="G59" s="30">
        <f t="shared" si="11"/>
        <v>0</v>
      </c>
    </row>
    <row r="60" spans="1:7" ht="25.5" customHeight="1">
      <c r="A60" s="40" t="s">
        <v>88</v>
      </c>
      <c r="C60" s="27"/>
      <c r="D60" s="39"/>
      <c r="E60" s="28"/>
      <c r="F60" s="28"/>
      <c r="G60" s="28"/>
    </row>
    <row r="61" spans="1:7" s="2" customFormat="1" ht="18.75" customHeight="1">
      <c r="A61" s="14" t="s">
        <v>16</v>
      </c>
      <c r="B61" s="15"/>
      <c r="C61" s="16"/>
      <c r="D61" s="16"/>
      <c r="E61" s="16">
        <f>SUM(E62:E69)</f>
        <v>0</v>
      </c>
      <c r="F61" s="8"/>
      <c r="G61" s="16">
        <f>SUM(G62:G69)</f>
        <v>0</v>
      </c>
    </row>
    <row r="62" spans="1:7" s="2" customFormat="1" ht="18.75" customHeight="1">
      <c r="A62" s="34" t="s">
        <v>60</v>
      </c>
      <c r="B62" s="34" t="s">
        <v>7</v>
      </c>
      <c r="C62" s="30">
        <v>10.2</v>
      </c>
      <c r="D62" s="30">
        <v>0</v>
      </c>
      <c r="E62" s="30">
        <f aca="true" t="shared" si="12" ref="E62:E69">C62*D62</f>
        <v>0</v>
      </c>
      <c r="F62" s="30">
        <v>0</v>
      </c>
      <c r="G62" s="30">
        <v>0</v>
      </c>
    </row>
    <row r="63" spans="1:7" s="2" customFormat="1" ht="16.5" customHeight="1">
      <c r="A63" s="34" t="s">
        <v>62</v>
      </c>
      <c r="B63" s="34" t="s">
        <v>7</v>
      </c>
      <c r="C63" s="30">
        <v>15.88</v>
      </c>
      <c r="D63" s="30">
        <v>0</v>
      </c>
      <c r="E63" s="30">
        <f t="shared" si="12"/>
        <v>0</v>
      </c>
      <c r="F63" s="30">
        <v>0</v>
      </c>
      <c r="G63" s="30">
        <v>0</v>
      </c>
    </row>
    <row r="64" spans="1:7" s="2" customFormat="1" ht="18" customHeight="1">
      <c r="A64" s="34" t="s">
        <v>61</v>
      </c>
      <c r="B64" s="34" t="s">
        <v>7</v>
      </c>
      <c r="C64" s="30">
        <v>15.88</v>
      </c>
      <c r="D64" s="30">
        <v>0</v>
      </c>
      <c r="E64" s="30">
        <f>C64*D64</f>
        <v>0</v>
      </c>
      <c r="F64" s="30">
        <v>0</v>
      </c>
      <c r="G64" s="30">
        <v>0</v>
      </c>
    </row>
    <row r="65" spans="1:7" s="2" customFormat="1" ht="18" customHeight="1">
      <c r="A65" s="34" t="s">
        <v>73</v>
      </c>
      <c r="B65" s="34" t="s">
        <v>5</v>
      </c>
      <c r="C65" s="30">
        <v>0.2</v>
      </c>
      <c r="D65" s="30">
        <v>0</v>
      </c>
      <c r="E65" s="30">
        <f t="shared" si="12"/>
        <v>0</v>
      </c>
      <c r="F65" s="30">
        <v>0</v>
      </c>
      <c r="G65" s="30">
        <v>0</v>
      </c>
    </row>
    <row r="66" spans="1:7" s="2" customFormat="1" ht="18" customHeight="1">
      <c r="A66" s="34" t="s">
        <v>72</v>
      </c>
      <c r="B66" s="34" t="s">
        <v>6</v>
      </c>
      <c r="C66" s="30">
        <v>102</v>
      </c>
      <c r="D66" s="30">
        <v>0</v>
      </c>
      <c r="E66" s="30">
        <f t="shared" si="12"/>
        <v>0</v>
      </c>
      <c r="F66" s="30">
        <v>0</v>
      </c>
      <c r="G66" s="30">
        <v>0</v>
      </c>
    </row>
    <row r="67" spans="1:7" s="2" customFormat="1" ht="18" customHeight="1">
      <c r="A67" s="34" t="s">
        <v>84</v>
      </c>
      <c r="B67" s="34" t="s">
        <v>3</v>
      </c>
      <c r="C67" s="35">
        <v>50</v>
      </c>
      <c r="D67" s="30">
        <v>0</v>
      </c>
      <c r="E67" s="30">
        <f>C67*D67</f>
        <v>0</v>
      </c>
      <c r="F67" s="30">
        <v>0</v>
      </c>
      <c r="G67" s="30">
        <v>0</v>
      </c>
    </row>
    <row r="68" spans="1:7" s="2" customFormat="1" ht="18" customHeight="1">
      <c r="A68" s="21" t="s">
        <v>58</v>
      </c>
      <c r="B68" s="21" t="s">
        <v>2</v>
      </c>
      <c r="C68" s="30">
        <v>61.2</v>
      </c>
      <c r="D68" s="37">
        <v>0</v>
      </c>
      <c r="E68" s="30">
        <f t="shared" si="12"/>
        <v>0</v>
      </c>
      <c r="F68" s="30">
        <v>0</v>
      </c>
      <c r="G68" s="30">
        <v>0</v>
      </c>
    </row>
    <row r="69" spans="1:7" s="2" customFormat="1" ht="18" customHeight="1">
      <c r="A69" s="21" t="s">
        <v>59</v>
      </c>
      <c r="B69" s="21" t="s">
        <v>2</v>
      </c>
      <c r="C69" s="30">
        <v>61.2</v>
      </c>
      <c r="D69" s="37">
        <v>0</v>
      </c>
      <c r="E69" s="30">
        <f t="shared" si="12"/>
        <v>0</v>
      </c>
      <c r="F69" s="30">
        <v>0</v>
      </c>
      <c r="G69" s="30">
        <v>0</v>
      </c>
    </row>
    <row r="70" spans="1:7" ht="25.5" customHeight="1">
      <c r="A70" s="40" t="s">
        <v>88</v>
      </c>
      <c r="C70" s="27"/>
      <c r="D70" s="39"/>
      <c r="E70" s="28"/>
      <c r="F70" s="28"/>
      <c r="G70" s="28"/>
    </row>
    <row r="71" spans="1:7" s="2" customFormat="1" ht="24" customHeight="1">
      <c r="A71" s="14" t="s">
        <v>21</v>
      </c>
      <c r="B71" s="15"/>
      <c r="C71" s="16"/>
      <c r="D71" s="16"/>
      <c r="E71" s="16">
        <f>SUM(E72:E77)</f>
        <v>0</v>
      </c>
      <c r="F71" s="8"/>
      <c r="G71" s="16">
        <f>SUM(G72:G77)</f>
        <v>0</v>
      </c>
    </row>
    <row r="72" spans="1:7" s="2" customFormat="1" ht="26.25" customHeight="1">
      <c r="A72" s="34" t="s">
        <v>67</v>
      </c>
      <c r="B72" s="34" t="s">
        <v>2</v>
      </c>
      <c r="C72" s="30">
        <v>608</v>
      </c>
      <c r="D72" s="30">
        <v>0</v>
      </c>
      <c r="E72" s="30">
        <v>0</v>
      </c>
      <c r="F72" s="30">
        <f aca="true" t="shared" si="13" ref="F72:F77">SUM(E72*0.2)</f>
        <v>0</v>
      </c>
      <c r="G72" s="30">
        <f aca="true" t="shared" si="14" ref="G72:G77">E72+F72</f>
        <v>0</v>
      </c>
    </row>
    <row r="73" spans="1:7" s="2" customFormat="1" ht="24" customHeight="1">
      <c r="A73" s="34" t="s">
        <v>64</v>
      </c>
      <c r="B73" s="34" t="s">
        <v>5</v>
      </c>
      <c r="C73" s="30">
        <v>206.72</v>
      </c>
      <c r="D73" s="30">
        <v>0</v>
      </c>
      <c r="E73" s="30">
        <v>0</v>
      </c>
      <c r="F73" s="30">
        <f t="shared" si="13"/>
        <v>0</v>
      </c>
      <c r="G73" s="30">
        <f t="shared" si="14"/>
        <v>0</v>
      </c>
    </row>
    <row r="74" spans="1:7" s="2" customFormat="1" ht="24.75" customHeight="1">
      <c r="A74" s="34" t="s">
        <v>68</v>
      </c>
      <c r="B74" s="34" t="s">
        <v>2</v>
      </c>
      <c r="C74" s="30">
        <v>608</v>
      </c>
      <c r="D74" s="30">
        <v>0</v>
      </c>
      <c r="E74" s="30">
        <f>C74*D74</f>
        <v>0</v>
      </c>
      <c r="F74" s="30">
        <f t="shared" si="13"/>
        <v>0</v>
      </c>
      <c r="G74" s="30">
        <f t="shared" si="14"/>
        <v>0</v>
      </c>
    </row>
    <row r="75" spans="1:7" s="2" customFormat="1" ht="24.75" customHeight="1">
      <c r="A75" s="34" t="s">
        <v>66</v>
      </c>
      <c r="B75" s="34" t="s">
        <v>5</v>
      </c>
      <c r="C75" s="30">
        <v>103.36</v>
      </c>
      <c r="D75" s="30">
        <v>0</v>
      </c>
      <c r="E75" s="30">
        <f>C75*D75</f>
        <v>0</v>
      </c>
      <c r="F75" s="30">
        <f t="shared" si="13"/>
        <v>0</v>
      </c>
      <c r="G75" s="30">
        <f t="shared" si="14"/>
        <v>0</v>
      </c>
    </row>
    <row r="76" spans="1:7" s="2" customFormat="1" ht="24" customHeight="1">
      <c r="A76" s="34" t="s">
        <v>69</v>
      </c>
      <c r="B76" s="34" t="s">
        <v>2</v>
      </c>
      <c r="C76" s="30">
        <v>608</v>
      </c>
      <c r="D76" s="30">
        <v>0</v>
      </c>
      <c r="E76" s="30">
        <f>C76*D76</f>
        <v>0</v>
      </c>
      <c r="F76" s="30">
        <f t="shared" si="13"/>
        <v>0</v>
      </c>
      <c r="G76" s="30">
        <f t="shared" si="14"/>
        <v>0</v>
      </c>
    </row>
    <row r="77" spans="1:7" s="2" customFormat="1" ht="24" customHeight="1">
      <c r="A77" s="34" t="s">
        <v>65</v>
      </c>
      <c r="B77" s="34" t="s">
        <v>5</v>
      </c>
      <c r="C77" s="30">
        <v>41.34</v>
      </c>
      <c r="D77" s="30">
        <v>0</v>
      </c>
      <c r="E77" s="30">
        <f>C77*D77</f>
        <v>0</v>
      </c>
      <c r="F77" s="30">
        <f t="shared" si="13"/>
        <v>0</v>
      </c>
      <c r="G77" s="30">
        <f t="shared" si="14"/>
        <v>0</v>
      </c>
    </row>
    <row r="78" spans="1:7" ht="25.5" customHeight="1">
      <c r="A78" s="40" t="s">
        <v>88</v>
      </c>
      <c r="C78" s="27"/>
      <c r="D78" s="39"/>
      <c r="E78" s="28"/>
      <c r="F78" s="28"/>
      <c r="G78" s="28"/>
    </row>
    <row r="79" spans="1:7" s="2" customFormat="1" ht="30.75" customHeight="1">
      <c r="A79" s="14" t="s">
        <v>41</v>
      </c>
      <c r="B79" s="15"/>
      <c r="C79" s="16"/>
      <c r="D79" s="16"/>
      <c r="E79" s="16">
        <f>SUM(E80:E85)</f>
        <v>0</v>
      </c>
      <c r="F79" s="8"/>
      <c r="G79" s="16">
        <v>0</v>
      </c>
    </row>
    <row r="80" spans="1:7" s="2" customFormat="1" ht="21" customHeight="1">
      <c r="A80" s="34" t="s">
        <v>75</v>
      </c>
      <c r="B80" s="34" t="s">
        <v>25</v>
      </c>
      <c r="C80" s="30">
        <v>1</v>
      </c>
      <c r="D80" s="30">
        <v>0</v>
      </c>
      <c r="E80" s="30">
        <v>0</v>
      </c>
      <c r="F80" s="30">
        <v>0</v>
      </c>
      <c r="G80" s="30">
        <v>0</v>
      </c>
    </row>
    <row r="81" spans="1:7" s="2" customFormat="1" ht="21" customHeight="1">
      <c r="A81" s="34" t="s">
        <v>76</v>
      </c>
      <c r="B81" s="34" t="s">
        <v>25</v>
      </c>
      <c r="C81" s="30">
        <v>1</v>
      </c>
      <c r="D81" s="30">
        <v>0</v>
      </c>
      <c r="E81" s="30">
        <v>0</v>
      </c>
      <c r="F81" s="30">
        <v>0</v>
      </c>
      <c r="G81" s="30">
        <v>0</v>
      </c>
    </row>
    <row r="82" spans="1:7" s="2" customFormat="1" ht="21" customHeight="1">
      <c r="A82" s="34" t="s">
        <v>77</v>
      </c>
      <c r="B82" s="34" t="s">
        <v>3</v>
      </c>
      <c r="C82" s="30">
        <v>2</v>
      </c>
      <c r="D82" s="30">
        <v>0</v>
      </c>
      <c r="E82" s="30">
        <v>0</v>
      </c>
      <c r="F82" s="30">
        <v>0</v>
      </c>
      <c r="G82" s="30">
        <v>0</v>
      </c>
    </row>
    <row r="83" spans="1:7" s="2" customFormat="1" ht="23.25" customHeight="1">
      <c r="A83" s="34" t="s">
        <v>78</v>
      </c>
      <c r="B83" s="34" t="s">
        <v>25</v>
      </c>
      <c r="C83" s="30">
        <v>1</v>
      </c>
      <c r="D83" s="30">
        <v>0</v>
      </c>
      <c r="E83" s="30">
        <f>C83*D83</f>
        <v>0</v>
      </c>
      <c r="F83" s="30">
        <v>0</v>
      </c>
      <c r="G83" s="30">
        <v>0</v>
      </c>
    </row>
    <row r="84" spans="1:7" s="2" customFormat="1" ht="23.25" customHeight="1">
      <c r="A84" s="34" t="s">
        <v>43</v>
      </c>
      <c r="B84" s="34" t="s">
        <v>25</v>
      </c>
      <c r="C84" s="30">
        <v>1</v>
      </c>
      <c r="D84" s="30">
        <v>0</v>
      </c>
      <c r="E84" s="30">
        <f>C84*D84</f>
        <v>0</v>
      </c>
      <c r="F84" s="30">
        <v>0</v>
      </c>
      <c r="G84" s="30">
        <v>0</v>
      </c>
    </row>
    <row r="85" spans="1:7" s="2" customFormat="1" ht="21" customHeight="1">
      <c r="A85" s="34" t="s">
        <v>79</v>
      </c>
      <c r="B85" s="34" t="s">
        <v>25</v>
      </c>
      <c r="C85" s="30">
        <v>1</v>
      </c>
      <c r="D85" s="30">
        <v>0</v>
      </c>
      <c r="E85" s="30">
        <v>0</v>
      </c>
      <c r="F85" s="30">
        <v>0</v>
      </c>
      <c r="G85" s="30">
        <v>0</v>
      </c>
    </row>
    <row r="86" spans="1:7" ht="25.5" customHeight="1">
      <c r="A86" s="40" t="s">
        <v>89</v>
      </c>
      <c r="C86" s="27"/>
      <c r="D86" s="39"/>
      <c r="E86" s="28"/>
      <c r="F86" s="28"/>
      <c r="G86" s="28"/>
    </row>
    <row r="87" spans="1:7" s="2" customFormat="1" ht="28.5" customHeight="1">
      <c r="A87" s="7"/>
      <c r="B87" s="7"/>
      <c r="C87" s="5"/>
      <c r="D87" s="5"/>
      <c r="E87" s="5"/>
      <c r="F87" s="5"/>
      <c r="G87" s="5"/>
    </row>
    <row r="88" spans="1:7" s="19" customFormat="1" ht="24" customHeight="1">
      <c r="A88" s="56" t="s">
        <v>1</v>
      </c>
      <c r="B88" s="56"/>
      <c r="C88" s="56"/>
      <c r="D88" s="56"/>
      <c r="E88" s="18">
        <v>0</v>
      </c>
      <c r="F88" s="18"/>
      <c r="G88" s="18">
        <v>0</v>
      </c>
    </row>
    <row r="89" spans="1:7" s="2" customFormat="1" ht="30.75" customHeight="1">
      <c r="A89" s="4"/>
      <c r="B89" s="4"/>
      <c r="C89" s="3"/>
      <c r="D89" s="3"/>
      <c r="E89" s="3"/>
      <c r="F89" s="3"/>
      <c r="G89" s="3"/>
    </row>
    <row r="94" spans="6:7" ht="12" customHeight="1">
      <c r="F94" s="55"/>
      <c r="G94" s="55"/>
    </row>
  </sheetData>
  <sheetProtection/>
  <mergeCells count="4">
    <mergeCell ref="F94:G94"/>
    <mergeCell ref="A88:D88"/>
    <mergeCell ref="A1:G1"/>
    <mergeCell ref="C2:G5"/>
  </mergeCells>
  <printOptions/>
  <pageMargins left="0.3937007874015748" right="0.3937007874015748" top="0.7874015748031497" bottom="0.7874015748031497" header="0" footer="0"/>
  <pageSetup blackAndWhite="1" fitToHeight="100" horizontalDpi="600" verticalDpi="600" orientation="portrait" paperSize="9" scale="65" r:id="rId1"/>
  <ignoredErrors>
    <ignoredError sqref="F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2018-01-19T17:31:24Z</dcterms:created>
  <dcterms:modified xsi:type="dcterms:W3CDTF">2020-01-03T12:02:14Z</dcterms:modified>
  <cp:category/>
  <cp:version/>
  <cp:contentType/>
  <cp:contentStatus/>
</cp:coreProperties>
</file>