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0_Práca\ARR PSK 2023\PSK školy\Poprad Matejovce\Kovoobrábacie stroje\SP\"/>
    </mc:Choice>
  </mc:AlternateContent>
  <xr:revisionPtr revIDLastSave="0" documentId="8_{C323278C-E56A-41B0-8DA9-C367797478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asť 1" sheetId="1" r:id="rId1"/>
    <sheet name="Časť 2" sheetId="2" r:id="rId2"/>
    <sheet name="Časť 3" sheetId="3" r:id="rId3"/>
    <sheet name="Časť 4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G8" i="5" s="1"/>
  <c r="H6" i="5"/>
  <c r="G6" i="5"/>
  <c r="G16" i="1"/>
  <c r="F16" i="1" s="1"/>
  <c r="G6" i="3"/>
  <c r="H6" i="3" s="1"/>
  <c r="G6" i="2"/>
  <c r="H6" i="2" s="1"/>
  <c r="F8" i="5"/>
  <c r="H7" i="5" l="1"/>
  <c r="H8" i="5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7" i="1"/>
  <c r="H7" i="1" s="1"/>
  <c r="H16" i="1" l="1"/>
</calcChain>
</file>

<file path=xl/sharedStrings.xml><?xml version="1.0" encoding="utf-8"?>
<sst xmlns="http://schemas.openxmlformats.org/spreadsheetml/2006/main" count="134" uniqueCount="59">
  <si>
    <t xml:space="preserve"> Názov:</t>
  </si>
  <si>
    <t>P.č.</t>
  </si>
  <si>
    <t>Názov zariadenia</t>
  </si>
  <si>
    <t>Merná jednotka</t>
  </si>
  <si>
    <t>Počet požadovaných 
kusov</t>
  </si>
  <si>
    <t>ks</t>
  </si>
  <si>
    <t>Technická špecifikácia a minimálne technické parametre a vybavenie (vrátane dodania na miesto plnenia)</t>
  </si>
  <si>
    <t>SOŠ elektrotechnická, Hlavná 1400/1, Poprad - Matejovce</t>
  </si>
  <si>
    <t xml:space="preserve">"Vybavenie SOŠE Poprad  -  Kovoobrábacie stroje“ </t>
  </si>
  <si>
    <t>Pásová píla na kov</t>
  </si>
  <si>
    <t xml:space="preserve">Univerzálna frézka </t>
  </si>
  <si>
    <t xml:space="preserve">Univerzálny hrotový sústruh </t>
  </si>
  <si>
    <t xml:space="preserve">Univerzálna hrotová brúska </t>
  </si>
  <si>
    <t xml:space="preserve">Dvojkotúčová  stojanová brúska </t>
  </si>
  <si>
    <t xml:space="preserve">Vŕtací a frézovací stroj </t>
  </si>
  <si>
    <t xml:space="preserve">Pákové nožnice na plech </t>
  </si>
  <si>
    <t xml:space="preserve">Elektrické tabuľové nožnice na plech </t>
  </si>
  <si>
    <t xml:space="preserve">Ručná ohýbačka plechu </t>
  </si>
  <si>
    <t xml:space="preserve">Ručná zakružovačka plechu </t>
  </si>
  <si>
    <t xml:space="preserve">Magnetická brúska na plocho </t>
  </si>
  <si>
    <t xml:space="preserve">liatinovy stôl rozmer min. 1 500 x 600 mm, Výška stola min. 750 mm
doraz nastavitelný pomocou ručného kolesa, prítlačná lišta; Dĺžka rezu min. 1200mm, Hrúbka plechu do max. 2 mm,
montáž
</t>
  </si>
  <si>
    <t xml:space="preserve">oceľová konštrukcia, podporné ramená pre veľké obrobky, osvetlenie línie strihu, ručný zadný doraz 600 mm s fotobunkou (presnosť nastavenia na mm),  el pripojenie 400 V, príkon max. 4 kW, uhol strihu 2,4 mm, výška stola min. 800mm, hĺbka stola min. 375mm, montáž, zaškolenie
</t>
  </si>
  <si>
    <t xml:space="preserve">motor s dvojitým vinutím (1100/1500 W), napätie 400 V,  rezanie pod uhlom 90°, 60°, +/- 45° , chladenie, rezná rýchlosť 34/68 m/min, pilový pás 27x3160/9, montáž, zaškolenie
</t>
  </si>
  <si>
    <t xml:space="preserve">pre horizontálne aj vertikálne frézovanie s digitálnym meraním os X, Y, Z, rezanie závitov, strojový posun stola os X, rozmer pracovného stola min. 1000x240 mm,  4 T drážky 14 mm, strojná lampa, chladenie , výkon motora vretena min. 850 /2200W,Počet otáčok vretena min. - 115 ÷ 1 750 , počet rýchlostných stupňov vretena 8, vzdialenosť vretena a stola 0 ÷ 375, uhol naklopenia frézovacej hlavy  - 90 ° až + 90 °, materiál liatina, montáž, zaškolenie  
</t>
  </si>
  <si>
    <t xml:space="preserve">materiál sivá liatina, výkon hlavného motora min. 4 kW; napájacie napätie 400V/50Hz; točný priemer: nad lôžkom min. 550 mm, nad supportom min. 320 mm, v prelomení min. 520 mm; vzdialenosť hrotov 1500;  výška hrotov nad lôžkom min. 160 mm,                                                                                                                                                              
Hlavné vreteno:  ukončenie vretena DIN 55029, D1 - 8 " ; vŕtanie vretena  min. 100 mm, otáčky (2) 25 ÷ 220 / 220 ÷ 1 500, plynulá regulacia otáčok,                                                                                                 rýchloupínací štvorboký nástrojový držiak;                                                                                                                                                               
Koník: zdvih pinoly min. 180 mm , vnútorný kužeľ pinoly  MK5,
Montáž, zaškolenie
</t>
  </si>
  <si>
    <t xml:space="preserve">digitálne odmeriavanie 2 osí;  výška hrotov 130 mm; vonkajší priemer brúsenia 8-200 mm; vnútorný priemer brúsenia 13-100 mm; rozsah naklápania  stola+3/-9°; plynulý posuv stola [m.min-1]:0,1 ÷ 4; hĺbka brúsenia min. do 125 mm;  rýchlosť posuvu ručným kolieskom [mm.U-1] min. do: 6;                                                                                                                                                           
Vreteník s plynulou reguláciou; kužel pracovného vretena:MK 4; rozsah naklápania pracovného vreteníka  min. do 90°                                                                                                                    
Vreteník brúsky: veľkosť brúsneho kotúča min. 390x50x200 mm; otáčky vretena  min. 1650U/min.; otáčky pre vnútorné brúsenie  min. 1950 , U/min. ; naklápanie brúsneho vreteníka min. ± 30°;  dĺžka pojazdu brúsnej hlavy min. 200 mm, delenie stupnice 0,005 mm;                                                           
Koník: kužeľ MK4, zdvih pinoly 35 mm; príkon motorra  max. 760/4100 W
Montáž, zaškolenie
</t>
  </si>
  <si>
    <t xml:space="preserve">liatinová konštrukcia, chladenie, osvetlenie, digitálne meranie; magnetický stôl,  rozmer stola min. 300 x 600 mm; vzdialenosť vretena od stola  min. 520 mm, posuv stola podlžný min. 640 mm, priečný  min. 320 mm;  rozmer kotúča 300 x 30 x 75, celkový výkon motora min. 4 kW, zariadenie pre zrovnanie brúsneho kotúča
montáž, zaškolenie
</t>
  </si>
  <si>
    <t xml:space="preserve">podstavec s odpadovým žľabom, telo brúsky liatina, vstavané odsávanie, opory obrobku;         
priemer brúsneho kotúča min. 300 mm, hr. brúsneho kotúča min. 45 mm, príkon max. 2200 W, el. pripojenie 400 V
montáž
</t>
  </si>
  <si>
    <t>ohýbanie plechu pomocou dorazu so stupnicou, 
Konštrukcia: liatinová 
•uhol ohybu min. do: 135 °
•hrúbka plechu min. do: 2.0 mm
•Pracovná šírka: 2 000 mm
•Priechod medzi lištami: 120 mm  
montáž</t>
  </si>
  <si>
    <t xml:space="preserve">určený predovšetkým na  drážkovanie, vŕtanie, rovinné frézovanie;                                                        
napájacie napätie 230 V, výkon motora min. 1,45 kW, otáčky (2 st. - plynule) 100 ÷ 3000 U.min-1, kužeľ vretena MK 3, stopková fréza 25 mm, čelná fréza 75 mm , zdvih pinoly min. 68 mm, vyloženie min. 175 mm, naklopenie hlavy ± 90 °; vzdialenosť vreteno/stôl min. do min. 460 mm, plynulá regulacia otáčok; digitálne zobrazenie otáčok a hĺbky vŕtania, EMV filter, Digitálne zobrazenie  s LCD displejom, podstavec
montáž, zaškolenie
</t>
  </si>
  <si>
    <t xml:space="preserve">K vytváraniu všetkých rotačne tvarovaných dielcov - trúbka, kužeľ, atď.                                           
•Dĺžka valcov: min. 1000 mm
•Priemer valcov min. : 60 mm
•priemer zakruženiamin. : 100 mm
•hrúbka plechu (400 N/mm2)  2 mm
montáž
</t>
  </si>
  <si>
    <t>Cena 
za 1 kus bez DPH</t>
  </si>
  <si>
    <r>
      <t>Cena bez DPH za počet požadovaných kusov</t>
    </r>
    <r>
      <rPr>
        <b/>
        <sz val="16"/>
        <color rgb="FFFF0000"/>
        <rFont val="Calibri"/>
        <family val="2"/>
        <charset val="238"/>
        <scheme val="minor"/>
      </rPr>
      <t xml:space="preserve"> </t>
    </r>
  </si>
  <si>
    <t xml:space="preserve">Cena s DPH za počet požadovaných kusov </t>
  </si>
  <si>
    <t>Ponúkaný tovar: typ/názov/výrobca</t>
  </si>
  <si>
    <t>Dátum a miesto podpisu:</t>
  </si>
  <si>
    <t>Meno a priezvisko oprávnenej osoby/podpis/pečiatka</t>
  </si>
  <si>
    <t>Sídlo:</t>
  </si>
  <si>
    <t>IČO/DIČ</t>
  </si>
  <si>
    <t>Obchodné meno/názov:</t>
  </si>
  <si>
    <t>SPOLU:</t>
  </si>
  <si>
    <t>Požadované funkcie:  oprava poškodeného závitu, užívateľské závity,  operácie závitovania závitníkom, nastavenie skupiny nástrojov na jednej nástrojovej pozícii,  3D model simulácie,  editor G kódu,  schránka,  offline programovane (tvorba programu na PC),  DXF konvertor inštalácia na PC s offline programovaním,  luneta posuvná d 15 – 70mm,  luneta pevná d 20 – 150 mm,  vŕtaci držiak,  automatická, 4-pozičná nástrojová hlava s pneumatickým ovládaním, pre nástroje 20x20 mm, 
Technické parametre: 
Konštrukcia stroja: liatinová - monoblok.  Pracovní rozsah:  obežný Ø nad ložem min. : 350 mm,  obežný Ø nad suportom min. : 220 mm, vzdialenosť medzi hrotmi min. : 950 mm,  pojazdz suportu min. : 180 mm,  šírka lože min. : 280 mm
Vreteno:  vŕtanie min. : 50 mm,  ukončenie vretena:  D1-6 vačkový zámok,  rozsah otáčok (plynulá regulácia) min. : 80 – 4000/min,  prevodovka: 2 stupňová
Koník:  Zdvih min. : 140 mm,  pinola min.: Ø 60 mm
Posuvy:   typ pohonu: digitálne riadené servomotory,  točivý moment v osi X: min 2,5 Nm,  Točivý moment v osy Z:  min 4,5 Nm,  Rychloposuv v osy X min : 4 m/min,  Rychloposuv v osy Z min : 8 m/min
Odmeriavanie:  typ systému: fotoelektrický, rotačný enkodér,  rozlíšenie max: 0,001 mm
Manuál v SJ alebo ČJ, montáž, zaškolenie</t>
  </si>
  <si>
    <t>Hybridný sústruh CNC / manuál</t>
  </si>
  <si>
    <t>Požadované vlastnosti a výbava: chladiaci okruh, kryty vedenia, automatické mazanie vodiacich plôch, pneumatické upínanie nástrojov, halogenové osvetlenie, vaňa na triesky, ochranný kryt stola, výklopný vreteník +/- 45°, DXF prevodník,   elektronické ručné kolieska pre manuálne ovládanie, riadiaci systém ovládný min. 15” farebným dotykovým LCD displejom,  pamäťové médium min.  32GB SSD mSATA,  min. 4GB Ram, USB/LAN porty, ovládanie posuvu a otáčok z displeja pri obrábaní , offline programovanie (tvorba programu na PC).  Sieťová jednotka musí umožňovať prepojenie s počítačmi v sieti pre prenos a sdielanie dat a súborov. Konštrukcia stroja: liatinová 
Požadovaná technická špecifikácia: 
Pracovný priestor:  X-os min.: 780 mm, Y-os min. : 500 mm, Z-os min. : 490 mm,uUpínacia plocha DxŠ min. : 1350 x 350 mm, T – drážka v stole (DIN 650) 4, T – drážky - šířka min. : 15,5 mm
Vreteník: uchytenie nástroja: ISO 40 (DIN 2080), vysunutie pinoly min. : 120 mm, priemer pinoly min. : 100 mm, naklopenie hlavy: +/- 45°
Chladenie:  objem nádrže min. :  15 L, výkon čerpadla min. : 0.3 kW
Pohon vretena:  asynchrónny 3-fázový: 400V, otáčky vretena min. : 50 – 4800 frek. menič, výkon min. : 3,5 kW
Posuvy:  Odmeravanie v osách X,Y,Z: fotoelektrické, prevedenie: rotačný enkodér, rozlíšenie max.: 0,001 mm, opakovateľnosť max. : +/- 0,005 mm, presnosť polohovania max. : +/- 0,01 mm
Pripojenie:  el. pripojenie: 400 V/50Hz,  celkový príkon max. : 10 kVA, tlak vzduchu max. : 5.8 Bar                                                                                                                    
Manuál v SJ alebo ČJ, montáž, zaškolenie</t>
  </si>
  <si>
    <t xml:space="preserve">Hybridná fréza CNC / manuál </t>
  </si>
  <si>
    <t>Názov, typ, výrobca</t>
  </si>
  <si>
    <t>Vyplní uchádzač</t>
  </si>
  <si>
    <t xml:space="preserve">Predmet zákazky: </t>
  </si>
  <si>
    <t xml:space="preserve">Verejný obstarávateľ: </t>
  </si>
  <si>
    <t>Časť</t>
  </si>
  <si>
    <t>Časť 4 Číslicovo riadené kovoobráacie CNC stroje</t>
  </si>
  <si>
    <t>Spĺňam/nespĺňam</t>
  </si>
  <si>
    <t>Áno/Nie</t>
  </si>
  <si>
    <t>Časť 1 Kovoobrábacie stroje</t>
  </si>
  <si>
    <r>
      <t>Cena bez DPH za počet požadovaných kusov</t>
    </r>
    <r>
      <rPr>
        <b/>
        <sz val="12"/>
        <color rgb="FFFF0000"/>
        <rFont val="Calibri"/>
        <family val="2"/>
        <charset val="238"/>
        <scheme val="minor"/>
      </rPr>
      <t xml:space="preserve"> </t>
    </r>
  </si>
  <si>
    <t>Časť 3 Unverzálna hrotová brúska</t>
  </si>
  <si>
    <t>Časť 2 Univerzálny hrotový sústruh</t>
  </si>
  <si>
    <t>Spolu</t>
  </si>
  <si>
    <t>Príloha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</si>
</sst>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12" fillId="4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6" xfId="0" applyFont="1" applyBorder="1"/>
    <xf numFmtId="0" fontId="15" fillId="6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7" fillId="0" borderId="0" xfId="3" applyFont="1"/>
    <xf numFmtId="0" fontId="14" fillId="0" borderId="0" xfId="0" applyFont="1" applyProtection="1">
      <protection locked="0"/>
    </xf>
    <xf numFmtId="49" fontId="18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5" fillId="0" borderId="12" xfId="0" applyFont="1" applyBorder="1"/>
    <xf numFmtId="0" fontId="14" fillId="0" borderId="15" xfId="0" applyFont="1" applyBorder="1"/>
    <xf numFmtId="0" fontId="14" fillId="0" borderId="11" xfId="0" applyFont="1" applyBorder="1"/>
    <xf numFmtId="0" fontId="14" fillId="0" borderId="13" xfId="0" applyFont="1" applyBorder="1"/>
    <xf numFmtId="0" fontId="15" fillId="0" borderId="1" xfId="0" applyFont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0" borderId="12" xfId="3" applyFont="1" applyBorder="1" applyAlignment="1">
      <alignment wrapText="1"/>
    </xf>
    <xf numFmtId="0" fontId="15" fillId="3" borderId="13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7" fillId="0" borderId="14" xfId="3" applyFont="1" applyBorder="1"/>
    <xf numFmtId="0" fontId="14" fillId="0" borderId="21" xfId="0" applyFont="1" applyBorder="1"/>
    <xf numFmtId="4" fontId="15" fillId="3" borderId="21" xfId="0" applyNumberFormat="1" applyFont="1" applyFill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/>
    </xf>
    <xf numFmtId="4" fontId="15" fillId="4" borderId="21" xfId="0" applyNumberFormat="1" applyFont="1" applyFill="1" applyBorder="1" applyAlignment="1">
      <alignment horizontal="center" vertical="center"/>
    </xf>
    <xf numFmtId="0" fontId="14" fillId="0" borderId="16" xfId="0" applyFont="1" applyBorder="1"/>
    <xf numFmtId="0" fontId="9" fillId="2" borderId="0" xfId="0" applyFont="1" applyFill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25" xfId="0" applyFont="1" applyBorder="1"/>
    <xf numFmtId="3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 wrapText="1"/>
    </xf>
    <xf numFmtId="4" fontId="20" fillId="4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25" xfId="0" applyFont="1" applyBorder="1"/>
    <xf numFmtId="0" fontId="0" fillId="0" borderId="0" xfId="0" applyBorder="1"/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wrapText="1"/>
    </xf>
    <xf numFmtId="0" fontId="0" fillId="0" borderId="26" xfId="0" applyBorder="1" applyAlignment="1"/>
    <xf numFmtId="0" fontId="14" fillId="0" borderId="30" xfId="0" applyFont="1" applyBorder="1" applyAlignment="1">
      <alignment wrapText="1"/>
    </xf>
    <xf numFmtId="0" fontId="0" fillId="0" borderId="27" xfId="0" applyBorder="1" applyAlignment="1"/>
    <xf numFmtId="0" fontId="14" fillId="0" borderId="31" xfId="0" applyFont="1" applyBorder="1" applyAlignment="1">
      <alignment wrapText="1"/>
    </xf>
    <xf numFmtId="0" fontId="0" fillId="0" borderId="28" xfId="0" applyBorder="1" applyAlignment="1"/>
    <xf numFmtId="0" fontId="15" fillId="2" borderId="16" xfId="0" applyFont="1" applyFill="1" applyBorder="1"/>
    <xf numFmtId="0" fontId="15" fillId="7" borderId="14" xfId="0" applyFont="1" applyFill="1" applyBorder="1"/>
    <xf numFmtId="4" fontId="3" fillId="5" borderId="10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4" fontId="12" fillId="4" borderId="33" xfId="0" applyNumberFormat="1" applyFont="1" applyFill="1" applyBorder="1" applyAlignment="1">
      <alignment horizontal="center" vertical="center"/>
    </xf>
    <xf numFmtId="0" fontId="0" fillId="0" borderId="33" xfId="0" applyBorder="1"/>
    <xf numFmtId="0" fontId="4" fillId="0" borderId="34" xfId="0" applyFont="1" applyBorder="1"/>
    <xf numFmtId="0" fontId="3" fillId="3" borderId="13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0" fillId="0" borderId="15" xfId="0" applyBorder="1"/>
    <xf numFmtId="0" fontId="9" fillId="3" borderId="21" xfId="0" applyFont="1" applyFill="1" applyBorder="1" applyAlignment="1">
      <alignment horizontal="left" vertical="center" wrapText="1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4" fillId="7" borderId="21" xfId="0" applyFont="1" applyFill="1" applyBorder="1"/>
    <xf numFmtId="4" fontId="24" fillId="7" borderId="21" xfId="0" applyNumberFormat="1" applyFont="1" applyFill="1" applyBorder="1"/>
    <xf numFmtId="4" fontId="3" fillId="7" borderId="21" xfId="0" applyNumberFormat="1" applyFont="1" applyFill="1" applyBorder="1"/>
    <xf numFmtId="0" fontId="0" fillId="0" borderId="16" xfId="0" applyBorder="1"/>
  </cellXfs>
  <cellStyles count="4">
    <cellStyle name="Hypertextové prepojenie" xfId="3" builtinId="8"/>
    <cellStyle name="Normálna" xfId="0" builtinId="0"/>
    <cellStyle name="Normálna 2" xfId="1" xr:uid="{00000000-0005-0000-0000-000002000000}"/>
    <cellStyle name="Normálne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55" zoomScaleNormal="55" workbookViewId="0">
      <selection sqref="A1:B1"/>
    </sheetView>
  </sheetViews>
  <sheetFormatPr defaultRowHeight="14.4" x14ac:dyDescent="0.3"/>
  <cols>
    <col min="1" max="1" width="12.33203125" customWidth="1"/>
    <col min="2" max="2" width="45.88671875" customWidth="1"/>
    <col min="3" max="3" width="96.109375" customWidth="1"/>
    <col min="4" max="4" width="23.6640625" style="10" customWidth="1"/>
    <col min="5" max="5" width="23.6640625" style="11" customWidth="1"/>
    <col min="6" max="6" width="30.88671875" customWidth="1"/>
    <col min="7" max="7" width="31.5546875" customWidth="1"/>
    <col min="8" max="8" width="37.5546875" customWidth="1"/>
    <col min="9" max="9" width="26.88671875" customWidth="1"/>
    <col min="10" max="10" width="28.88671875" customWidth="1"/>
    <col min="11" max="11" width="15.109375" customWidth="1"/>
  </cols>
  <sheetData>
    <row r="1" spans="1:11" s="1" customFormat="1" ht="28.5" customHeight="1" thickBot="1" x14ac:dyDescent="0.35">
      <c r="A1" s="25" t="s">
        <v>58</v>
      </c>
      <c r="B1" s="26"/>
      <c r="C1" s="2"/>
      <c r="D1" s="2"/>
      <c r="E1" s="2"/>
    </row>
    <row r="2" spans="1:11" s="1" customFormat="1" ht="50.4" customHeight="1" thickBot="1" x14ac:dyDescent="0.35">
      <c r="A2" s="21" t="s">
        <v>7</v>
      </c>
      <c r="B2" s="22"/>
      <c r="C2" s="22"/>
      <c r="D2" s="22"/>
      <c r="E2" s="22"/>
    </row>
    <row r="3" spans="1:11" s="1" customFormat="1" ht="50.4" customHeight="1" thickBot="1" x14ac:dyDescent="0.35">
      <c r="A3" s="3" t="s">
        <v>0</v>
      </c>
      <c r="B3" s="23" t="s">
        <v>8</v>
      </c>
      <c r="C3" s="24"/>
      <c r="D3" s="24"/>
      <c r="E3" s="24"/>
    </row>
    <row r="4" spans="1:11" s="1" customFormat="1" ht="50.4" customHeight="1" x14ac:dyDescent="0.3">
      <c r="A4" s="17"/>
      <c r="B4" s="18"/>
      <c r="C4" s="59" t="s">
        <v>53</v>
      </c>
      <c r="D4" s="18"/>
      <c r="E4" s="18"/>
    </row>
    <row r="5" spans="1:11" s="1" customFormat="1" ht="27.75" customHeight="1" thickBot="1" x14ac:dyDescent="0.35">
      <c r="A5" s="4"/>
      <c r="B5" s="5"/>
      <c r="C5" s="6"/>
      <c r="D5" s="7"/>
      <c r="E5" s="6"/>
    </row>
    <row r="6" spans="1:11" ht="63" x14ac:dyDescent="0.3">
      <c r="A6" s="60" t="s">
        <v>1</v>
      </c>
      <c r="B6" s="61" t="s">
        <v>2</v>
      </c>
      <c r="C6" s="61" t="s">
        <v>6</v>
      </c>
      <c r="D6" s="61" t="s">
        <v>3</v>
      </c>
      <c r="E6" s="61" t="s">
        <v>4</v>
      </c>
      <c r="F6" s="61" t="s">
        <v>31</v>
      </c>
      <c r="G6" s="61" t="s">
        <v>32</v>
      </c>
      <c r="H6" s="61" t="s">
        <v>33</v>
      </c>
      <c r="I6" s="61" t="s">
        <v>34</v>
      </c>
      <c r="J6" s="62" t="s">
        <v>51</v>
      </c>
    </row>
    <row r="7" spans="1:11" ht="126" x14ac:dyDescent="0.4">
      <c r="A7" s="15">
        <v>1</v>
      </c>
      <c r="B7" s="13" t="s">
        <v>15</v>
      </c>
      <c r="C7" s="14" t="s">
        <v>20</v>
      </c>
      <c r="D7" s="12" t="s">
        <v>5</v>
      </c>
      <c r="E7" s="12">
        <v>1</v>
      </c>
      <c r="F7" s="19">
        <v>0</v>
      </c>
      <c r="G7" s="19">
        <f>F7*E7</f>
        <v>0</v>
      </c>
      <c r="H7" s="19">
        <f>G7*1.2</f>
        <v>0</v>
      </c>
      <c r="I7" s="20"/>
      <c r="J7" s="63" t="s">
        <v>52</v>
      </c>
    </row>
    <row r="8" spans="1:11" ht="119.25" customHeight="1" x14ac:dyDescent="0.4">
      <c r="A8" s="15">
        <v>2</v>
      </c>
      <c r="B8" s="13" t="s">
        <v>16</v>
      </c>
      <c r="C8" s="14" t="s">
        <v>21</v>
      </c>
      <c r="D8" s="12" t="s">
        <v>5</v>
      </c>
      <c r="E8" s="12">
        <v>1</v>
      </c>
      <c r="F8" s="19">
        <v>0</v>
      </c>
      <c r="G8" s="19">
        <f t="shared" ref="G8:G15" si="0">F8*E8</f>
        <v>0</v>
      </c>
      <c r="H8" s="19">
        <f t="shared" ref="H8:H15" si="1">G8*1.2</f>
        <v>0</v>
      </c>
      <c r="I8" s="20"/>
      <c r="J8" s="63" t="s">
        <v>52</v>
      </c>
    </row>
    <row r="9" spans="1:11" ht="84" x14ac:dyDescent="0.4">
      <c r="A9" s="15">
        <v>3</v>
      </c>
      <c r="B9" s="13" t="s">
        <v>9</v>
      </c>
      <c r="C9" s="14" t="s">
        <v>22</v>
      </c>
      <c r="D9" s="12" t="s">
        <v>5</v>
      </c>
      <c r="E9" s="12">
        <v>1</v>
      </c>
      <c r="F9" s="19">
        <v>0</v>
      </c>
      <c r="G9" s="19">
        <f t="shared" si="0"/>
        <v>0</v>
      </c>
      <c r="H9" s="19">
        <f t="shared" si="1"/>
        <v>0</v>
      </c>
      <c r="I9" s="20"/>
      <c r="J9" s="63" t="s">
        <v>52</v>
      </c>
    </row>
    <row r="10" spans="1:11" ht="168" x14ac:dyDescent="0.4">
      <c r="A10" s="15">
        <v>4</v>
      </c>
      <c r="B10" s="13" t="s">
        <v>10</v>
      </c>
      <c r="C10" s="14" t="s">
        <v>23</v>
      </c>
      <c r="D10" s="12" t="s">
        <v>5</v>
      </c>
      <c r="E10" s="12">
        <v>4</v>
      </c>
      <c r="F10" s="19">
        <v>0</v>
      </c>
      <c r="G10" s="19">
        <f t="shared" si="0"/>
        <v>0</v>
      </c>
      <c r="H10" s="19">
        <f t="shared" si="1"/>
        <v>0</v>
      </c>
      <c r="I10" s="20"/>
      <c r="J10" s="63" t="s">
        <v>52</v>
      </c>
    </row>
    <row r="11" spans="1:11" ht="147" x14ac:dyDescent="0.4">
      <c r="A11" s="15">
        <v>5</v>
      </c>
      <c r="B11" s="13" t="s">
        <v>19</v>
      </c>
      <c r="C11" s="14" t="s">
        <v>26</v>
      </c>
      <c r="D11" s="12" t="s">
        <v>5</v>
      </c>
      <c r="E11" s="12">
        <v>2</v>
      </c>
      <c r="F11" s="19">
        <v>0</v>
      </c>
      <c r="G11" s="19">
        <f t="shared" si="0"/>
        <v>0</v>
      </c>
      <c r="H11" s="19">
        <f t="shared" si="1"/>
        <v>0</v>
      </c>
      <c r="I11" s="20"/>
      <c r="J11" s="63" t="s">
        <v>52</v>
      </c>
    </row>
    <row r="12" spans="1:11" ht="126" x14ac:dyDescent="0.4">
      <c r="A12" s="15">
        <v>6</v>
      </c>
      <c r="B12" s="13" t="s">
        <v>13</v>
      </c>
      <c r="C12" s="14" t="s">
        <v>27</v>
      </c>
      <c r="D12" s="12" t="s">
        <v>5</v>
      </c>
      <c r="E12" s="12">
        <v>2</v>
      </c>
      <c r="F12" s="19">
        <v>0</v>
      </c>
      <c r="G12" s="19">
        <f t="shared" si="0"/>
        <v>0</v>
      </c>
      <c r="H12" s="19">
        <f t="shared" si="1"/>
        <v>0</v>
      </c>
      <c r="I12" s="20"/>
      <c r="J12" s="63" t="s">
        <v>52</v>
      </c>
    </row>
    <row r="13" spans="1:11" ht="147" x14ac:dyDescent="0.4">
      <c r="A13" s="15">
        <v>7</v>
      </c>
      <c r="B13" s="13" t="s">
        <v>17</v>
      </c>
      <c r="C13" s="16" t="s">
        <v>28</v>
      </c>
      <c r="D13" s="12" t="s">
        <v>5</v>
      </c>
      <c r="E13" s="64">
        <v>2</v>
      </c>
      <c r="F13" s="19">
        <v>0</v>
      </c>
      <c r="G13" s="19">
        <f t="shared" si="0"/>
        <v>0</v>
      </c>
      <c r="H13" s="19">
        <f t="shared" si="1"/>
        <v>0</v>
      </c>
      <c r="I13" s="20"/>
      <c r="J13" s="63" t="s">
        <v>52</v>
      </c>
    </row>
    <row r="14" spans="1:11" ht="252" customHeight="1" x14ac:dyDescent="0.4">
      <c r="A14" s="97">
        <v>8</v>
      </c>
      <c r="B14" s="98" t="s">
        <v>14</v>
      </c>
      <c r="C14" s="99" t="s">
        <v>29</v>
      </c>
      <c r="D14" s="100" t="s">
        <v>5</v>
      </c>
      <c r="E14" s="101">
        <v>1</v>
      </c>
      <c r="F14" s="102">
        <v>0</v>
      </c>
      <c r="G14" s="102">
        <f t="shared" si="0"/>
        <v>0</v>
      </c>
      <c r="H14" s="102">
        <f t="shared" si="1"/>
        <v>0</v>
      </c>
      <c r="I14" s="103"/>
      <c r="J14" s="104" t="s">
        <v>52</v>
      </c>
    </row>
    <row r="15" spans="1:11" ht="147.6" thickBot="1" x14ac:dyDescent="0.45">
      <c r="A15" s="105">
        <v>9</v>
      </c>
      <c r="B15" s="13" t="s">
        <v>18</v>
      </c>
      <c r="C15" s="14" t="s">
        <v>30</v>
      </c>
      <c r="D15" s="12" t="s">
        <v>5</v>
      </c>
      <c r="E15" s="65">
        <v>1</v>
      </c>
      <c r="F15" s="19">
        <v>0</v>
      </c>
      <c r="G15" s="19">
        <f t="shared" si="0"/>
        <v>0</v>
      </c>
      <c r="H15" s="19">
        <f t="shared" si="1"/>
        <v>0</v>
      </c>
      <c r="I15" s="20"/>
      <c r="J15" s="106" t="s">
        <v>52</v>
      </c>
    </row>
    <row r="16" spans="1:11" ht="106.5" customHeight="1" thickBot="1" x14ac:dyDescent="0.5">
      <c r="A16" s="107"/>
      <c r="B16" s="108" t="s">
        <v>57</v>
      </c>
      <c r="C16" s="109"/>
      <c r="D16" s="110"/>
      <c r="E16" s="111"/>
      <c r="F16" s="112">
        <f>SUM(G16)</f>
        <v>0</v>
      </c>
      <c r="G16" s="113">
        <f>SUM(G7:G15)</f>
        <v>0</v>
      </c>
      <c r="H16" s="114">
        <f>SUM(H7:H15)</f>
        <v>0</v>
      </c>
      <c r="I16" s="109"/>
      <c r="J16" s="115"/>
      <c r="K16" s="96"/>
    </row>
    <row r="17" spans="1:5" ht="15" thickTop="1" x14ac:dyDescent="0.3">
      <c r="A17" s="86"/>
      <c r="B17" s="86"/>
    </row>
    <row r="18" spans="1:5" ht="15" thickBot="1" x14ac:dyDescent="0.35">
      <c r="A18" s="86"/>
      <c r="B18" s="86"/>
    </row>
    <row r="19" spans="1:5" ht="56.25" customHeight="1" thickTop="1" x14ac:dyDescent="0.4">
      <c r="A19" s="87"/>
      <c r="B19" s="87"/>
      <c r="C19" s="30" t="s">
        <v>39</v>
      </c>
      <c r="D19" s="8"/>
      <c r="E19" s="9"/>
    </row>
    <row r="20" spans="1:5" ht="49.8" customHeight="1" x14ac:dyDescent="0.4">
      <c r="A20" s="87"/>
      <c r="B20" s="87"/>
      <c r="C20" s="29" t="s">
        <v>38</v>
      </c>
      <c r="D20" s="8"/>
      <c r="E20" s="9"/>
    </row>
    <row r="21" spans="1:5" ht="40.799999999999997" customHeight="1" x14ac:dyDescent="0.3">
      <c r="A21" s="86"/>
      <c r="B21" s="86"/>
      <c r="C21" s="29" t="s">
        <v>37</v>
      </c>
    </row>
    <row r="22" spans="1:5" ht="49.2" customHeight="1" x14ac:dyDescent="0.3">
      <c r="A22" s="86"/>
      <c r="B22" s="86"/>
      <c r="C22" s="29" t="s">
        <v>36</v>
      </c>
    </row>
    <row r="23" spans="1:5" ht="56.4" customHeight="1" thickBot="1" x14ac:dyDescent="0.35">
      <c r="A23" s="86"/>
      <c r="B23" s="86"/>
      <c r="C23" s="28" t="s">
        <v>35</v>
      </c>
    </row>
    <row r="24" spans="1:5" ht="42" customHeight="1" thickTop="1" x14ac:dyDescent="0.3"/>
  </sheetData>
  <mergeCells count="5">
    <mergeCell ref="A19:B19"/>
    <mergeCell ref="A20:B20"/>
    <mergeCell ref="A2:E2"/>
    <mergeCell ref="B3:E3"/>
    <mergeCell ref="A1:B1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551D-3ADB-42C3-8026-A0033429A849}">
  <dimension ref="A1:J15"/>
  <sheetViews>
    <sheetView zoomScale="74" zoomScaleNormal="74" workbookViewId="0">
      <selection activeCell="H6" sqref="H6"/>
    </sheetView>
  </sheetViews>
  <sheetFormatPr defaultRowHeight="14.4" x14ac:dyDescent="0.3"/>
  <cols>
    <col min="2" max="2" width="23.109375" customWidth="1"/>
    <col min="3" max="3" width="38.109375" customWidth="1"/>
    <col min="4" max="4" width="12.5546875" customWidth="1"/>
    <col min="5" max="5" width="13.88671875" customWidth="1"/>
    <col min="6" max="6" width="11.109375" customWidth="1"/>
    <col min="7" max="7" width="16.44140625" customWidth="1"/>
    <col min="8" max="8" width="11.6640625" customWidth="1"/>
    <col min="9" max="9" width="19.33203125" customWidth="1"/>
    <col min="10" max="10" width="20" customWidth="1"/>
  </cols>
  <sheetData>
    <row r="1" spans="1:10" ht="16.2" thickBot="1" x14ac:dyDescent="0.35">
      <c r="A1" s="66" t="s">
        <v>7</v>
      </c>
      <c r="B1" s="67"/>
      <c r="C1" s="67"/>
      <c r="D1" s="67"/>
      <c r="E1" s="67"/>
      <c r="F1" s="68"/>
      <c r="G1" s="68"/>
      <c r="H1" s="68"/>
      <c r="I1" s="68"/>
      <c r="J1" s="68"/>
    </row>
    <row r="2" spans="1:10" ht="16.2" thickBot="1" x14ac:dyDescent="0.35">
      <c r="A2" s="69" t="s">
        <v>0</v>
      </c>
      <c r="B2" s="70" t="s">
        <v>8</v>
      </c>
      <c r="C2" s="71"/>
      <c r="D2" s="71"/>
      <c r="E2" s="71"/>
      <c r="F2" s="68"/>
      <c r="G2" s="68"/>
      <c r="H2" s="68"/>
      <c r="I2" s="68"/>
      <c r="J2" s="68"/>
    </row>
    <row r="3" spans="1:10" ht="15.6" x14ac:dyDescent="0.3">
      <c r="A3" s="72"/>
      <c r="B3" s="73"/>
      <c r="C3" s="74" t="s">
        <v>56</v>
      </c>
      <c r="D3" s="73"/>
      <c r="E3" s="73"/>
      <c r="F3" s="68"/>
      <c r="G3" s="68"/>
      <c r="H3" s="68"/>
      <c r="I3" s="68"/>
      <c r="J3" s="68"/>
    </row>
    <row r="4" spans="1:10" ht="16.2" thickBot="1" x14ac:dyDescent="0.35">
      <c r="A4" s="75"/>
      <c r="B4" s="5"/>
      <c r="C4" s="6"/>
      <c r="D4" s="7"/>
      <c r="E4" s="6"/>
      <c r="F4" s="68"/>
      <c r="G4" s="68"/>
      <c r="H4" s="68"/>
      <c r="I4" s="68"/>
      <c r="J4" s="68"/>
    </row>
    <row r="5" spans="1:10" ht="159" customHeight="1" x14ac:dyDescent="0.3">
      <c r="A5" s="76" t="s">
        <v>1</v>
      </c>
      <c r="B5" s="77" t="s">
        <v>2</v>
      </c>
      <c r="C5" s="77" t="s">
        <v>6</v>
      </c>
      <c r="D5" s="77" t="s">
        <v>3</v>
      </c>
      <c r="E5" s="77" t="s">
        <v>4</v>
      </c>
      <c r="F5" s="77" t="s">
        <v>31</v>
      </c>
      <c r="G5" s="77" t="s">
        <v>54</v>
      </c>
      <c r="H5" s="77" t="s">
        <v>33</v>
      </c>
      <c r="I5" s="77" t="s">
        <v>34</v>
      </c>
      <c r="J5" s="78" t="s">
        <v>51</v>
      </c>
    </row>
    <row r="6" spans="1:10" ht="246.6" customHeight="1" x14ac:dyDescent="0.3">
      <c r="A6" s="79">
        <v>1</v>
      </c>
      <c r="B6" s="80" t="s">
        <v>11</v>
      </c>
      <c r="C6" s="81" t="s">
        <v>24</v>
      </c>
      <c r="D6" s="82" t="s">
        <v>5</v>
      </c>
      <c r="E6" s="82">
        <v>4</v>
      </c>
      <c r="F6" s="83">
        <v>0</v>
      </c>
      <c r="G6" s="83">
        <f t="shared" ref="G6" si="0">F6*E6</f>
        <v>0</v>
      </c>
      <c r="H6" s="83">
        <f t="shared" ref="H6" si="1">G6*1.2</f>
        <v>0</v>
      </c>
      <c r="I6" s="84"/>
      <c r="J6" s="85" t="s">
        <v>52</v>
      </c>
    </row>
    <row r="9" spans="1:10" ht="15" thickBot="1" x14ac:dyDescent="0.35"/>
    <row r="10" spans="1:10" ht="15" thickTop="1" x14ac:dyDescent="0.3">
      <c r="C10" s="88" t="s">
        <v>39</v>
      </c>
      <c r="D10" s="89"/>
    </row>
    <row r="11" spans="1:10" ht="15.6" customHeight="1" x14ac:dyDescent="0.3">
      <c r="C11" s="90" t="s">
        <v>38</v>
      </c>
      <c r="D11" s="91"/>
    </row>
    <row r="12" spans="1:10" ht="15.6" customHeight="1" x14ac:dyDescent="0.3">
      <c r="C12" s="90" t="s">
        <v>37</v>
      </c>
      <c r="D12" s="91"/>
    </row>
    <row r="13" spans="1:10" ht="15.6" customHeight="1" x14ac:dyDescent="0.3">
      <c r="C13" s="90" t="s">
        <v>36</v>
      </c>
      <c r="D13" s="91"/>
    </row>
    <row r="14" spans="1:10" ht="15" customHeight="1" thickBot="1" x14ac:dyDescent="0.35">
      <c r="C14" s="92" t="s">
        <v>35</v>
      </c>
      <c r="D14" s="93"/>
    </row>
    <row r="15" spans="1:10" ht="15" thickTop="1" x14ac:dyDescent="0.3"/>
  </sheetData>
  <mergeCells count="7">
    <mergeCell ref="C14:D14"/>
    <mergeCell ref="A1:E1"/>
    <mergeCell ref="B2:E2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4F03-012D-4A81-AE5A-33E164EE1AF5}">
  <dimension ref="A1:J15"/>
  <sheetViews>
    <sheetView zoomScale="63" zoomScaleNormal="63" workbookViewId="0">
      <selection activeCell="F6" sqref="F6"/>
    </sheetView>
  </sheetViews>
  <sheetFormatPr defaultRowHeight="14.4" x14ac:dyDescent="0.3"/>
  <cols>
    <col min="2" max="2" width="15.44140625" customWidth="1"/>
    <col min="3" max="3" width="35.88671875" customWidth="1"/>
    <col min="4" max="4" width="10.88671875" customWidth="1"/>
    <col min="5" max="5" width="12.44140625" customWidth="1"/>
    <col min="6" max="6" width="12.88671875" customWidth="1"/>
    <col min="7" max="8" width="14.33203125" customWidth="1"/>
    <col min="9" max="9" width="21.5546875" customWidth="1"/>
    <col min="10" max="10" width="14.77734375" customWidth="1"/>
  </cols>
  <sheetData>
    <row r="1" spans="1:10" ht="16.2" thickBot="1" x14ac:dyDescent="0.35">
      <c r="A1" s="66" t="s">
        <v>7</v>
      </c>
      <c r="B1" s="67"/>
      <c r="C1" s="67"/>
      <c r="D1" s="67"/>
      <c r="E1" s="67"/>
      <c r="F1" s="68"/>
      <c r="G1" s="68"/>
      <c r="H1" s="68"/>
      <c r="I1" s="68"/>
      <c r="J1" s="68"/>
    </row>
    <row r="2" spans="1:10" ht="16.2" thickBot="1" x14ac:dyDescent="0.35">
      <c r="A2" s="69" t="s">
        <v>0</v>
      </c>
      <c r="B2" s="70" t="s">
        <v>8</v>
      </c>
      <c r="C2" s="71"/>
      <c r="D2" s="71"/>
      <c r="E2" s="71"/>
      <c r="F2" s="68"/>
      <c r="G2" s="68"/>
      <c r="H2" s="68"/>
      <c r="I2" s="68"/>
      <c r="J2" s="68"/>
    </row>
    <row r="3" spans="1:10" ht="15.6" x14ac:dyDescent="0.3">
      <c r="A3" s="72"/>
      <c r="B3" s="73"/>
      <c r="C3" s="74" t="s">
        <v>55</v>
      </c>
      <c r="D3" s="73"/>
      <c r="E3" s="73"/>
      <c r="F3" s="68"/>
      <c r="G3" s="68"/>
      <c r="H3" s="68"/>
      <c r="I3" s="68"/>
      <c r="J3" s="68"/>
    </row>
    <row r="4" spans="1:10" ht="16.2" thickBot="1" x14ac:dyDescent="0.35">
      <c r="A4" s="75"/>
      <c r="B4" s="5"/>
      <c r="C4" s="6"/>
      <c r="D4" s="7"/>
      <c r="E4" s="6"/>
      <c r="F4" s="68"/>
      <c r="G4" s="68"/>
      <c r="H4" s="68"/>
      <c r="I4" s="68"/>
      <c r="J4" s="68"/>
    </row>
    <row r="5" spans="1:10" ht="143.4" customHeight="1" x14ac:dyDescent="0.3">
      <c r="A5" s="76" t="s">
        <v>1</v>
      </c>
      <c r="B5" s="77" t="s">
        <v>2</v>
      </c>
      <c r="C5" s="77" t="s">
        <v>6</v>
      </c>
      <c r="D5" s="77" t="s">
        <v>3</v>
      </c>
      <c r="E5" s="77" t="s">
        <v>4</v>
      </c>
      <c r="F5" s="77" t="s">
        <v>31</v>
      </c>
      <c r="G5" s="77" t="s">
        <v>54</v>
      </c>
      <c r="H5" s="77" t="s">
        <v>33</v>
      </c>
      <c r="I5" s="77" t="s">
        <v>34</v>
      </c>
      <c r="J5" s="78" t="s">
        <v>51</v>
      </c>
    </row>
    <row r="6" spans="1:10" ht="409.6" x14ac:dyDescent="0.3">
      <c r="A6" s="15">
        <v>1</v>
      </c>
      <c r="B6" s="80" t="s">
        <v>12</v>
      </c>
      <c r="C6" s="81" t="s">
        <v>25</v>
      </c>
      <c r="D6" s="82" t="s">
        <v>5</v>
      </c>
      <c r="E6" s="82">
        <v>2</v>
      </c>
      <c r="F6" s="83">
        <v>0</v>
      </c>
      <c r="G6" s="83">
        <f t="shared" ref="G6" si="0">F6*E6</f>
        <v>0</v>
      </c>
      <c r="H6" s="83">
        <f t="shared" ref="H6" si="1">G6*1.2</f>
        <v>0</v>
      </c>
      <c r="I6" s="84"/>
      <c r="J6" s="85" t="s">
        <v>52</v>
      </c>
    </row>
    <row r="9" spans="1:10" ht="15" thickBot="1" x14ac:dyDescent="0.35"/>
    <row r="10" spans="1:10" ht="45.6" customHeight="1" thickTop="1" x14ac:dyDescent="0.3">
      <c r="C10" s="88" t="s">
        <v>39</v>
      </c>
      <c r="D10" s="89"/>
    </row>
    <row r="11" spans="1:10" ht="31.8" customHeight="1" x14ac:dyDescent="0.3">
      <c r="C11" s="90" t="s">
        <v>38</v>
      </c>
      <c r="D11" s="91"/>
    </row>
    <row r="12" spans="1:10" ht="30.6" customHeight="1" x14ac:dyDescent="0.3">
      <c r="C12" s="90" t="s">
        <v>37</v>
      </c>
      <c r="D12" s="91"/>
    </row>
    <row r="13" spans="1:10" ht="30.6" customHeight="1" x14ac:dyDescent="0.3">
      <c r="C13" s="90" t="s">
        <v>36</v>
      </c>
      <c r="D13" s="91"/>
    </row>
    <row r="14" spans="1:10" ht="15" thickBot="1" x14ac:dyDescent="0.35">
      <c r="C14" s="92" t="s">
        <v>35</v>
      </c>
      <c r="D14" s="93"/>
    </row>
    <row r="15" spans="1:10" ht="49.2" customHeight="1" thickTop="1" x14ac:dyDescent="0.3"/>
  </sheetData>
  <mergeCells count="7">
    <mergeCell ref="C14:D14"/>
    <mergeCell ref="A1:E1"/>
    <mergeCell ref="B2:E2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3832-847B-47C4-80CF-106BCDFAF384}">
  <dimension ref="A1:J17"/>
  <sheetViews>
    <sheetView topLeftCell="A7" zoomScale="65" zoomScaleNormal="65" workbookViewId="0">
      <selection activeCell="G7" sqref="G7"/>
    </sheetView>
  </sheetViews>
  <sheetFormatPr defaultRowHeight="15.6" x14ac:dyDescent="0.3"/>
  <cols>
    <col min="1" max="1" width="12.33203125" style="27" customWidth="1"/>
    <col min="2" max="2" width="36.77734375" style="27" customWidth="1"/>
    <col min="3" max="3" width="88.5546875" style="27" customWidth="1"/>
    <col min="4" max="6" width="23" style="27" customWidth="1"/>
    <col min="7" max="7" width="18.6640625" style="27" customWidth="1"/>
    <col min="8" max="8" width="18.33203125" style="27" customWidth="1"/>
    <col min="9" max="9" width="31" style="27" customWidth="1"/>
    <col min="10" max="10" width="17.77734375" style="27" customWidth="1"/>
    <col min="11" max="16384" width="8.88671875" style="27"/>
  </cols>
  <sheetData>
    <row r="1" spans="1:10" ht="42.6" customHeight="1" thickTop="1" x14ac:dyDescent="0.3">
      <c r="B1" s="41" t="s">
        <v>48</v>
      </c>
      <c r="C1" s="39" t="s">
        <v>7</v>
      </c>
    </row>
    <row r="2" spans="1:10" ht="30" customHeight="1" x14ac:dyDescent="0.3">
      <c r="B2" s="42" t="s">
        <v>47</v>
      </c>
      <c r="C2" s="95" t="s">
        <v>8</v>
      </c>
    </row>
    <row r="3" spans="1:10" ht="16.2" thickBot="1" x14ac:dyDescent="0.35">
      <c r="B3" s="40" t="s">
        <v>49</v>
      </c>
      <c r="C3" s="94" t="s">
        <v>50</v>
      </c>
    </row>
    <row r="4" spans="1:10" s="35" customFormat="1" ht="79.5" customHeight="1" thickTop="1" thickBot="1" x14ac:dyDescent="0.35">
      <c r="A4" s="38"/>
      <c r="B4" s="37"/>
      <c r="C4" s="36"/>
      <c r="D4" s="27"/>
      <c r="E4" s="27"/>
      <c r="F4" s="45" t="s">
        <v>46</v>
      </c>
      <c r="G4" s="46"/>
      <c r="H4" s="46"/>
      <c r="I4" s="47"/>
      <c r="J4" s="34"/>
    </row>
    <row r="5" spans="1:10" ht="63.6" thickTop="1" thickBot="1" x14ac:dyDescent="0.35">
      <c r="A5" s="43" t="s">
        <v>1</v>
      </c>
      <c r="B5" s="48" t="s">
        <v>2</v>
      </c>
      <c r="C5" s="49" t="s">
        <v>6</v>
      </c>
      <c r="D5" s="49" t="s">
        <v>3</v>
      </c>
      <c r="E5" s="49" t="s">
        <v>4</v>
      </c>
      <c r="F5" s="77" t="s">
        <v>31</v>
      </c>
      <c r="G5" s="77" t="s">
        <v>54</v>
      </c>
      <c r="H5" s="77" t="s">
        <v>33</v>
      </c>
      <c r="I5" s="49" t="s">
        <v>45</v>
      </c>
      <c r="J5" s="50" t="s">
        <v>51</v>
      </c>
    </row>
    <row r="6" spans="1:10" ht="409.5" customHeight="1" thickBot="1" x14ac:dyDescent="0.35">
      <c r="A6" s="44">
        <v>16</v>
      </c>
      <c r="B6" s="51" t="s">
        <v>44</v>
      </c>
      <c r="C6" s="52" t="s">
        <v>43</v>
      </c>
      <c r="D6" s="33" t="s">
        <v>5</v>
      </c>
      <c r="E6" s="33">
        <v>1</v>
      </c>
      <c r="F6" s="33">
        <v>0</v>
      </c>
      <c r="G6" s="32">
        <f>F6*E6</f>
        <v>0</v>
      </c>
      <c r="H6" s="32">
        <f>G6*1.2</f>
        <v>0</v>
      </c>
      <c r="I6" s="31"/>
      <c r="J6" s="53" t="s">
        <v>52</v>
      </c>
    </row>
    <row r="7" spans="1:10" ht="371.25" customHeight="1" thickBot="1" x14ac:dyDescent="0.35">
      <c r="A7" s="44">
        <v>17</v>
      </c>
      <c r="B7" s="51" t="s">
        <v>42</v>
      </c>
      <c r="C7" s="52" t="s">
        <v>41</v>
      </c>
      <c r="D7" s="33" t="s">
        <v>5</v>
      </c>
      <c r="E7" s="33">
        <v>1</v>
      </c>
      <c r="F7" s="33">
        <v>0</v>
      </c>
      <c r="G7" s="32">
        <f>F7*E7</f>
        <v>0</v>
      </c>
      <c r="H7" s="32">
        <f>G7*1.2</f>
        <v>0</v>
      </c>
      <c r="I7" s="31"/>
      <c r="J7" s="53" t="s">
        <v>52</v>
      </c>
    </row>
    <row r="8" spans="1:10" ht="64.5" customHeight="1" thickBot="1" x14ac:dyDescent="0.35">
      <c r="B8" s="40"/>
      <c r="C8" s="54"/>
      <c r="D8" s="55" t="s">
        <v>40</v>
      </c>
      <c r="E8" s="56"/>
      <c r="F8" s="57">
        <f>SUM(F6:F7)</f>
        <v>0</v>
      </c>
      <c r="G8" s="57">
        <f>SUM(G6:G7)</f>
        <v>0</v>
      </c>
      <c r="H8" s="57">
        <f>SUM(H6:H7)</f>
        <v>0</v>
      </c>
      <c r="I8" s="54"/>
      <c r="J8" s="58"/>
    </row>
    <row r="9" spans="1:10" ht="16.2" thickTop="1" x14ac:dyDescent="0.3"/>
    <row r="11" spans="1:10" ht="16.2" thickBot="1" x14ac:dyDescent="0.35"/>
    <row r="12" spans="1:10" ht="34.200000000000003" customHeight="1" thickTop="1" x14ac:dyDescent="0.3">
      <c r="C12" s="30" t="s">
        <v>39</v>
      </c>
    </row>
    <row r="13" spans="1:10" ht="32.4" customHeight="1" x14ac:dyDescent="0.3">
      <c r="C13" s="29" t="s">
        <v>38</v>
      </c>
    </row>
    <row r="14" spans="1:10" ht="29.4" customHeight="1" x14ac:dyDescent="0.3">
      <c r="C14" s="29" t="s">
        <v>37</v>
      </c>
    </row>
    <row r="15" spans="1:10" ht="53.4" customHeight="1" x14ac:dyDescent="0.3">
      <c r="C15" s="29" t="s">
        <v>36</v>
      </c>
    </row>
    <row r="16" spans="1:10" ht="40.799999999999997" customHeight="1" thickBot="1" x14ac:dyDescent="0.35">
      <c r="C16" s="28" t="s">
        <v>35</v>
      </c>
    </row>
    <row r="17" s="27" customFormat="1" ht="16.2" thickTop="1" x14ac:dyDescent="0.3"/>
  </sheetData>
  <mergeCells count="1">
    <mergeCell ref="F4:I4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Časť 1</vt:lpstr>
      <vt:lpstr>Časť 2</vt:lpstr>
      <vt:lpstr>Časť 3</vt:lpstr>
      <vt:lpstr>Časť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2023-02-08T13:12:31Z</cp:lastPrinted>
  <dcterms:created xsi:type="dcterms:W3CDTF">2021-04-19T07:04:05Z</dcterms:created>
  <dcterms:modified xsi:type="dcterms:W3CDTF">2023-03-17T22:12:41Z</dcterms:modified>
</cp:coreProperties>
</file>