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a/Desktop/UNIBA/13_Strážne služby/SP/"/>
    </mc:Choice>
  </mc:AlternateContent>
  <xr:revisionPtr revIDLastSave="0" documentId="13_ncr:1_{4A684BF6-65EC-BE4B-A84A-6AA95FC7D6D9}" xr6:coauthVersionLast="47" xr6:coauthVersionMax="47" xr10:uidLastSave="{00000000-0000-0000-0000-000000000000}"/>
  <bookViews>
    <workbookView xWindow="-420" yWindow="1340" windowWidth="28040" windowHeight="17220" activeTab="1" xr2:uid="{9639C97F-AA21-164E-8B2D-FEA23DF04B53}"/>
  </bookViews>
  <sheets>
    <sheet name="Návrh na plnenie kritéria" sheetId="1" r:id="rId1"/>
    <sheet name="Cenová ponuk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" l="1"/>
  <c r="K16" i="2" s="1"/>
  <c r="I16" i="2"/>
  <c r="J15" i="2"/>
  <c r="K15" i="2" s="1"/>
  <c r="I15" i="2"/>
  <c r="J13" i="2"/>
  <c r="K13" i="2" s="1"/>
  <c r="I13" i="2"/>
  <c r="K10" i="2"/>
  <c r="K9" i="2"/>
  <c r="K8" i="2"/>
  <c r="K7" i="2"/>
  <c r="K6" i="2"/>
  <c r="K5" i="2"/>
  <c r="J18" i="2" l="1"/>
  <c r="F12" i="1" s="1"/>
  <c r="K18" i="2" l="1"/>
  <c r="H12" i="1" l="1"/>
  <c r="G12" i="1" s="1"/>
</calcChain>
</file>

<file path=xl/sharedStrings.xml><?xml version="1.0" encoding="utf-8"?>
<sst xmlns="http://schemas.openxmlformats.org/spreadsheetml/2006/main" count="54" uniqueCount="46">
  <si>
    <t>Obchodné meno uchádzača:</t>
  </si>
  <si>
    <t>Adresa/sídlo uchádzača:</t>
  </si>
  <si>
    <t>Platca DPH v SR:</t>
  </si>
  <si>
    <t>Uplatnenie prenesenej daňovej povinnosti:</t>
  </si>
  <si>
    <t>Platca DPH v inom členskom štáte Európskej únie, resp. v tretej krajine:</t>
  </si>
  <si>
    <t>DPH</t>
  </si>
  <si>
    <t>eur s DPH</t>
  </si>
  <si>
    <t>eur bez DPH</t>
  </si>
  <si>
    <t>V............., dňa.................</t>
  </si>
  <si>
    <t>Podpis</t>
  </si>
  <si>
    <t>Druh</t>
  </si>
  <si>
    <t>Špecifikácia</t>
  </si>
  <si>
    <t>MJ</t>
  </si>
  <si>
    <t>Jednotková cena bez DPH</t>
  </si>
  <si>
    <t>Jednotková cena vrátane DPH</t>
  </si>
  <si>
    <t>Strážne služby</t>
  </si>
  <si>
    <r>
      <t xml:space="preserve">Strážna služba
</t>
    </r>
    <r>
      <rPr>
        <sz val="12"/>
        <color rgb="FF000000"/>
        <rFont val="Corbel"/>
        <family val="2"/>
        <charset val="238"/>
      </rPr>
      <t>Lekárska fakulta</t>
    </r>
  </si>
  <si>
    <r>
      <t xml:space="preserve">Strážna služba objektov verejného obstarávateľa - ochrana majetku a vstupu osôb do budovy 
</t>
    </r>
    <r>
      <rPr>
        <b/>
        <sz val="12"/>
        <color theme="1"/>
        <rFont val="Corbel"/>
        <family val="2"/>
        <charset val="238"/>
      </rPr>
      <t>1 zamestnanec v pracovné dni v čase 07:00 - 19:00</t>
    </r>
  </si>
  <si>
    <t>hod.</t>
  </si>
  <si>
    <r>
      <t xml:space="preserve">Strážna služba objektov verejného obstarávateľa - ochrana majetku a vstupu osôb do budovy
</t>
    </r>
    <r>
      <rPr>
        <b/>
        <sz val="12"/>
        <color theme="1"/>
        <rFont val="Corbel"/>
        <family val="2"/>
        <charset val="238"/>
      </rPr>
      <t>2 zamestnanci v pracovné dni v čase 19:00 - 07:00</t>
    </r>
  </si>
  <si>
    <r>
      <t xml:space="preserve">Strážna služba objektov verejného obstarávateľa - ochrana majetku a vstupu osôb do budovy
</t>
    </r>
    <r>
      <rPr>
        <b/>
        <sz val="12"/>
        <color theme="1"/>
        <rFont val="Corbel"/>
        <family val="2"/>
        <charset val="238"/>
      </rPr>
      <t>2 zamestnanci 24/7 v dňoch pracovného pokoja a počas štátnych sviatkov</t>
    </r>
  </si>
  <si>
    <r>
      <t xml:space="preserve">Strážna služba
</t>
    </r>
    <r>
      <rPr>
        <sz val="12"/>
        <color rgb="FF000000"/>
        <rFont val="Corbel"/>
        <family val="2"/>
        <charset val="238"/>
      </rPr>
      <t>Vedecký park</t>
    </r>
  </si>
  <si>
    <r>
      <t xml:space="preserve">Strážna služba objektov verejného obstarávateľa - ochrana majetku a vstupu osôb do budovy
</t>
    </r>
    <r>
      <rPr>
        <b/>
        <sz val="12"/>
        <color theme="1"/>
        <rFont val="Corbel"/>
        <family val="2"/>
        <charset val="238"/>
      </rPr>
      <t>2 zamestnanci v režime 24/7 počas celého roka</t>
    </r>
  </si>
  <si>
    <r>
      <t xml:space="preserve">Strážne služby
</t>
    </r>
    <r>
      <rPr>
        <sz val="12"/>
        <color rgb="FF000000"/>
        <rFont val="Corbel"/>
        <family val="2"/>
        <charset val="238"/>
      </rPr>
      <t>Farmaceutická fakulta Odbojárov 10</t>
    </r>
  </si>
  <si>
    <r>
      <t xml:space="preserve">Strážne služba objektov verejného obstarávateľa - ochrana majetku a vstupov do budovy
</t>
    </r>
    <r>
      <rPr>
        <b/>
        <sz val="12"/>
        <color theme="1"/>
        <rFont val="Corbel"/>
        <family val="2"/>
        <charset val="238"/>
      </rPr>
      <t xml:space="preserve">1 zamestnanec v v režime 24/7 počas celého roka </t>
    </r>
  </si>
  <si>
    <r>
      <t xml:space="preserve">Strážne služby
</t>
    </r>
    <r>
      <rPr>
        <sz val="12"/>
        <color rgb="FF000000"/>
        <rFont val="Corbel"/>
        <family val="2"/>
        <charset val="238"/>
      </rPr>
      <t>Farmaceutická fakulta</t>
    </r>
    <r>
      <rPr>
        <b/>
        <sz val="12"/>
        <color indexed="8"/>
        <rFont val="Corbel"/>
        <family val="2"/>
        <charset val="238"/>
      </rPr>
      <t xml:space="preserve"> </t>
    </r>
    <r>
      <rPr>
        <sz val="12"/>
        <color rgb="FF000000"/>
        <rFont val="Corbel"/>
        <family val="2"/>
        <charset val="238"/>
      </rPr>
      <t>Kalinčiakova 8</t>
    </r>
  </si>
  <si>
    <r>
      <t xml:space="preserve">Strážna služba objektov verejného obstarávateľa - ochrana majetku a vstupov do budovy
</t>
    </r>
    <r>
      <rPr>
        <b/>
        <sz val="12"/>
        <color theme="1"/>
        <rFont val="Corbel"/>
        <family val="2"/>
        <charset val="238"/>
      </rPr>
      <t>1 zamestnanec v pracovné dni od 06:00 - 21:30</t>
    </r>
  </si>
  <si>
    <t>Prevoz cenín</t>
  </si>
  <si>
    <t>v rámci Bratislavy, cca do 40 km</t>
  </si>
  <si>
    <t>množstvo  prevozov</t>
  </si>
  <si>
    <t>Pult centrálnej ochrany</t>
  </si>
  <si>
    <t>Mesačný paušál</t>
  </si>
  <si>
    <t>pripojenie jedného EZS alebo  EPS  na PCO
Verejný obstarávateľ predpokladá pripojenie a mesačný paušál pre 10 objektov</t>
  </si>
  <si>
    <t xml:space="preserve">počet pripojených objektov </t>
  </si>
  <si>
    <t>Výjazd</t>
  </si>
  <si>
    <t>dvojčlenná motorizovaná hliadka</t>
  </si>
  <si>
    <t>počet výjazdov</t>
  </si>
  <si>
    <t xml:space="preserve">V ....................., dňa ..................... </t>
  </si>
  <si>
    <t xml:space="preserve">Podpis ..................... </t>
  </si>
  <si>
    <t>SPOLU</t>
  </si>
  <si>
    <t>Predpokladané množstvo (obdobie 36 mesiacov)</t>
  </si>
  <si>
    <t>Cena celkom bez DPH (obdobie 36 mesiacov)</t>
  </si>
  <si>
    <t>Cena celkom vrátane DPH (obdobie 36 mesiacov)</t>
  </si>
  <si>
    <t xml:space="preserve">Cena za poskytnutie celého predmetu zákazky </t>
  </si>
  <si>
    <t>Príloha č. 2 - Návrh na plnenie kritéria a cenová ponuka</t>
  </si>
  <si>
    <t>Strážne služby pre Univerzitu Komenského v Bratislave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</si>
</sst>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)_ ;_ * \(#,##0.00\)_ ;_ * &quot;-&quot;??_)_ ;_ @_ "/>
    <numFmt numFmtId="164" formatCode="#,##0.00\ &quot;€&quot;"/>
  </numFmts>
  <fonts count="14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orbel"/>
    </font>
    <font>
      <b/>
      <sz val="12"/>
      <color indexed="8"/>
      <name val="Corbel"/>
      <family val="2"/>
      <charset val="238"/>
    </font>
    <font>
      <sz val="12"/>
      <color theme="1"/>
      <name val="Corbel"/>
      <family val="2"/>
      <charset val="238"/>
    </font>
    <font>
      <sz val="12"/>
      <color rgb="FF000000"/>
      <name val="Corbel"/>
      <family val="2"/>
      <charset val="238"/>
    </font>
    <font>
      <b/>
      <sz val="12"/>
      <color theme="1"/>
      <name val="Corbel"/>
      <family val="2"/>
      <charset val="238"/>
    </font>
    <font>
      <i/>
      <sz val="12"/>
      <color rgb="FF000000"/>
      <name val="Corbel"/>
      <family val="2"/>
      <charset val="238"/>
    </font>
    <font>
      <b/>
      <sz val="12"/>
      <name val="Corbel"/>
      <family val="2"/>
      <charset val="238"/>
    </font>
    <font>
      <sz val="12"/>
      <name val="Corbel"/>
      <family val="2"/>
      <charset val="238"/>
    </font>
    <font>
      <i/>
      <sz val="12"/>
      <name val="Corbel"/>
      <family val="2"/>
      <charset val="238"/>
    </font>
    <font>
      <b/>
      <sz val="12"/>
      <name val="Corbel"/>
    </font>
    <font>
      <sz val="12"/>
      <name val="Corbel"/>
    </font>
    <font>
      <b/>
      <sz val="12"/>
      <color theme="1"/>
      <name val="Corbel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3" fontId="2" fillId="0" borderId="16" xfId="1" applyFont="1" applyBorder="1" applyAlignment="1">
      <alignment horizontal="center"/>
    </xf>
    <xf numFmtId="43" fontId="2" fillId="0" borderId="14" xfId="1" applyFont="1" applyBorder="1" applyAlignment="1">
      <alignment horizontal="center"/>
    </xf>
    <xf numFmtId="43" fontId="2" fillId="0" borderId="15" xfId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/>
    <xf numFmtId="164" fontId="4" fillId="0" borderId="9" xfId="0" applyNumberFormat="1" applyFont="1" applyBorder="1"/>
    <xf numFmtId="164" fontId="4" fillId="0" borderId="10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/>
    <xf numFmtId="164" fontId="4" fillId="0" borderId="1" xfId="0" applyNumberFormat="1" applyFont="1" applyBorder="1"/>
    <xf numFmtId="164" fontId="4" fillId="0" borderId="12" xfId="0" applyNumberFormat="1" applyFont="1" applyBorder="1"/>
    <xf numFmtId="0" fontId="3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0" fontId="4" fillId="0" borderId="25" xfId="0" applyFont="1" applyBorder="1"/>
    <xf numFmtId="0" fontId="4" fillId="0" borderId="26" xfId="0" applyFont="1" applyBorder="1"/>
    <xf numFmtId="0" fontId="3" fillId="5" borderId="30" xfId="0" applyFont="1" applyFill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/>
    <xf numFmtId="164" fontId="4" fillId="0" borderId="4" xfId="0" applyNumberFormat="1" applyFont="1" applyBorder="1"/>
    <xf numFmtId="0" fontId="3" fillId="0" borderId="3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5" fillId="0" borderId="0" xfId="0" applyFont="1"/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2" fillId="0" borderId="0" xfId="0" applyFont="1"/>
    <xf numFmtId="0" fontId="4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/>
    <xf numFmtId="164" fontId="13" fillId="0" borderId="4" xfId="0" applyNumberFormat="1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3" fillId="0" borderId="34" xfId="0" applyFont="1" applyBorder="1" applyAlignment="1">
      <alignment horizontal="left" wrapText="1"/>
    </xf>
    <xf numFmtId="0" fontId="3" fillId="0" borderId="35" xfId="0" applyFont="1" applyBorder="1" applyAlignment="1">
      <alignment horizontal="left" wrapText="1"/>
    </xf>
    <xf numFmtId="0" fontId="3" fillId="0" borderId="36" xfId="0" applyFon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6" fillId="0" borderId="34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" xfId="0" applyFont="1" applyBorder="1" applyAlignment="1">
      <alignment vertical="center" wrapText="1"/>
    </xf>
    <xf numFmtId="0" fontId="3" fillId="5" borderId="31" xfId="0" applyFont="1" applyFill="1" applyBorder="1" applyAlignment="1">
      <alignment horizontal="center" vertical="center" textRotation="90" wrapText="1"/>
    </xf>
    <xf numFmtId="0" fontId="3" fillId="5" borderId="33" xfId="0" applyFont="1" applyFill="1" applyBorder="1" applyAlignment="1">
      <alignment horizontal="center" vertical="center" textRotation="90" wrapText="1"/>
    </xf>
    <xf numFmtId="0" fontId="4" fillId="0" borderId="9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1" fillId="3" borderId="1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90"/>
    </xf>
    <xf numFmtId="0" fontId="3" fillId="5" borderId="11" xfId="0" applyFont="1" applyFill="1" applyBorder="1" applyAlignment="1">
      <alignment horizontal="center" vertical="center" textRotation="90"/>
    </xf>
    <xf numFmtId="0" fontId="3" fillId="5" borderId="13" xfId="0" applyFont="1" applyFill="1" applyBorder="1" applyAlignment="1">
      <alignment horizontal="center" vertical="center" textRotation="90"/>
    </xf>
    <xf numFmtId="0" fontId="4" fillId="0" borderId="9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DF59-096C-E746-8DE3-1D1A80C75030}">
  <dimension ref="B1:H16"/>
  <sheetViews>
    <sheetView workbookViewId="0">
      <selection activeCell="B3" sqref="B3:H3"/>
    </sheetView>
  </sheetViews>
  <sheetFormatPr baseColWidth="10" defaultRowHeight="16" x14ac:dyDescent="0.2"/>
  <cols>
    <col min="1" max="5" width="10.83203125" style="1"/>
    <col min="6" max="6" width="17.5" style="1" bestFit="1" customWidth="1"/>
    <col min="7" max="16384" width="10.83203125" style="1"/>
  </cols>
  <sheetData>
    <row r="1" spans="2:8" ht="17" thickBot="1" x14ac:dyDescent="0.25"/>
    <row r="2" spans="2:8" ht="17" thickBot="1" x14ac:dyDescent="0.25">
      <c r="B2" s="73" t="s">
        <v>44</v>
      </c>
      <c r="C2" s="74"/>
      <c r="D2" s="74"/>
      <c r="E2" s="74"/>
      <c r="F2" s="74"/>
      <c r="G2" s="74"/>
      <c r="H2" s="75"/>
    </row>
    <row r="3" spans="2:8" ht="33" customHeight="1" thickBot="1" x14ac:dyDescent="0.25">
      <c r="B3" s="67" t="s">
        <v>45</v>
      </c>
      <c r="C3" s="68"/>
      <c r="D3" s="68"/>
      <c r="E3" s="68"/>
      <c r="F3" s="68"/>
      <c r="G3" s="68"/>
      <c r="H3" s="69"/>
    </row>
    <row r="4" spans="2:8" x14ac:dyDescent="0.2">
      <c r="B4" s="49" t="s">
        <v>0</v>
      </c>
      <c r="C4" s="50"/>
      <c r="D4" s="51"/>
      <c r="E4" s="70"/>
      <c r="F4" s="71"/>
      <c r="G4" s="71"/>
      <c r="H4" s="72"/>
    </row>
    <row r="5" spans="2:8" x14ac:dyDescent="0.2">
      <c r="B5" s="52" t="s">
        <v>1</v>
      </c>
      <c r="C5" s="53"/>
      <c r="D5" s="54"/>
      <c r="E5" s="76"/>
      <c r="F5" s="77"/>
      <c r="G5" s="77"/>
      <c r="H5" s="78"/>
    </row>
    <row r="6" spans="2:8" x14ac:dyDescent="0.2">
      <c r="B6" s="79" t="s">
        <v>2</v>
      </c>
      <c r="C6" s="80"/>
      <c r="D6" s="81"/>
      <c r="E6" s="76"/>
      <c r="F6" s="77"/>
      <c r="G6" s="77"/>
      <c r="H6" s="78"/>
    </row>
    <row r="7" spans="2:8" ht="36" customHeight="1" x14ac:dyDescent="0.2">
      <c r="B7" s="79" t="s">
        <v>4</v>
      </c>
      <c r="C7" s="80"/>
      <c r="D7" s="81"/>
      <c r="E7" s="76"/>
      <c r="F7" s="77"/>
      <c r="G7" s="77"/>
      <c r="H7" s="78"/>
    </row>
    <row r="8" spans="2:8" ht="36" customHeight="1" thickBot="1" x14ac:dyDescent="0.25">
      <c r="B8" s="58" t="s">
        <v>3</v>
      </c>
      <c r="C8" s="59"/>
      <c r="D8" s="60"/>
      <c r="E8" s="64"/>
      <c r="F8" s="65"/>
      <c r="G8" s="65"/>
      <c r="H8" s="66"/>
    </row>
    <row r="10" spans="2:8" ht="17" thickBot="1" x14ac:dyDescent="0.25"/>
    <row r="11" spans="2:8" ht="17" thickBot="1" x14ac:dyDescent="0.25">
      <c r="B11" s="61"/>
      <c r="C11" s="62"/>
      <c r="D11" s="62"/>
      <c r="E11" s="63"/>
      <c r="F11" s="4" t="s">
        <v>7</v>
      </c>
      <c r="G11" s="2" t="s">
        <v>5</v>
      </c>
      <c r="H11" s="3" t="s">
        <v>6</v>
      </c>
    </row>
    <row r="12" spans="2:8" ht="31" customHeight="1" thickBot="1" x14ac:dyDescent="0.25">
      <c r="B12" s="58" t="s">
        <v>43</v>
      </c>
      <c r="C12" s="59"/>
      <c r="D12" s="59"/>
      <c r="E12" s="60"/>
      <c r="F12" s="5">
        <f>'Cenová ponuka'!J18</f>
        <v>0</v>
      </c>
      <c r="G12" s="6">
        <f>H12-F12</f>
        <v>0</v>
      </c>
      <c r="H12" s="7">
        <f>F12*1.2</f>
        <v>0</v>
      </c>
    </row>
    <row r="13" spans="2:8" ht="17" thickBot="1" x14ac:dyDescent="0.25"/>
    <row r="14" spans="2:8" x14ac:dyDescent="0.2">
      <c r="B14" s="49" t="s">
        <v>8</v>
      </c>
      <c r="C14" s="50"/>
      <c r="D14" s="50"/>
      <c r="E14" s="51"/>
      <c r="F14" s="49" t="s">
        <v>9</v>
      </c>
      <c r="G14" s="50"/>
      <c r="H14" s="51"/>
    </row>
    <row r="15" spans="2:8" x14ac:dyDescent="0.2">
      <c r="B15" s="52"/>
      <c r="C15" s="53"/>
      <c r="D15" s="53"/>
      <c r="E15" s="54"/>
      <c r="F15" s="52"/>
      <c r="G15" s="53"/>
      <c r="H15" s="54"/>
    </row>
    <row r="16" spans="2:8" ht="17" thickBot="1" x14ac:dyDescent="0.25">
      <c r="B16" s="55"/>
      <c r="C16" s="56"/>
      <c r="D16" s="56"/>
      <c r="E16" s="57"/>
      <c r="F16" s="55"/>
      <c r="G16" s="56"/>
      <c r="H16" s="57"/>
    </row>
  </sheetData>
  <mergeCells count="16">
    <mergeCell ref="B6:D6"/>
    <mergeCell ref="E6:H6"/>
    <mergeCell ref="B7:D7"/>
    <mergeCell ref="B8:D8"/>
    <mergeCell ref="E7:H7"/>
    <mergeCell ref="B3:H3"/>
    <mergeCell ref="B4:D4"/>
    <mergeCell ref="E4:H4"/>
    <mergeCell ref="B2:H2"/>
    <mergeCell ref="B5:D5"/>
    <mergeCell ref="E5:H5"/>
    <mergeCell ref="B14:E16"/>
    <mergeCell ref="F14:H16"/>
    <mergeCell ref="B12:E12"/>
    <mergeCell ref="B11:E11"/>
    <mergeCell ref="E8:H8"/>
  </mergeCells>
  <dataValidations count="1">
    <dataValidation type="list" allowBlank="1" showInputMessage="1" showErrorMessage="1" sqref="E6:H6 E7:H7 E8:H8" xr:uid="{2BE53676-1F52-0E45-825E-EDF385EADE08}">
      <formula1>"áno,nie"</formula1>
    </dataValidation>
  </dataValidation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160B-4D34-1740-BAD6-D1595012C432}">
  <dimension ref="A1:K22"/>
  <sheetViews>
    <sheetView tabSelected="1" workbookViewId="0">
      <selection activeCell="J5" sqref="J5"/>
    </sheetView>
  </sheetViews>
  <sheetFormatPr baseColWidth="10" defaultColWidth="8.6640625" defaultRowHeight="16" x14ac:dyDescent="0.2"/>
  <cols>
    <col min="1" max="1" width="24.6640625" style="9" customWidth="1"/>
    <col min="2" max="2" width="26.6640625" style="9" customWidth="1"/>
    <col min="3" max="3" width="8.6640625" style="8"/>
    <col min="4" max="4" width="15.5" style="8" customWidth="1"/>
    <col min="5" max="5" width="33.33203125" style="8" customWidth="1"/>
    <col min="6" max="6" width="20.5" style="10" customWidth="1"/>
    <col min="7" max="10" width="20.5" style="8" customWidth="1"/>
    <col min="11" max="11" width="22" style="8" customWidth="1"/>
    <col min="12" max="16384" width="8.6640625" style="8"/>
  </cols>
  <sheetData>
    <row r="1" spans="1:11" x14ac:dyDescent="0.2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17" thickBot="1" x14ac:dyDescent="0.25"/>
    <row r="4" spans="1:11" s="45" customFormat="1" ht="52" thickBot="1" x14ac:dyDescent="0.25">
      <c r="A4" s="41" t="s">
        <v>10</v>
      </c>
      <c r="B4" s="42"/>
      <c r="C4" s="108" t="s">
        <v>11</v>
      </c>
      <c r="D4" s="108"/>
      <c r="E4" s="108"/>
      <c r="F4" s="42" t="s">
        <v>12</v>
      </c>
      <c r="G4" s="43" t="s">
        <v>40</v>
      </c>
      <c r="H4" s="42" t="s">
        <v>13</v>
      </c>
      <c r="I4" s="42" t="s">
        <v>14</v>
      </c>
      <c r="J4" s="42" t="s">
        <v>41</v>
      </c>
      <c r="K4" s="44" t="s">
        <v>42</v>
      </c>
    </row>
    <row r="5" spans="1:11" ht="34" x14ac:dyDescent="0.2">
      <c r="A5" s="109" t="s">
        <v>15</v>
      </c>
      <c r="B5" s="11" t="s">
        <v>16</v>
      </c>
      <c r="C5" s="112" t="s">
        <v>17</v>
      </c>
      <c r="D5" s="112"/>
      <c r="E5" s="112"/>
      <c r="F5" s="12" t="s">
        <v>18</v>
      </c>
      <c r="G5" s="13">
        <v>9000</v>
      </c>
      <c r="H5" s="14"/>
      <c r="I5" s="14"/>
      <c r="J5" s="15"/>
      <c r="K5" s="16">
        <f t="shared" ref="K5:K10" si="0">J5*1.2</f>
        <v>0</v>
      </c>
    </row>
    <row r="6" spans="1:11" ht="34" x14ac:dyDescent="0.2">
      <c r="A6" s="110"/>
      <c r="B6" s="17" t="s">
        <v>16</v>
      </c>
      <c r="C6" s="113" t="s">
        <v>19</v>
      </c>
      <c r="D6" s="113"/>
      <c r="E6" s="113"/>
      <c r="F6" s="18" t="s">
        <v>18</v>
      </c>
      <c r="G6" s="19">
        <v>18000</v>
      </c>
      <c r="H6" s="20"/>
      <c r="I6" s="20"/>
      <c r="J6" s="21"/>
      <c r="K6" s="22">
        <f t="shared" si="0"/>
        <v>0</v>
      </c>
    </row>
    <row r="7" spans="1:11" ht="34" x14ac:dyDescent="0.2">
      <c r="A7" s="110"/>
      <c r="B7" s="17" t="s">
        <v>16</v>
      </c>
      <c r="C7" s="113" t="s">
        <v>20</v>
      </c>
      <c r="D7" s="113"/>
      <c r="E7" s="113"/>
      <c r="F7" s="18" t="s">
        <v>18</v>
      </c>
      <c r="G7" s="19">
        <v>16560</v>
      </c>
      <c r="H7" s="20"/>
      <c r="I7" s="20"/>
      <c r="J7" s="21"/>
      <c r="K7" s="22">
        <f t="shared" si="0"/>
        <v>0</v>
      </c>
    </row>
    <row r="8" spans="1:11" ht="34" x14ac:dyDescent="0.2">
      <c r="A8" s="110"/>
      <c r="B8" s="17" t="s">
        <v>21</v>
      </c>
      <c r="C8" s="114" t="s">
        <v>22</v>
      </c>
      <c r="D8" s="114"/>
      <c r="E8" s="114"/>
      <c r="F8" s="18" t="s">
        <v>18</v>
      </c>
      <c r="G8" s="19">
        <v>52560</v>
      </c>
      <c r="H8" s="20"/>
      <c r="I8" s="20"/>
      <c r="J8" s="21"/>
      <c r="K8" s="22">
        <f t="shared" si="0"/>
        <v>0</v>
      </c>
    </row>
    <row r="9" spans="1:11" ht="51" x14ac:dyDescent="0.2">
      <c r="A9" s="110"/>
      <c r="B9" s="17" t="s">
        <v>23</v>
      </c>
      <c r="C9" s="114" t="s">
        <v>24</v>
      </c>
      <c r="D9" s="114"/>
      <c r="E9" s="114"/>
      <c r="F9" s="18" t="s">
        <v>18</v>
      </c>
      <c r="G9" s="19">
        <v>26280</v>
      </c>
      <c r="H9" s="20"/>
      <c r="I9" s="20"/>
      <c r="J9" s="21"/>
      <c r="K9" s="22">
        <f t="shared" si="0"/>
        <v>0</v>
      </c>
    </row>
    <row r="10" spans="1:11" ht="52" thickBot="1" x14ac:dyDescent="0.25">
      <c r="A10" s="111"/>
      <c r="B10" s="23" t="s">
        <v>25</v>
      </c>
      <c r="C10" s="115" t="s">
        <v>26</v>
      </c>
      <c r="D10" s="115"/>
      <c r="E10" s="115"/>
      <c r="F10" s="24" t="s">
        <v>18</v>
      </c>
      <c r="G10" s="25">
        <v>11670</v>
      </c>
      <c r="H10" s="26"/>
      <c r="I10" s="26"/>
      <c r="J10" s="27"/>
      <c r="K10" s="28">
        <f t="shared" si="0"/>
        <v>0</v>
      </c>
    </row>
    <row r="11" spans="1:11" x14ac:dyDescent="0.2">
      <c r="A11" s="97"/>
      <c r="B11" s="98"/>
      <c r="C11" s="98"/>
      <c r="D11" s="98"/>
      <c r="E11" s="98"/>
      <c r="F11" s="98"/>
      <c r="G11" s="98"/>
      <c r="H11" s="29"/>
      <c r="I11" s="29"/>
      <c r="J11" s="29"/>
      <c r="K11" s="30"/>
    </row>
    <row r="12" spans="1:11" ht="17" thickBot="1" x14ac:dyDescent="0.25">
      <c r="A12" s="99"/>
      <c r="B12" s="100"/>
      <c r="C12" s="100"/>
      <c r="D12" s="100"/>
      <c r="E12" s="100"/>
      <c r="F12" s="100"/>
      <c r="G12" s="100"/>
      <c r="H12" s="100"/>
      <c r="I12" s="100"/>
      <c r="J12" s="100"/>
      <c r="K12" s="101"/>
    </row>
    <row r="13" spans="1:11" ht="75" thickBot="1" x14ac:dyDescent="0.25">
      <c r="A13" s="31" t="s">
        <v>27</v>
      </c>
      <c r="B13" s="32" t="s">
        <v>27</v>
      </c>
      <c r="C13" s="102" t="s">
        <v>28</v>
      </c>
      <c r="D13" s="102"/>
      <c r="E13" s="102"/>
      <c r="F13" s="46" t="s">
        <v>29</v>
      </c>
      <c r="G13" s="33">
        <v>144</v>
      </c>
      <c r="H13" s="34"/>
      <c r="I13" s="34">
        <f>H13*1.2</f>
        <v>0</v>
      </c>
      <c r="J13" s="34">
        <f>H13*G13</f>
        <v>0</v>
      </c>
      <c r="K13" s="35">
        <f>J13*1.2</f>
        <v>0</v>
      </c>
    </row>
    <row r="14" spans="1:11" ht="17" thickBot="1" x14ac:dyDescent="0.25">
      <c r="A14" s="97"/>
      <c r="B14" s="98"/>
      <c r="C14" s="98"/>
      <c r="D14" s="98"/>
      <c r="E14" s="98"/>
      <c r="F14" s="98"/>
      <c r="G14" s="98"/>
      <c r="H14" s="29"/>
      <c r="I14" s="29"/>
      <c r="J14" s="29"/>
      <c r="K14" s="30"/>
    </row>
    <row r="15" spans="1:11" ht="55" customHeight="1" x14ac:dyDescent="0.2">
      <c r="A15" s="103" t="s">
        <v>30</v>
      </c>
      <c r="B15" s="36" t="s">
        <v>31</v>
      </c>
      <c r="C15" s="105" t="s">
        <v>32</v>
      </c>
      <c r="D15" s="105"/>
      <c r="E15" s="105"/>
      <c r="F15" s="12" t="s">
        <v>33</v>
      </c>
      <c r="G15" s="37">
        <v>360</v>
      </c>
      <c r="H15" s="15"/>
      <c r="I15" s="15">
        <f>H15*1.2</f>
        <v>0</v>
      </c>
      <c r="J15" s="15">
        <f>G15*H15</f>
        <v>0</v>
      </c>
      <c r="K15" s="16">
        <f>J15*1.2</f>
        <v>0</v>
      </c>
    </row>
    <row r="16" spans="1:11" ht="18" thickBot="1" x14ac:dyDescent="0.25">
      <c r="A16" s="104"/>
      <c r="B16" s="38" t="s">
        <v>34</v>
      </c>
      <c r="C16" s="106" t="s">
        <v>35</v>
      </c>
      <c r="D16" s="106"/>
      <c r="E16" s="106"/>
      <c r="F16" s="24" t="s">
        <v>36</v>
      </c>
      <c r="G16" s="39">
        <v>12</v>
      </c>
      <c r="H16" s="27"/>
      <c r="I16" s="27">
        <f>H16*1.2</f>
        <v>0</v>
      </c>
      <c r="J16" s="27">
        <f>G16*H16</f>
        <v>0</v>
      </c>
      <c r="K16" s="28">
        <f>J16*1.2</f>
        <v>0</v>
      </c>
    </row>
    <row r="17" spans="1:11" ht="17" thickBot="1" x14ac:dyDescent="0.25">
      <c r="A17" s="97"/>
      <c r="B17" s="98"/>
      <c r="C17" s="98"/>
      <c r="D17" s="98"/>
      <c r="E17" s="98"/>
      <c r="F17" s="98"/>
      <c r="G17" s="98"/>
      <c r="H17" s="29"/>
      <c r="I17" s="29"/>
      <c r="J17" s="29"/>
      <c r="K17" s="30"/>
    </row>
    <row r="18" spans="1:11" ht="30" customHeight="1" thickBot="1" x14ac:dyDescent="0.25">
      <c r="A18" s="94" t="s">
        <v>39</v>
      </c>
      <c r="B18" s="95"/>
      <c r="C18" s="95"/>
      <c r="D18" s="95"/>
      <c r="E18" s="95"/>
      <c r="F18" s="95"/>
      <c r="G18" s="95"/>
      <c r="H18" s="95"/>
      <c r="I18" s="96"/>
      <c r="J18" s="47">
        <f>SUM(J5:J10,J13,J15,J16)</f>
        <v>0</v>
      </c>
      <c r="K18" s="48">
        <f>J18*1.2</f>
        <v>0</v>
      </c>
    </row>
    <row r="19" spans="1:11" x14ac:dyDescent="0.2">
      <c r="A19" s="8"/>
      <c r="B19" s="8"/>
      <c r="G19" s="40"/>
    </row>
    <row r="20" spans="1:11" ht="17" thickBot="1" x14ac:dyDescent="0.25">
      <c r="A20" s="8"/>
      <c r="B20" s="8"/>
      <c r="F20" s="8"/>
    </row>
    <row r="21" spans="1:11" x14ac:dyDescent="0.2">
      <c r="A21" s="82" t="s">
        <v>37</v>
      </c>
      <c r="B21" s="83"/>
      <c r="C21" s="83"/>
      <c r="D21" s="84"/>
      <c r="F21" s="88" t="s">
        <v>38</v>
      </c>
      <c r="G21" s="89"/>
      <c r="H21" s="89"/>
      <c r="I21" s="90"/>
    </row>
    <row r="22" spans="1:11" ht="17" thickBot="1" x14ac:dyDescent="0.25">
      <c r="A22" s="85"/>
      <c r="B22" s="86"/>
      <c r="C22" s="86"/>
      <c r="D22" s="87"/>
      <c r="F22" s="91"/>
      <c r="G22" s="92"/>
      <c r="H22" s="92"/>
      <c r="I22" s="93"/>
    </row>
  </sheetData>
  <mergeCells count="20">
    <mergeCell ref="A1:K2"/>
    <mergeCell ref="C4:E4"/>
    <mergeCell ref="A5:A10"/>
    <mergeCell ref="C5:E5"/>
    <mergeCell ref="C6:E6"/>
    <mergeCell ref="C7:E7"/>
    <mergeCell ref="C8:E8"/>
    <mergeCell ref="C9:E9"/>
    <mergeCell ref="C10:E10"/>
    <mergeCell ref="A21:D22"/>
    <mergeCell ref="F21:I22"/>
    <mergeCell ref="A18:I18"/>
    <mergeCell ref="A17:G17"/>
    <mergeCell ref="A11:G11"/>
    <mergeCell ref="A12:K12"/>
    <mergeCell ref="C13:E13"/>
    <mergeCell ref="A14:G14"/>
    <mergeCell ref="A15:A16"/>
    <mergeCell ref="C15:E15"/>
    <mergeCell ref="C16:E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6" ma:contentTypeDescription="Umožňuje vytvoriť nový dokument." ma:contentTypeScope="" ma:versionID="7fc6617d5ae17f63608e42e847ec8c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f3a467d9a1c7d429fa85753c4531426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46DD46-162F-495B-A971-252612E2CCF5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5B6D729E-C198-4924-B50D-EA06705D09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F8DA0F-2734-4097-854C-09EE3AA9DA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Návrh na plnenie kritéria</vt:lpstr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2023-02-01T15:34:29Z</dcterms:created>
  <dcterms:modified xsi:type="dcterms:W3CDTF">2023-03-22T15:25:24Z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