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arka2715676\Desktop\Documents\MINV_Aktual\2023\Technicka sprava budov\RD cast 2,5 a 9\5\"/>
    </mc:Choice>
  </mc:AlternateContent>
  <bookViews>
    <workbookView xWindow="0" yWindow="0" windowWidth="28800" windowHeight="13335"/>
  </bookViews>
  <sheets>
    <sheet name="Hárok1" sheetId="1" r:id="rId1"/>
    <sheet name="Hárok2" sheetId="2" r:id="rId2"/>
    <sheet name="Hárok3" sheetId="3" r:id="rId3"/>
  </sheets>
  <definedNames>
    <definedName name="OLE_LINK1" localSheetId="0">Hárok1!$A$4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H7" i="1" s="1"/>
  <c r="G8" i="1"/>
  <c r="I8" i="1" s="1"/>
  <c r="H8" i="1" s="1"/>
  <c r="G9" i="1"/>
  <c r="I9" i="1" s="1"/>
  <c r="H9" i="1" s="1"/>
  <c r="G10" i="1"/>
  <c r="I10" i="1" s="1"/>
  <c r="H10" i="1" s="1"/>
  <c r="G11" i="1"/>
  <c r="I11" i="1" s="1"/>
  <c r="H11" i="1" s="1"/>
  <c r="G12" i="1"/>
  <c r="I12" i="1" s="1"/>
  <c r="H12" i="1" s="1"/>
  <c r="G13" i="1"/>
  <c r="I13" i="1" s="1"/>
  <c r="H13" i="1" s="1"/>
  <c r="G14" i="1"/>
  <c r="I14" i="1" s="1"/>
  <c r="H14" i="1" s="1"/>
  <c r="G16" i="1"/>
  <c r="I16" i="1" s="1"/>
  <c r="H16" i="1" s="1"/>
  <c r="G17" i="1"/>
  <c r="I17" i="1" s="1"/>
  <c r="H17" i="1" s="1"/>
  <c r="G18" i="1"/>
  <c r="I18" i="1" s="1"/>
  <c r="H18" i="1" s="1"/>
  <c r="G19" i="1"/>
  <c r="I19" i="1" s="1"/>
  <c r="H19" i="1" s="1"/>
  <c r="G20" i="1"/>
  <c r="I20" i="1" s="1"/>
  <c r="H20" i="1" s="1"/>
  <c r="G21" i="1"/>
  <c r="I21" i="1" s="1"/>
  <c r="H21" i="1" s="1"/>
  <c r="G22" i="1"/>
  <c r="I22" i="1" s="1"/>
  <c r="H22" i="1" s="1"/>
  <c r="G23" i="1"/>
  <c r="I23" i="1" s="1"/>
  <c r="H23" i="1" s="1"/>
  <c r="G26" i="1"/>
  <c r="I26" i="1" s="1"/>
  <c r="H26" i="1" s="1"/>
  <c r="G27" i="1"/>
  <c r="I27" i="1" s="1"/>
  <c r="H27" i="1" s="1"/>
  <c r="G28" i="1"/>
  <c r="I28" i="1" s="1"/>
  <c r="H28" i="1" s="1"/>
  <c r="G29" i="1"/>
  <c r="I29" i="1" s="1"/>
  <c r="H29" i="1" s="1"/>
  <c r="G30" i="1"/>
  <c r="I30" i="1" s="1"/>
  <c r="H30" i="1" s="1"/>
  <c r="G31" i="1"/>
  <c r="I31" i="1" s="1"/>
  <c r="H31" i="1" s="1"/>
  <c r="G32" i="1"/>
  <c r="I32" i="1" s="1"/>
  <c r="H32" i="1" s="1"/>
  <c r="G33" i="1"/>
  <c r="I33" i="1" s="1"/>
  <c r="H33" i="1" s="1"/>
  <c r="G35" i="1"/>
  <c r="I35" i="1" s="1"/>
  <c r="H35" i="1" s="1"/>
  <c r="G36" i="1"/>
  <c r="I36" i="1" s="1"/>
  <c r="H36" i="1" s="1"/>
  <c r="G38" i="1"/>
  <c r="I38" i="1" s="1"/>
  <c r="H38" i="1" s="1"/>
  <c r="G39" i="1"/>
  <c r="I39" i="1" s="1"/>
  <c r="H39" i="1" s="1"/>
  <c r="G40" i="1"/>
  <c r="I40" i="1" s="1"/>
  <c r="H40" i="1" s="1"/>
  <c r="G41" i="1"/>
  <c r="I41" i="1" s="1"/>
  <c r="H41" i="1" s="1"/>
  <c r="G43" i="1"/>
  <c r="I43" i="1" s="1"/>
  <c r="H43" i="1" s="1"/>
  <c r="G44" i="1"/>
  <c r="I44" i="1" s="1"/>
  <c r="H44" i="1" s="1"/>
  <c r="G46" i="1"/>
  <c r="I46" i="1" s="1"/>
  <c r="H46" i="1" s="1"/>
  <c r="G47" i="1"/>
  <c r="I47" i="1" s="1"/>
  <c r="H47" i="1" s="1"/>
  <c r="G48" i="1"/>
  <c r="I48" i="1" s="1"/>
  <c r="H48" i="1" s="1"/>
  <c r="G49" i="1"/>
  <c r="I49" i="1" s="1"/>
  <c r="H49" i="1" s="1"/>
  <c r="G50" i="1"/>
  <c r="I50" i="1" s="1"/>
  <c r="H50" i="1" s="1"/>
  <c r="G51" i="1"/>
  <c r="I51" i="1" s="1"/>
  <c r="H51" i="1" s="1"/>
  <c r="G52" i="1"/>
  <c r="I52" i="1" s="1"/>
  <c r="H52" i="1" s="1"/>
  <c r="G54" i="1"/>
  <c r="I54" i="1" s="1"/>
  <c r="H54" i="1" s="1"/>
  <c r="G55" i="1"/>
  <c r="I55" i="1" s="1"/>
  <c r="H55" i="1" s="1"/>
  <c r="G56" i="1"/>
  <c r="I56" i="1" s="1"/>
  <c r="H56" i="1" s="1"/>
  <c r="G57" i="1"/>
  <c r="I57" i="1" s="1"/>
  <c r="H57" i="1" s="1"/>
  <c r="G59" i="1"/>
  <c r="I59" i="1" s="1"/>
  <c r="H59" i="1" s="1"/>
  <c r="G60" i="1"/>
  <c r="I60" i="1" s="1"/>
  <c r="H60" i="1" s="1"/>
  <c r="G62" i="1"/>
  <c r="I62" i="1" s="1"/>
  <c r="H62" i="1" s="1"/>
  <c r="G63" i="1"/>
  <c r="I63" i="1" s="1"/>
  <c r="H63" i="1" s="1"/>
  <c r="G64" i="1"/>
  <c r="I64" i="1" s="1"/>
  <c r="H64" i="1" s="1"/>
  <c r="G65" i="1"/>
  <c r="I65" i="1" s="1"/>
  <c r="H65" i="1" s="1"/>
  <c r="G68" i="1"/>
  <c r="I68" i="1" s="1"/>
  <c r="H68" i="1" s="1"/>
  <c r="G69" i="1"/>
  <c r="I69" i="1" s="1"/>
  <c r="H69" i="1" s="1"/>
  <c r="G70" i="1"/>
  <c r="I70" i="1" s="1"/>
  <c r="H70" i="1" s="1"/>
  <c r="G71" i="1"/>
  <c r="I71" i="1" s="1"/>
  <c r="H71" i="1" s="1"/>
  <c r="G72" i="1"/>
  <c r="I72" i="1" s="1"/>
  <c r="H72" i="1" s="1"/>
  <c r="G74" i="1"/>
  <c r="I74" i="1" s="1"/>
  <c r="H74" i="1" s="1"/>
  <c r="G75" i="1"/>
  <c r="I75" i="1" s="1"/>
  <c r="H75" i="1" s="1"/>
  <c r="G76" i="1"/>
  <c r="I76" i="1" s="1"/>
  <c r="H76" i="1" s="1"/>
  <c r="G77" i="1"/>
  <c r="I77" i="1" s="1"/>
  <c r="H77" i="1" s="1"/>
  <c r="G79" i="1"/>
  <c r="I79" i="1" s="1"/>
  <c r="H79" i="1" s="1"/>
  <c r="G80" i="1"/>
  <c r="I80" i="1" s="1"/>
  <c r="H80" i="1" s="1"/>
  <c r="G81" i="1"/>
  <c r="I81" i="1" s="1"/>
  <c r="H81" i="1" s="1"/>
  <c r="G82" i="1"/>
  <c r="I82" i="1" s="1"/>
  <c r="H82" i="1" s="1"/>
  <c r="G6" i="1"/>
  <c r="I6" i="1" s="1"/>
  <c r="H6" i="1" s="1"/>
  <c r="G83" i="1" l="1"/>
  <c r="I83" i="1" s="1"/>
  <c r="H83" i="1" s="1"/>
</calcChain>
</file>

<file path=xl/sharedStrings.xml><?xml version="1.0" encoding="utf-8"?>
<sst xmlns="http://schemas.openxmlformats.org/spreadsheetml/2006/main" count="223" uniqueCount="114">
  <si>
    <t>Činnosť obsluhy zariadení</t>
  </si>
  <si>
    <t>MJ</t>
  </si>
  <si>
    <t xml:space="preserve">Predpokladané množstvo na obdobie zmluvy </t>
  </si>
  <si>
    <t>Poznámka</t>
  </si>
  <si>
    <t>A</t>
  </si>
  <si>
    <t>Výťahy</t>
  </si>
  <si>
    <t>ks</t>
  </si>
  <si>
    <t>mes</t>
  </si>
  <si>
    <t>HZS</t>
  </si>
  <si>
    <t>úpravy, ktoré na zvýšenie bezpečnosti nariadi TI, alebo ktoré vyplývajú zo zmeny STN 274200</t>
  </si>
  <si>
    <t>samostatná výmena nosných prostriedkov</t>
  </si>
  <si>
    <t>odstraňovanie porúch a opravy</t>
  </si>
  <si>
    <t>B</t>
  </si>
  <si>
    <t>Brány a rampy</t>
  </si>
  <si>
    <r>
      <t>m</t>
    </r>
    <r>
      <rPr>
        <sz val="11"/>
        <color rgb="FF000000"/>
        <rFont val="Calibri"/>
        <family val="2"/>
        <charset val="238"/>
      </rPr>
      <t>2</t>
    </r>
  </si>
  <si>
    <t>C</t>
  </si>
  <si>
    <t xml:space="preserve">Klimatizácie a VZT </t>
  </si>
  <si>
    <t xml:space="preserve">Klimatizácie </t>
  </si>
  <si>
    <t>Ventilátor</t>
  </si>
  <si>
    <t>Chladiaci stroj</t>
  </si>
  <si>
    <t>kontrola stavu a funkčnosti hlavného vypínača, jeho pomocných kontaktov v ovládacom obvode</t>
  </si>
  <si>
    <t>naprogramovanie a nastavenie parametrov riadiaceho modulu</t>
  </si>
  <si>
    <t>D</t>
  </si>
  <si>
    <t>Trafostanica</t>
  </si>
  <si>
    <t>zhotovovanie a odsúhlasovanie odberných diagramov s dodávateľom elektriny v súlade s aktuálnymi podmienkami odberu elektriny</t>
  </si>
  <si>
    <t>E</t>
  </si>
  <si>
    <t>UPS – náhradné zdroje</t>
  </si>
  <si>
    <t>kontrola stavu nabitia akumulátorových batérií, jednotlivých článkov a celkovej kapacity</t>
  </si>
  <si>
    <t>uvedenie UPS do prevádzky</t>
  </si>
  <si>
    <t>simulovanie výpadku elektrickej energie a kontrola chodu UPS (odoberaný výkon, autonómia). Ak z prevádzkových dôvodov simulácia nie je možná, zodpovedný pracovník uvedie túto skutočnosť do záznamu.</t>
  </si>
  <si>
    <t>kontrola a dotiahnutie svoriek, vrátane ochranného vodiča</t>
  </si>
  <si>
    <t>odstránenie nedostatkov zistených pri kontrole funkčnosti UPS ihneď alebo v najkratšom možnom termíne, vyhotovenie zápisu o vykonaní profylaktickej prehliadky a kontroly UPS.</t>
  </si>
  <si>
    <t>F</t>
  </si>
  <si>
    <t>Dieselagregáty</t>
  </si>
  <si>
    <t xml:space="preserve">servis dieselagregátu periodicita 3 mesiace </t>
  </si>
  <si>
    <t xml:space="preserve">servis dieselagregátu periodicita 12 mesiacov </t>
  </si>
  <si>
    <t xml:space="preserve">servis dieselagregátu periodicita 24 mesiacov </t>
  </si>
  <si>
    <t>odstránenie nedostatkov zistených pri kontrole funkčnosti dieselagregátu ihneď alebo v najkratšom možnom termíne, vyhotovenie zápisu o vykonaní profylaktickej prehliadky a kontroly dieselagregátu</t>
  </si>
  <si>
    <t>G</t>
  </si>
  <si>
    <t>Meranie a regulácia</t>
  </si>
  <si>
    <t xml:space="preserve">kontrola funkčnosti a preventívna údržba a nastavenie  jednotlivých prvkov riadiaceho systému a doplnkových zariadení          </t>
  </si>
  <si>
    <t>kpl</t>
  </si>
  <si>
    <t>H</t>
  </si>
  <si>
    <t>Rotomaty</t>
  </si>
  <si>
    <t>odstraňovanie vzniknutých porúch na zariadení, na základe hlásenia o poruche od objednávateľa</t>
  </si>
  <si>
    <t>I</t>
  </si>
  <si>
    <t>Obsluha a servis zariadení (kotolne, ČOV, komíny)</t>
  </si>
  <si>
    <t>Obsluha</t>
  </si>
  <si>
    <t>obsluha kotolne kategorie III.  tepelného výkonu     do 0,5 MW</t>
  </si>
  <si>
    <t>obsluha kotolne kategorie II.  tepelného výkonu     od 0,5 MW  do 3,5 MW</t>
  </si>
  <si>
    <t>obsluha kotolne kategorie I.  tepelného výkonu      nad 3,5 MW</t>
  </si>
  <si>
    <t>obsluha výmenikovej stanice</t>
  </si>
  <si>
    <t>obsluha ČOV</t>
  </si>
  <si>
    <t>K</t>
  </si>
  <si>
    <t>Oprávnené meranie emisií</t>
  </si>
  <si>
    <t>súb</t>
  </si>
  <si>
    <t>Q</t>
  </si>
  <si>
    <t xml:space="preserve">Ústredné kúrenie, kotolne  </t>
  </si>
  <si>
    <t>Tabuľka č. 2</t>
  </si>
  <si>
    <t>Oceňovanie prác</t>
  </si>
  <si>
    <t>%</t>
  </si>
  <si>
    <t xml:space="preserve">mesačný servis s nastavením a doplnením prevádzkových náplni podľa STN 274200 výťahov na prepravu osôb   </t>
  </si>
  <si>
    <t xml:space="preserve">mesačný servis s nastavením a doplnením prevádzkových náplni podľa STN 274200  výťahov nákladných    </t>
  </si>
  <si>
    <t xml:space="preserve">mesačný servis s nastavením a doplnením prevádzkových náplni podľa STN 274200   zdvíhacích zariadení     </t>
  </si>
  <si>
    <t xml:space="preserve">mesačný poplatok za pohotovosť vyprosťovanie v prípade poruchy zdvíhacieho zariadenia </t>
  </si>
  <si>
    <t>kontrola funkčnosti, čistenie a nastavenie garážových automatických brán  do 3 000 mm</t>
  </si>
  <si>
    <t>kontrola funkčnosti, čistenie a nastavenie garážových automatických brán 6 000 mm</t>
  </si>
  <si>
    <t xml:space="preserve">kontrola funkčnosti, čistenie a nastavenie  hangárových posuvných brán s pohonom </t>
  </si>
  <si>
    <t>kontrola funkčnosti, čistenie a nastavenie  závor</t>
  </si>
  <si>
    <t>oprava, odstránenie závad hangárových posuvných brán s pohonom</t>
  </si>
  <si>
    <t xml:space="preserve">predsezónna kontrola, nastavenie a čistenie klimatizačných  jednotiek jednosplit </t>
  </si>
  <si>
    <t xml:space="preserve">predsezónna kontrola, nastavenie a čistenie klimatizačných jednotiek dvojsplit </t>
  </si>
  <si>
    <t xml:space="preserve">kontrola funkčnosti a nastavenia </t>
  </si>
  <si>
    <t>kontrola funkčnosti a nastavenia</t>
  </si>
  <si>
    <t xml:space="preserve">kontrola funkčnosti  vonkajších i vnútorných častí stroja s vyhotovením úradného zápisu </t>
  </si>
  <si>
    <t>celkové vyčistenie stroja ( vyčistenie senzorov)</t>
  </si>
  <si>
    <t>kotol na plynné palivo</t>
  </si>
  <si>
    <t>kotol na tuhé palivo</t>
  </si>
  <si>
    <t xml:space="preserve">tlaková skúška UK po oprave o v. pl. kotla do 18 m2   </t>
  </si>
  <si>
    <t xml:space="preserve">napustenie UK systému   po oprave o v. pl. kotla do 5 m2   </t>
  </si>
  <si>
    <t xml:space="preserve">napustenie UK systému   po oprave o v. pl. kotla nad 5 do 10 m2   </t>
  </si>
  <si>
    <t xml:space="preserve">napustenie UK systému   po oprave o v. pl. kotla nad 10 do 20 m2   </t>
  </si>
  <si>
    <t>bez  materiálu</t>
  </si>
  <si>
    <t>vrátane nosného a pomocného materiálu</t>
  </si>
  <si>
    <t xml:space="preserve">bez materiálu </t>
  </si>
  <si>
    <t>bez materiálu</t>
  </si>
  <si>
    <t>oprava, odstránenie závad závor do 6 000 mm</t>
  </si>
  <si>
    <t>oprava, odstránenie závad garážových automatických brán 6 000 mm šírky</t>
  </si>
  <si>
    <t>oprava, odstránenie závad garážových automatických brán  do 3 000 mm šírky</t>
  </si>
  <si>
    <t>Tabuľka č. 1</t>
  </si>
  <si>
    <t>vyprosťovanie uviaznutých osôb z kabíny výťahu</t>
  </si>
  <si>
    <t>cena za výjazd</t>
  </si>
  <si>
    <t>údržba, oprava núdzového zvukového zariadenia</t>
  </si>
  <si>
    <t>predsezónna kontrola, nastavenie a čistenie centrálnej VZT jednotky</t>
  </si>
  <si>
    <t>predsezónna kontrola, nastavenie a čistenie dvernej clony</t>
  </si>
  <si>
    <t xml:space="preserve">predsezónna kontrola, nastavenie a čistenie vonkajšej VRV jednotky </t>
  </si>
  <si>
    <t xml:space="preserve">predsezónna kontrola, nastavenie a čistenie vnútornej VRV jednotky </t>
  </si>
  <si>
    <t xml:space="preserve">vykonanie kontroly (tlaková skúška) 1 ks klimatizačného zariadenia nad 3 kg chladiva  </t>
  </si>
  <si>
    <t>preskúšanie stroja vo všetkých prevádzkových režimoch</t>
  </si>
  <si>
    <t xml:space="preserve">profylaktická prehladka zariadenia UPS </t>
  </si>
  <si>
    <t xml:space="preserve">vykonávanie skúšok a kontroly batérií v závislosti od prevádzkových možností </t>
  </si>
  <si>
    <r>
      <t>vrátane nosného a pomocného materiálu v zmysle popisu cenníkovej položky v cenníku Cenekon</t>
    </r>
    <r>
      <rPr>
        <sz val="11"/>
        <color theme="1"/>
        <rFont val="Times New Roman"/>
        <family val="1"/>
        <charset val="238"/>
      </rPr>
      <t> </t>
    </r>
  </si>
  <si>
    <t>vykonávanie pravidelných mesačných kontrol a opráv, čistenie a nastavenie parametrov v súlade s STN a prevádzkovým predpisom</t>
  </si>
  <si>
    <t>Oprávnené meranie na základe §20 ods. 1 písm. a) bod 1 zákona č. 137/2010 Z.z. o ovzduší, ktorým sa zisťuje hodnota fyzikálno-chemickej veličiny, ktorou je vyjadrený emisný limit okrem limitného emisného faktora, technická požiadavka alebo podmienka prevádzkovania a hodnota súvisiacej stavovej a referenčnej veličiny, ktorá sa vzťahuje priamo na emisie alebo na zloženie čisteného alebo nečisteného odpadového plynu.</t>
  </si>
  <si>
    <t>Oprávnené meranie podľa §9 ods. 5 písm. c) vyhlášky MŽP SR č. 411/2012 Z.z. o monitorovaní emisií zo stacionárnych zdrojov znečisťovania ovzdušia a kvality ovzdušia v ich okolí.</t>
  </si>
  <si>
    <t>Oprávnené meranie podľa §9 ods. 5 písm. c) vyhlášky MŽP SR č. 411/2012 Z.z. o monitorovaní emisií zo stacionárnych zdrojov znečisťovania ovzdušia a kvality ovzdušia v ich okolí</t>
  </si>
  <si>
    <t>Percentuálna zľava na položky prác a dodávok z cenníka CENEKON</t>
  </si>
  <si>
    <t>Cena  za mernú jednotku v €  bez DPH</t>
  </si>
  <si>
    <t>Cena celkom  v €  bez  DPH</t>
  </si>
  <si>
    <t>DPH 20%</t>
  </si>
  <si>
    <t>Cena celkom  v €  s  DPH</t>
  </si>
  <si>
    <t>Centrum podpory Žilina - časť 5</t>
  </si>
  <si>
    <t>Celková cena celkom v eur po prepočte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</si>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</sst>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2" borderId="0" xfId="0" applyFill="1"/>
    <xf numFmtId="0" fontId="6" fillId="0" borderId="1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5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Border="1" applyAlignment="1">
      <alignment vertical="center" wrapText="1"/>
    </xf>
    <xf numFmtId="2" fontId="4" fillId="0" borderId="33" xfId="0" applyNumberFormat="1" applyFont="1" applyBorder="1" applyAlignment="1">
      <alignment vertical="center" wrapText="1"/>
    </xf>
    <xf numFmtId="2" fontId="8" fillId="0" borderId="37" xfId="0" applyNumberFormat="1" applyFont="1" applyBorder="1" applyAlignment="1">
      <alignment vertical="center" wrapText="1"/>
    </xf>
    <xf numFmtId="2" fontId="5" fillId="0" borderId="36" xfId="0" applyNumberFormat="1" applyFont="1" applyBorder="1" applyAlignment="1">
      <alignment horizontal="center" vertical="center" wrapText="1"/>
    </xf>
    <xf numFmtId="2" fontId="5" fillId="3" borderId="36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2" fontId="8" fillId="0" borderId="19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2" fontId="3" fillId="4" borderId="40" xfId="0" applyNumberFormat="1" applyFont="1" applyFill="1" applyBorder="1" applyAlignment="1">
      <alignment horizontal="center" vertical="center" wrapText="1"/>
    </xf>
    <xf numFmtId="2" fontId="5" fillId="0" borderId="44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9" fillId="0" borderId="46" xfId="0" applyFont="1" applyBorder="1" applyAlignment="1">
      <alignment vertical="center" wrapText="1"/>
    </xf>
    <xf numFmtId="2" fontId="9" fillId="0" borderId="46" xfId="0" applyNumberFormat="1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6" fillId="0" borderId="3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2" fontId="5" fillId="4" borderId="37" xfId="0" applyNumberFormat="1" applyFont="1" applyFill="1" applyBorder="1" applyAlignment="1">
      <alignment horizontal="center" vertical="center" wrapText="1"/>
    </xf>
    <xf numFmtId="2" fontId="5" fillId="4" borderId="44" xfId="0" applyNumberFormat="1" applyFont="1" applyFill="1" applyBorder="1" applyAlignment="1">
      <alignment horizontal="center" vertical="center" wrapText="1"/>
    </xf>
    <xf numFmtId="2" fontId="5" fillId="4" borderId="33" xfId="0" applyNumberFormat="1" applyFont="1" applyFill="1" applyBorder="1" applyAlignment="1">
      <alignment horizontal="center" vertical="center" wrapText="1"/>
    </xf>
    <xf numFmtId="2" fontId="17" fillId="4" borderId="40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5" fillId="0" borderId="3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2" fontId="6" fillId="0" borderId="39" xfId="0" applyNumberFormat="1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zoomScale="85" zoomScaleNormal="85" workbookViewId="0">
      <selection activeCell="O14" sqref="O14"/>
    </sheetView>
  </sheetViews>
  <sheetFormatPr defaultRowHeight="15" x14ac:dyDescent="0.25"/>
  <cols>
    <col min="1" max="1" width="4.140625" customWidth="1"/>
    <col min="2" max="2" width="41.42578125" customWidth="1"/>
    <col min="3" max="3" width="7" style="18" customWidth="1"/>
    <col min="4" max="4" width="9.140625" customWidth="1"/>
    <col min="5" max="5" width="6.85546875" customWidth="1"/>
    <col min="6" max="6" width="12" customWidth="1"/>
    <col min="7" max="7" width="15.85546875" customWidth="1"/>
    <col min="8" max="8" width="15.5703125" customWidth="1"/>
    <col min="9" max="9" width="17" customWidth="1"/>
    <col min="10" max="10" width="12.7109375" customWidth="1"/>
  </cols>
  <sheetData>
    <row r="1" spans="1:10" ht="15.75" thickBot="1" x14ac:dyDescent="0.3">
      <c r="J1" t="s">
        <v>113</v>
      </c>
    </row>
    <row r="2" spans="1:10" ht="24.75" customHeight="1" thickBot="1" x14ac:dyDescent="0.3">
      <c r="A2" s="131" t="s">
        <v>111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ht="18.75" customHeight="1" thickBot="1" x14ac:dyDescent="0.3">
      <c r="A3" s="136" t="s">
        <v>89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ht="59.25" customHeight="1" thickBot="1" x14ac:dyDescent="0.3">
      <c r="A4" s="9"/>
      <c r="B4" s="10" t="s">
        <v>0</v>
      </c>
      <c r="C4" s="10" t="s">
        <v>1</v>
      </c>
      <c r="D4" s="127" t="s">
        <v>2</v>
      </c>
      <c r="E4" s="128"/>
      <c r="F4" s="10" t="s">
        <v>107</v>
      </c>
      <c r="G4" s="10" t="s">
        <v>108</v>
      </c>
      <c r="H4" s="10" t="s">
        <v>109</v>
      </c>
      <c r="I4" s="10" t="s">
        <v>110</v>
      </c>
      <c r="J4" s="10" t="s">
        <v>3</v>
      </c>
    </row>
    <row r="5" spans="1:10" ht="21" customHeight="1" thickBot="1" x14ac:dyDescent="0.3">
      <c r="A5" s="38" t="s">
        <v>4</v>
      </c>
      <c r="B5" s="124" t="s">
        <v>5</v>
      </c>
      <c r="C5" s="125"/>
      <c r="D5" s="125"/>
      <c r="E5" s="125"/>
      <c r="F5" s="125"/>
      <c r="G5" s="125"/>
      <c r="H5" s="125"/>
      <c r="I5" s="125"/>
      <c r="J5" s="126"/>
    </row>
    <row r="6" spans="1:10" ht="42" customHeight="1" x14ac:dyDescent="0.25">
      <c r="A6" s="34">
        <v>1</v>
      </c>
      <c r="B6" s="35" t="s">
        <v>61</v>
      </c>
      <c r="C6" s="36" t="s">
        <v>6</v>
      </c>
      <c r="D6" s="120">
        <v>580</v>
      </c>
      <c r="E6" s="120"/>
      <c r="F6" s="79">
        <v>17.170000000000002</v>
      </c>
      <c r="G6" s="104">
        <f>D6*F6</f>
        <v>9958.6</v>
      </c>
      <c r="H6" s="79">
        <f>I6-G6</f>
        <v>1991.7199999999993</v>
      </c>
      <c r="I6" s="79">
        <f>1.2*G6</f>
        <v>11950.32</v>
      </c>
      <c r="J6" s="37" t="s">
        <v>82</v>
      </c>
    </row>
    <row r="7" spans="1:10" ht="46.5" customHeight="1" x14ac:dyDescent="0.25">
      <c r="A7" s="6">
        <v>2</v>
      </c>
      <c r="B7" s="4" t="s">
        <v>62</v>
      </c>
      <c r="C7" s="3" t="s">
        <v>6</v>
      </c>
      <c r="D7" s="118">
        <v>240</v>
      </c>
      <c r="E7" s="118"/>
      <c r="F7" s="80">
        <v>12.88</v>
      </c>
      <c r="G7" s="104">
        <f t="shared" ref="G7:G70" si="0">D7*F7</f>
        <v>3091.2000000000003</v>
      </c>
      <c r="H7" s="79">
        <f t="shared" ref="H7:H70" si="1">I7-G7</f>
        <v>618.23999999999978</v>
      </c>
      <c r="I7" s="79">
        <f t="shared" ref="I7:I70" si="2">1.2*G7</f>
        <v>3709.44</v>
      </c>
      <c r="J7" s="7" t="s">
        <v>82</v>
      </c>
    </row>
    <row r="8" spans="1:10" ht="47.25" customHeight="1" x14ac:dyDescent="0.25">
      <c r="A8" s="6">
        <v>3</v>
      </c>
      <c r="B8" s="4" t="s">
        <v>63</v>
      </c>
      <c r="C8" s="3" t="s">
        <v>6</v>
      </c>
      <c r="D8" s="118">
        <v>820</v>
      </c>
      <c r="E8" s="118"/>
      <c r="F8" s="80">
        <v>12.88</v>
      </c>
      <c r="G8" s="104">
        <f t="shared" si="0"/>
        <v>10561.6</v>
      </c>
      <c r="H8" s="79">
        <f t="shared" si="1"/>
        <v>2112.3199999999997</v>
      </c>
      <c r="I8" s="79">
        <f t="shared" si="2"/>
        <v>12673.92</v>
      </c>
      <c r="J8" s="7" t="s">
        <v>82</v>
      </c>
    </row>
    <row r="9" spans="1:10" ht="30" customHeight="1" x14ac:dyDescent="0.25">
      <c r="A9" s="6">
        <v>4</v>
      </c>
      <c r="B9" s="4" t="s">
        <v>64</v>
      </c>
      <c r="C9" s="2" t="s">
        <v>7</v>
      </c>
      <c r="D9" s="118">
        <v>0</v>
      </c>
      <c r="E9" s="118"/>
      <c r="F9" s="80">
        <v>0.86</v>
      </c>
      <c r="G9" s="104">
        <f t="shared" si="0"/>
        <v>0</v>
      </c>
      <c r="H9" s="79">
        <f t="shared" si="1"/>
        <v>0</v>
      </c>
      <c r="I9" s="79">
        <f t="shared" si="2"/>
        <v>0</v>
      </c>
      <c r="J9" s="7" t="s">
        <v>82</v>
      </c>
    </row>
    <row r="10" spans="1:10" ht="30" customHeight="1" x14ac:dyDescent="0.25">
      <c r="A10" s="26">
        <v>5</v>
      </c>
      <c r="B10" s="27" t="s">
        <v>90</v>
      </c>
      <c r="C10" s="25" t="s">
        <v>91</v>
      </c>
      <c r="D10" s="122">
        <v>100</v>
      </c>
      <c r="E10" s="123"/>
      <c r="F10" s="81">
        <v>2.58</v>
      </c>
      <c r="G10" s="104">
        <f t="shared" si="0"/>
        <v>258</v>
      </c>
      <c r="H10" s="79">
        <f t="shared" si="1"/>
        <v>51.599999999999966</v>
      </c>
      <c r="I10" s="79">
        <f t="shared" si="2"/>
        <v>309.59999999999997</v>
      </c>
      <c r="J10" s="28" t="s">
        <v>85</v>
      </c>
    </row>
    <row r="11" spans="1:10" ht="30" customHeight="1" x14ac:dyDescent="0.25">
      <c r="A11" s="26">
        <v>6</v>
      </c>
      <c r="B11" s="27" t="s">
        <v>92</v>
      </c>
      <c r="C11" s="25" t="s">
        <v>6</v>
      </c>
      <c r="D11" s="122">
        <v>90</v>
      </c>
      <c r="E11" s="123"/>
      <c r="F11" s="81">
        <v>0.26</v>
      </c>
      <c r="G11" s="104">
        <f t="shared" si="0"/>
        <v>23.400000000000002</v>
      </c>
      <c r="H11" s="79">
        <f t="shared" si="1"/>
        <v>4.68</v>
      </c>
      <c r="I11" s="79">
        <f t="shared" si="2"/>
        <v>28.080000000000002</v>
      </c>
      <c r="J11" s="28" t="s">
        <v>85</v>
      </c>
    </row>
    <row r="12" spans="1:10" ht="30" customHeight="1" x14ac:dyDescent="0.25">
      <c r="A12" s="6">
        <v>7</v>
      </c>
      <c r="B12" s="4" t="s">
        <v>9</v>
      </c>
      <c r="C12" s="3" t="s">
        <v>8</v>
      </c>
      <c r="D12" s="118">
        <v>30</v>
      </c>
      <c r="E12" s="118"/>
      <c r="F12" s="80">
        <v>6.87</v>
      </c>
      <c r="G12" s="104">
        <f t="shared" si="0"/>
        <v>206.1</v>
      </c>
      <c r="H12" s="79">
        <f t="shared" si="1"/>
        <v>41.22</v>
      </c>
      <c r="I12" s="79">
        <f t="shared" si="2"/>
        <v>247.32</v>
      </c>
      <c r="J12" s="7" t="s">
        <v>82</v>
      </c>
    </row>
    <row r="13" spans="1:10" ht="30" customHeight="1" x14ac:dyDescent="0.25">
      <c r="A13" s="6">
        <v>8</v>
      </c>
      <c r="B13" s="4" t="s">
        <v>10</v>
      </c>
      <c r="C13" s="3" t="s">
        <v>8</v>
      </c>
      <c r="D13" s="118">
        <v>70</v>
      </c>
      <c r="E13" s="118"/>
      <c r="F13" s="80">
        <v>12.88</v>
      </c>
      <c r="G13" s="104">
        <f t="shared" si="0"/>
        <v>901.6</v>
      </c>
      <c r="H13" s="79">
        <f t="shared" si="1"/>
        <v>180.32000000000005</v>
      </c>
      <c r="I13" s="79">
        <f t="shared" si="2"/>
        <v>1081.92</v>
      </c>
      <c r="J13" s="7" t="s">
        <v>82</v>
      </c>
    </row>
    <row r="14" spans="1:10" ht="30" customHeight="1" thickBot="1" x14ac:dyDescent="0.3">
      <c r="A14" s="12">
        <v>9</v>
      </c>
      <c r="B14" s="13" t="s">
        <v>11</v>
      </c>
      <c r="C14" s="24" t="s">
        <v>8</v>
      </c>
      <c r="D14" s="119">
        <v>4000</v>
      </c>
      <c r="E14" s="119"/>
      <c r="F14" s="90">
        <v>6.87</v>
      </c>
      <c r="G14" s="105">
        <f t="shared" si="0"/>
        <v>27480</v>
      </c>
      <c r="H14" s="95">
        <f t="shared" si="1"/>
        <v>5496</v>
      </c>
      <c r="I14" s="95">
        <f t="shared" si="2"/>
        <v>32976</v>
      </c>
      <c r="J14" s="14" t="s">
        <v>82</v>
      </c>
    </row>
    <row r="15" spans="1:10" ht="21" customHeight="1" thickBot="1" x14ac:dyDescent="0.3">
      <c r="A15" s="38" t="s">
        <v>12</v>
      </c>
      <c r="B15" s="69" t="s">
        <v>13</v>
      </c>
      <c r="C15" s="69"/>
      <c r="D15" s="69"/>
      <c r="E15" s="69"/>
      <c r="F15" s="82"/>
      <c r="G15" s="106"/>
      <c r="H15" s="96"/>
      <c r="I15" s="96"/>
      <c r="J15" s="70"/>
    </row>
    <row r="16" spans="1:10" ht="30" customHeight="1" x14ac:dyDescent="0.25">
      <c r="A16" s="34">
        <v>1</v>
      </c>
      <c r="B16" s="35" t="s">
        <v>65</v>
      </c>
      <c r="C16" s="36" t="s">
        <v>6</v>
      </c>
      <c r="D16" s="120">
        <v>40</v>
      </c>
      <c r="E16" s="120"/>
      <c r="F16" s="79">
        <v>4.29</v>
      </c>
      <c r="G16" s="104">
        <f t="shared" si="0"/>
        <v>171.6</v>
      </c>
      <c r="H16" s="79">
        <f t="shared" si="1"/>
        <v>34.319999999999993</v>
      </c>
      <c r="I16" s="79">
        <f t="shared" si="2"/>
        <v>205.92</v>
      </c>
      <c r="J16" s="37" t="s">
        <v>82</v>
      </c>
    </row>
    <row r="17" spans="1:10" ht="30" customHeight="1" x14ac:dyDescent="0.25">
      <c r="A17" s="6">
        <v>2</v>
      </c>
      <c r="B17" s="4" t="s">
        <v>66</v>
      </c>
      <c r="C17" s="3" t="s">
        <v>6</v>
      </c>
      <c r="D17" s="118">
        <v>400</v>
      </c>
      <c r="E17" s="118"/>
      <c r="F17" s="80">
        <v>4.29</v>
      </c>
      <c r="G17" s="104">
        <f t="shared" si="0"/>
        <v>1716</v>
      </c>
      <c r="H17" s="79">
        <f t="shared" si="1"/>
        <v>343.19999999999982</v>
      </c>
      <c r="I17" s="79">
        <f t="shared" si="2"/>
        <v>2059.1999999999998</v>
      </c>
      <c r="J17" s="7" t="s">
        <v>82</v>
      </c>
    </row>
    <row r="18" spans="1:10" ht="30" customHeight="1" x14ac:dyDescent="0.25">
      <c r="A18" s="6">
        <v>3</v>
      </c>
      <c r="B18" s="4" t="s">
        <v>67</v>
      </c>
      <c r="C18" s="3" t="s">
        <v>14</v>
      </c>
      <c r="D18" s="118">
        <v>10</v>
      </c>
      <c r="E18" s="118"/>
      <c r="F18" s="80">
        <v>2.15</v>
      </c>
      <c r="G18" s="104">
        <f t="shared" si="0"/>
        <v>21.5</v>
      </c>
      <c r="H18" s="79">
        <f t="shared" si="1"/>
        <v>4.3000000000000007</v>
      </c>
      <c r="I18" s="79">
        <f t="shared" si="2"/>
        <v>25.8</v>
      </c>
      <c r="J18" s="7" t="s">
        <v>82</v>
      </c>
    </row>
    <row r="19" spans="1:10" ht="30" customHeight="1" x14ac:dyDescent="0.25">
      <c r="A19" s="6">
        <v>4</v>
      </c>
      <c r="B19" s="4" t="s">
        <v>68</v>
      </c>
      <c r="C19" s="3" t="s">
        <v>6</v>
      </c>
      <c r="D19" s="118">
        <v>40</v>
      </c>
      <c r="E19" s="118"/>
      <c r="F19" s="80">
        <v>3.43</v>
      </c>
      <c r="G19" s="104">
        <f t="shared" si="0"/>
        <v>137.20000000000002</v>
      </c>
      <c r="H19" s="79">
        <f t="shared" si="1"/>
        <v>27.439999999999998</v>
      </c>
      <c r="I19" s="79">
        <f t="shared" si="2"/>
        <v>164.64000000000001</v>
      </c>
      <c r="J19" s="7" t="s">
        <v>82</v>
      </c>
    </row>
    <row r="20" spans="1:10" ht="30" customHeight="1" x14ac:dyDescent="0.25">
      <c r="A20" s="6">
        <v>5</v>
      </c>
      <c r="B20" s="4" t="s">
        <v>88</v>
      </c>
      <c r="C20" s="3" t="s">
        <v>8</v>
      </c>
      <c r="D20" s="118">
        <v>300</v>
      </c>
      <c r="E20" s="118"/>
      <c r="F20" s="80">
        <v>3.86</v>
      </c>
      <c r="G20" s="104">
        <f t="shared" si="0"/>
        <v>1158</v>
      </c>
      <c r="H20" s="79">
        <f t="shared" si="1"/>
        <v>231.59999999999991</v>
      </c>
      <c r="I20" s="79">
        <f t="shared" si="2"/>
        <v>1389.6</v>
      </c>
      <c r="J20" s="7" t="s">
        <v>82</v>
      </c>
    </row>
    <row r="21" spans="1:10" ht="30" customHeight="1" x14ac:dyDescent="0.25">
      <c r="A21" s="6">
        <v>6</v>
      </c>
      <c r="B21" s="4" t="s">
        <v>87</v>
      </c>
      <c r="C21" s="3" t="s">
        <v>8</v>
      </c>
      <c r="D21" s="118">
        <v>3000</v>
      </c>
      <c r="E21" s="118"/>
      <c r="F21" s="80">
        <v>6.87</v>
      </c>
      <c r="G21" s="104">
        <f t="shared" si="0"/>
        <v>20610</v>
      </c>
      <c r="H21" s="79">
        <f t="shared" si="1"/>
        <v>4122</v>
      </c>
      <c r="I21" s="79">
        <f t="shared" si="2"/>
        <v>24732</v>
      </c>
      <c r="J21" s="7" t="s">
        <v>82</v>
      </c>
    </row>
    <row r="22" spans="1:10" ht="30" customHeight="1" x14ac:dyDescent="0.25">
      <c r="A22" s="6">
        <v>7</v>
      </c>
      <c r="B22" s="4" t="s">
        <v>69</v>
      </c>
      <c r="C22" s="3" t="s">
        <v>8</v>
      </c>
      <c r="D22" s="118">
        <v>10</v>
      </c>
      <c r="E22" s="118"/>
      <c r="F22" s="80">
        <v>12.88</v>
      </c>
      <c r="G22" s="104">
        <f t="shared" si="0"/>
        <v>128.80000000000001</v>
      </c>
      <c r="H22" s="79">
        <f t="shared" si="1"/>
        <v>25.759999999999991</v>
      </c>
      <c r="I22" s="79">
        <f t="shared" si="2"/>
        <v>154.56</v>
      </c>
      <c r="J22" s="7" t="s">
        <v>82</v>
      </c>
    </row>
    <row r="23" spans="1:10" ht="30" customHeight="1" thickBot="1" x14ac:dyDescent="0.3">
      <c r="A23" s="12">
        <v>8</v>
      </c>
      <c r="B23" s="13" t="s">
        <v>86</v>
      </c>
      <c r="C23" s="24" t="s">
        <v>8</v>
      </c>
      <c r="D23" s="119">
        <v>300</v>
      </c>
      <c r="E23" s="119"/>
      <c r="F23" s="90">
        <v>3.86</v>
      </c>
      <c r="G23" s="105">
        <f t="shared" si="0"/>
        <v>1158</v>
      </c>
      <c r="H23" s="95">
        <f t="shared" si="1"/>
        <v>231.59999999999991</v>
      </c>
      <c r="I23" s="95">
        <f t="shared" si="2"/>
        <v>1389.6</v>
      </c>
      <c r="J23" s="14" t="s">
        <v>82</v>
      </c>
    </row>
    <row r="24" spans="1:10" ht="21" customHeight="1" thickBot="1" x14ac:dyDescent="0.3">
      <c r="A24" s="38" t="s">
        <v>15</v>
      </c>
      <c r="B24" s="71" t="s">
        <v>16</v>
      </c>
      <c r="C24" s="71"/>
      <c r="D24" s="71"/>
      <c r="E24" s="71"/>
      <c r="F24" s="83"/>
      <c r="G24" s="106"/>
      <c r="H24" s="96"/>
      <c r="I24" s="96"/>
      <c r="J24" s="72"/>
    </row>
    <row r="25" spans="1:10" ht="30" customHeight="1" x14ac:dyDescent="0.25">
      <c r="A25" s="115" t="s">
        <v>17</v>
      </c>
      <c r="B25" s="116"/>
      <c r="C25" s="117"/>
      <c r="D25" s="77"/>
      <c r="E25" s="77"/>
      <c r="F25" s="84"/>
      <c r="G25" s="104"/>
      <c r="H25" s="79"/>
      <c r="I25" s="79"/>
      <c r="J25" s="78"/>
    </row>
    <row r="26" spans="1:10" ht="30" customHeight="1" x14ac:dyDescent="0.25">
      <c r="A26" s="6">
        <v>1</v>
      </c>
      <c r="B26" s="4" t="s">
        <v>70</v>
      </c>
      <c r="C26" s="3" t="s">
        <v>6</v>
      </c>
      <c r="D26" s="120">
        <v>200</v>
      </c>
      <c r="E26" s="120"/>
      <c r="F26" s="80">
        <v>4.29</v>
      </c>
      <c r="G26" s="104">
        <f t="shared" si="0"/>
        <v>858</v>
      </c>
      <c r="H26" s="79">
        <f t="shared" si="1"/>
        <v>171.59999999999991</v>
      </c>
      <c r="I26" s="79">
        <f t="shared" si="2"/>
        <v>1029.5999999999999</v>
      </c>
      <c r="J26" s="7" t="s">
        <v>83</v>
      </c>
    </row>
    <row r="27" spans="1:10" ht="30" customHeight="1" x14ac:dyDescent="0.25">
      <c r="A27" s="12">
        <v>2</v>
      </c>
      <c r="B27" s="13" t="s">
        <v>71</v>
      </c>
      <c r="C27" s="24" t="s">
        <v>6</v>
      </c>
      <c r="D27" s="129">
        <v>300</v>
      </c>
      <c r="E27" s="130"/>
      <c r="F27" s="85">
        <v>8.59</v>
      </c>
      <c r="G27" s="104">
        <f t="shared" si="0"/>
        <v>2577</v>
      </c>
      <c r="H27" s="79">
        <f t="shared" si="1"/>
        <v>515.40000000000009</v>
      </c>
      <c r="I27" s="79">
        <f t="shared" si="2"/>
        <v>3092.4</v>
      </c>
      <c r="J27" s="14" t="s">
        <v>83</v>
      </c>
    </row>
    <row r="28" spans="1:10" ht="30" customHeight="1" x14ac:dyDescent="0.25">
      <c r="A28" s="29">
        <v>3</v>
      </c>
      <c r="B28" s="30" t="s">
        <v>93</v>
      </c>
      <c r="C28" s="31" t="s">
        <v>6</v>
      </c>
      <c r="D28" s="122">
        <v>500</v>
      </c>
      <c r="E28" s="123"/>
      <c r="F28" s="86">
        <v>8.59</v>
      </c>
      <c r="G28" s="104">
        <f t="shared" si="0"/>
        <v>4295</v>
      </c>
      <c r="H28" s="79">
        <f t="shared" si="1"/>
        <v>859</v>
      </c>
      <c r="I28" s="79">
        <f t="shared" si="2"/>
        <v>5154</v>
      </c>
      <c r="J28" s="32"/>
    </row>
    <row r="29" spans="1:10" ht="30" customHeight="1" x14ac:dyDescent="0.25">
      <c r="A29" s="29">
        <v>4</v>
      </c>
      <c r="B29" s="30" t="s">
        <v>94</v>
      </c>
      <c r="C29" s="31" t="s">
        <v>6</v>
      </c>
      <c r="D29" s="122">
        <v>500</v>
      </c>
      <c r="E29" s="123"/>
      <c r="F29" s="86">
        <v>4.29</v>
      </c>
      <c r="G29" s="104">
        <f t="shared" si="0"/>
        <v>2145</v>
      </c>
      <c r="H29" s="79">
        <f t="shared" si="1"/>
        <v>429</v>
      </c>
      <c r="I29" s="79">
        <f t="shared" si="2"/>
        <v>2574</v>
      </c>
      <c r="J29" s="32"/>
    </row>
    <row r="30" spans="1:10" ht="30" customHeight="1" x14ac:dyDescent="0.25">
      <c r="A30" s="29">
        <v>5</v>
      </c>
      <c r="B30" s="30" t="s">
        <v>95</v>
      </c>
      <c r="C30" s="31" t="s">
        <v>6</v>
      </c>
      <c r="D30" s="122">
        <v>200</v>
      </c>
      <c r="E30" s="123"/>
      <c r="F30" s="86">
        <v>12.88</v>
      </c>
      <c r="G30" s="104">
        <f t="shared" si="0"/>
        <v>2576</v>
      </c>
      <c r="H30" s="79">
        <f t="shared" si="1"/>
        <v>515.19999999999982</v>
      </c>
      <c r="I30" s="79">
        <f t="shared" si="2"/>
        <v>3091.2</v>
      </c>
      <c r="J30" s="32"/>
    </row>
    <row r="31" spans="1:10" ht="30" customHeight="1" x14ac:dyDescent="0.25">
      <c r="A31" s="29">
        <v>6</v>
      </c>
      <c r="B31" s="30" t="s">
        <v>96</v>
      </c>
      <c r="C31" s="31" t="s">
        <v>6</v>
      </c>
      <c r="D31" s="122">
        <v>300</v>
      </c>
      <c r="E31" s="123"/>
      <c r="F31" s="86">
        <v>0.86</v>
      </c>
      <c r="G31" s="104">
        <f t="shared" si="0"/>
        <v>258</v>
      </c>
      <c r="H31" s="79">
        <f t="shared" si="1"/>
        <v>51.599999999999966</v>
      </c>
      <c r="I31" s="79">
        <f t="shared" si="2"/>
        <v>309.59999999999997</v>
      </c>
      <c r="J31" s="32"/>
    </row>
    <row r="32" spans="1:10" ht="30" customHeight="1" x14ac:dyDescent="0.25">
      <c r="A32" s="6">
        <v>7</v>
      </c>
      <c r="B32" s="4" t="s">
        <v>11</v>
      </c>
      <c r="C32" s="3" t="s">
        <v>8</v>
      </c>
      <c r="D32" s="118">
        <v>1500</v>
      </c>
      <c r="E32" s="118"/>
      <c r="F32" s="80">
        <v>4.29</v>
      </c>
      <c r="G32" s="104">
        <f t="shared" si="0"/>
        <v>6435</v>
      </c>
      <c r="H32" s="79">
        <f t="shared" si="1"/>
        <v>1287</v>
      </c>
      <c r="I32" s="79">
        <f t="shared" si="2"/>
        <v>7722</v>
      </c>
      <c r="J32" s="7" t="s">
        <v>85</v>
      </c>
    </row>
    <row r="33" spans="1:10" ht="30" customHeight="1" x14ac:dyDescent="0.25">
      <c r="A33" s="26">
        <v>8</v>
      </c>
      <c r="B33" s="27" t="s">
        <v>97</v>
      </c>
      <c r="C33" s="25" t="s">
        <v>6</v>
      </c>
      <c r="D33" s="121">
        <v>100</v>
      </c>
      <c r="E33" s="121"/>
      <c r="F33" s="87">
        <v>12.88</v>
      </c>
      <c r="G33" s="104">
        <f t="shared" si="0"/>
        <v>1288</v>
      </c>
      <c r="H33" s="79">
        <f t="shared" si="1"/>
        <v>257.59999999999991</v>
      </c>
      <c r="I33" s="79">
        <f t="shared" si="2"/>
        <v>1545.6</v>
      </c>
      <c r="J33" s="32"/>
    </row>
    <row r="34" spans="1:10" ht="20.25" customHeight="1" x14ac:dyDescent="0.25">
      <c r="A34" s="112" t="s">
        <v>18</v>
      </c>
      <c r="B34" s="113"/>
      <c r="C34" s="114"/>
      <c r="D34" s="73"/>
      <c r="E34" s="73"/>
      <c r="F34" s="88"/>
      <c r="G34" s="104"/>
      <c r="H34" s="79"/>
      <c r="I34" s="79"/>
      <c r="J34" s="74"/>
    </row>
    <row r="35" spans="1:10" ht="30" customHeight="1" x14ac:dyDescent="0.25">
      <c r="A35" s="6">
        <v>9</v>
      </c>
      <c r="B35" s="4" t="s">
        <v>72</v>
      </c>
      <c r="C35" s="3" t="s">
        <v>8</v>
      </c>
      <c r="D35" s="120">
        <v>500</v>
      </c>
      <c r="E35" s="120"/>
      <c r="F35" s="80">
        <v>4.29</v>
      </c>
      <c r="G35" s="104">
        <f t="shared" si="0"/>
        <v>2145</v>
      </c>
      <c r="H35" s="79">
        <f t="shared" si="1"/>
        <v>429</v>
      </c>
      <c r="I35" s="79">
        <f t="shared" si="2"/>
        <v>2574</v>
      </c>
      <c r="J35" s="7" t="s">
        <v>85</v>
      </c>
    </row>
    <row r="36" spans="1:10" ht="30" customHeight="1" x14ac:dyDescent="0.25">
      <c r="A36" s="6">
        <v>10</v>
      </c>
      <c r="B36" s="4" t="s">
        <v>11</v>
      </c>
      <c r="C36" s="3" t="s">
        <v>8</v>
      </c>
      <c r="D36" s="119">
        <v>1000</v>
      </c>
      <c r="E36" s="119"/>
      <c r="F36" s="80">
        <v>5.15</v>
      </c>
      <c r="G36" s="104">
        <f t="shared" si="0"/>
        <v>5150</v>
      </c>
      <c r="H36" s="79">
        <f t="shared" si="1"/>
        <v>1030</v>
      </c>
      <c r="I36" s="79">
        <f t="shared" si="2"/>
        <v>6180</v>
      </c>
      <c r="J36" s="7" t="s">
        <v>85</v>
      </c>
    </row>
    <row r="37" spans="1:10" ht="22.5" customHeight="1" x14ac:dyDescent="0.25">
      <c r="A37" s="110" t="s">
        <v>19</v>
      </c>
      <c r="B37" s="111"/>
      <c r="C37" s="111"/>
      <c r="D37" s="75"/>
      <c r="E37" s="75"/>
      <c r="F37" s="89"/>
      <c r="G37" s="104"/>
      <c r="H37" s="79"/>
      <c r="I37" s="79"/>
      <c r="J37" s="76"/>
    </row>
    <row r="38" spans="1:10" ht="30" customHeight="1" x14ac:dyDescent="0.25">
      <c r="A38" s="6">
        <v>11</v>
      </c>
      <c r="B38" s="4" t="s">
        <v>73</v>
      </c>
      <c r="C38" s="3" t="s">
        <v>6</v>
      </c>
      <c r="D38" s="120">
        <v>8</v>
      </c>
      <c r="E38" s="120"/>
      <c r="F38" s="80">
        <v>4.29</v>
      </c>
      <c r="G38" s="104">
        <f t="shared" si="0"/>
        <v>34.32</v>
      </c>
      <c r="H38" s="79">
        <f t="shared" si="1"/>
        <v>6.8639999999999972</v>
      </c>
      <c r="I38" s="79">
        <f t="shared" si="2"/>
        <v>41.183999999999997</v>
      </c>
      <c r="J38" s="7" t="s">
        <v>85</v>
      </c>
    </row>
    <row r="39" spans="1:10" ht="30" customHeight="1" x14ac:dyDescent="0.25">
      <c r="A39" s="6">
        <v>12</v>
      </c>
      <c r="B39" s="4" t="s">
        <v>20</v>
      </c>
      <c r="C39" s="3" t="s">
        <v>6</v>
      </c>
      <c r="D39" s="118">
        <v>8</v>
      </c>
      <c r="E39" s="118"/>
      <c r="F39" s="80">
        <v>1.72</v>
      </c>
      <c r="G39" s="104">
        <f t="shared" si="0"/>
        <v>13.76</v>
      </c>
      <c r="H39" s="79">
        <f t="shared" si="1"/>
        <v>2.7520000000000007</v>
      </c>
      <c r="I39" s="79">
        <f t="shared" si="2"/>
        <v>16.512</v>
      </c>
      <c r="J39" s="7" t="s">
        <v>85</v>
      </c>
    </row>
    <row r="40" spans="1:10" ht="30" customHeight="1" x14ac:dyDescent="0.25">
      <c r="A40" s="6">
        <v>13</v>
      </c>
      <c r="B40" s="4" t="s">
        <v>21</v>
      </c>
      <c r="C40" s="3" t="s">
        <v>6</v>
      </c>
      <c r="D40" s="118">
        <v>8</v>
      </c>
      <c r="E40" s="118"/>
      <c r="F40" s="80">
        <v>4.29</v>
      </c>
      <c r="G40" s="104">
        <f t="shared" si="0"/>
        <v>34.32</v>
      </c>
      <c r="H40" s="79">
        <f t="shared" si="1"/>
        <v>6.8639999999999972</v>
      </c>
      <c r="I40" s="79">
        <f t="shared" si="2"/>
        <v>41.183999999999997</v>
      </c>
      <c r="J40" s="7" t="s">
        <v>85</v>
      </c>
    </row>
    <row r="41" spans="1:10" ht="30" customHeight="1" thickBot="1" x14ac:dyDescent="0.3">
      <c r="A41" s="12">
        <v>14</v>
      </c>
      <c r="B41" s="13" t="s">
        <v>11</v>
      </c>
      <c r="C41" s="24" t="s">
        <v>8</v>
      </c>
      <c r="D41" s="119">
        <v>200</v>
      </c>
      <c r="E41" s="119"/>
      <c r="F41" s="90">
        <v>7.73</v>
      </c>
      <c r="G41" s="105">
        <f t="shared" si="0"/>
        <v>1546</v>
      </c>
      <c r="H41" s="95">
        <f t="shared" si="1"/>
        <v>309.19999999999982</v>
      </c>
      <c r="I41" s="95">
        <f t="shared" si="2"/>
        <v>1855.1999999999998</v>
      </c>
      <c r="J41" s="14" t="s">
        <v>85</v>
      </c>
    </row>
    <row r="42" spans="1:10" ht="22.5" customHeight="1" thickBot="1" x14ac:dyDescent="0.3">
      <c r="A42" s="38" t="s">
        <v>22</v>
      </c>
      <c r="B42" s="69" t="s">
        <v>23</v>
      </c>
      <c r="C42" s="69"/>
      <c r="D42" s="69"/>
      <c r="E42" s="69"/>
      <c r="F42" s="82"/>
      <c r="G42" s="106"/>
      <c r="H42" s="96"/>
      <c r="I42" s="96"/>
      <c r="J42" s="70"/>
    </row>
    <row r="43" spans="1:10" ht="30" customHeight="1" x14ac:dyDescent="0.25">
      <c r="A43" s="34">
        <v>1</v>
      </c>
      <c r="B43" s="39" t="s">
        <v>102</v>
      </c>
      <c r="C43" s="36" t="s">
        <v>6</v>
      </c>
      <c r="D43" s="120">
        <v>480</v>
      </c>
      <c r="E43" s="120"/>
      <c r="F43" s="79">
        <v>12.88</v>
      </c>
      <c r="G43" s="104">
        <f t="shared" si="0"/>
        <v>6182.4000000000005</v>
      </c>
      <c r="H43" s="79">
        <f t="shared" si="1"/>
        <v>1236.4799999999996</v>
      </c>
      <c r="I43" s="79">
        <f t="shared" si="2"/>
        <v>7418.88</v>
      </c>
      <c r="J43" s="37" t="s">
        <v>85</v>
      </c>
    </row>
    <row r="44" spans="1:10" ht="30" customHeight="1" thickBot="1" x14ac:dyDescent="0.3">
      <c r="A44" s="12">
        <v>2</v>
      </c>
      <c r="B44" s="40" t="s">
        <v>24</v>
      </c>
      <c r="C44" s="24" t="s">
        <v>6</v>
      </c>
      <c r="D44" s="119">
        <v>10</v>
      </c>
      <c r="E44" s="119"/>
      <c r="F44" s="90">
        <v>0.86</v>
      </c>
      <c r="G44" s="105">
        <f t="shared" si="0"/>
        <v>8.6</v>
      </c>
      <c r="H44" s="95">
        <f t="shared" si="1"/>
        <v>1.7199999999999989</v>
      </c>
      <c r="I44" s="95">
        <f t="shared" si="2"/>
        <v>10.319999999999999</v>
      </c>
      <c r="J44" s="14" t="s">
        <v>85</v>
      </c>
    </row>
    <row r="45" spans="1:10" ht="24" customHeight="1" thickBot="1" x14ac:dyDescent="0.3">
      <c r="A45" s="38" t="s">
        <v>25</v>
      </c>
      <c r="B45" s="69" t="s">
        <v>26</v>
      </c>
      <c r="C45" s="69"/>
      <c r="D45" s="69"/>
      <c r="E45" s="69"/>
      <c r="F45" s="82"/>
      <c r="G45" s="106"/>
      <c r="H45" s="96"/>
      <c r="I45" s="96"/>
      <c r="J45" s="70"/>
    </row>
    <row r="46" spans="1:10" ht="30" customHeight="1" x14ac:dyDescent="0.25">
      <c r="A46" s="41">
        <v>1</v>
      </c>
      <c r="B46" s="42" t="s">
        <v>99</v>
      </c>
      <c r="C46" s="43" t="s">
        <v>6</v>
      </c>
      <c r="D46" s="147">
        <v>10</v>
      </c>
      <c r="E46" s="147"/>
      <c r="F46" s="91">
        <v>17.170000000000002</v>
      </c>
      <c r="G46" s="104">
        <f t="shared" si="0"/>
        <v>171.70000000000002</v>
      </c>
      <c r="H46" s="79">
        <f t="shared" si="1"/>
        <v>34.340000000000003</v>
      </c>
      <c r="I46" s="79">
        <f t="shared" si="2"/>
        <v>206.04000000000002</v>
      </c>
      <c r="J46" s="44" t="s">
        <v>85</v>
      </c>
    </row>
    <row r="47" spans="1:10" ht="30" customHeight="1" x14ac:dyDescent="0.25">
      <c r="A47" s="33">
        <v>2</v>
      </c>
      <c r="B47" s="27" t="s">
        <v>100</v>
      </c>
      <c r="C47" s="25" t="s">
        <v>6</v>
      </c>
      <c r="D47" s="122">
        <v>10</v>
      </c>
      <c r="E47" s="123"/>
      <c r="F47" s="92">
        <v>0.86</v>
      </c>
      <c r="G47" s="104">
        <f t="shared" si="0"/>
        <v>8.6</v>
      </c>
      <c r="H47" s="79">
        <f t="shared" si="1"/>
        <v>1.7199999999999989</v>
      </c>
      <c r="I47" s="79">
        <f t="shared" si="2"/>
        <v>10.319999999999999</v>
      </c>
      <c r="J47" s="28" t="s">
        <v>85</v>
      </c>
    </row>
    <row r="48" spans="1:10" ht="30" customHeight="1" x14ac:dyDescent="0.25">
      <c r="A48" s="6">
        <v>3</v>
      </c>
      <c r="B48" s="4" t="s">
        <v>27</v>
      </c>
      <c r="C48" s="3" t="s">
        <v>6</v>
      </c>
      <c r="D48" s="118">
        <v>10</v>
      </c>
      <c r="E48" s="118"/>
      <c r="F48" s="80">
        <v>0.86</v>
      </c>
      <c r="G48" s="104">
        <f t="shared" si="0"/>
        <v>8.6</v>
      </c>
      <c r="H48" s="79">
        <f t="shared" si="1"/>
        <v>1.7199999999999989</v>
      </c>
      <c r="I48" s="79">
        <f t="shared" si="2"/>
        <v>10.319999999999999</v>
      </c>
      <c r="J48" s="7" t="s">
        <v>85</v>
      </c>
    </row>
    <row r="49" spans="1:10" ht="30" customHeight="1" x14ac:dyDescent="0.25">
      <c r="A49" s="6">
        <v>4</v>
      </c>
      <c r="B49" s="4" t="s">
        <v>28</v>
      </c>
      <c r="C49" s="3" t="s">
        <v>6</v>
      </c>
      <c r="D49" s="118">
        <v>10</v>
      </c>
      <c r="E49" s="118"/>
      <c r="F49" s="80">
        <v>17.170000000000002</v>
      </c>
      <c r="G49" s="104">
        <f t="shared" si="0"/>
        <v>171.70000000000002</v>
      </c>
      <c r="H49" s="79">
        <f t="shared" si="1"/>
        <v>34.340000000000003</v>
      </c>
      <c r="I49" s="79">
        <f t="shared" si="2"/>
        <v>206.04000000000002</v>
      </c>
      <c r="J49" s="7" t="s">
        <v>85</v>
      </c>
    </row>
    <row r="50" spans="1:10" ht="72" customHeight="1" x14ac:dyDescent="0.25">
      <c r="A50" s="6">
        <v>5</v>
      </c>
      <c r="B50" s="4" t="s">
        <v>29</v>
      </c>
      <c r="C50" s="3" t="s">
        <v>6</v>
      </c>
      <c r="D50" s="118">
        <v>10</v>
      </c>
      <c r="E50" s="118"/>
      <c r="F50" s="80">
        <v>0.86</v>
      </c>
      <c r="G50" s="104">
        <f t="shared" si="0"/>
        <v>8.6</v>
      </c>
      <c r="H50" s="79">
        <f t="shared" si="1"/>
        <v>1.7199999999999989</v>
      </c>
      <c r="I50" s="79">
        <f t="shared" si="2"/>
        <v>10.319999999999999</v>
      </c>
      <c r="J50" s="7" t="s">
        <v>85</v>
      </c>
    </row>
    <row r="51" spans="1:10" ht="30" customHeight="1" x14ac:dyDescent="0.25">
      <c r="A51" s="6">
        <v>6</v>
      </c>
      <c r="B51" s="4" t="s">
        <v>30</v>
      </c>
      <c r="C51" s="3" t="s">
        <v>6</v>
      </c>
      <c r="D51" s="118">
        <v>10</v>
      </c>
      <c r="E51" s="118"/>
      <c r="F51" s="80">
        <v>0.86</v>
      </c>
      <c r="G51" s="104">
        <f t="shared" si="0"/>
        <v>8.6</v>
      </c>
      <c r="H51" s="79">
        <f t="shared" si="1"/>
        <v>1.7199999999999989</v>
      </c>
      <c r="I51" s="79">
        <f t="shared" si="2"/>
        <v>10.319999999999999</v>
      </c>
      <c r="J51" s="7" t="s">
        <v>85</v>
      </c>
    </row>
    <row r="52" spans="1:10" ht="63" customHeight="1" thickBot="1" x14ac:dyDescent="0.3">
      <c r="A52" s="12">
        <v>7</v>
      </c>
      <c r="B52" s="13" t="s">
        <v>31</v>
      </c>
      <c r="C52" s="24" t="s">
        <v>8</v>
      </c>
      <c r="D52" s="119">
        <v>20</v>
      </c>
      <c r="E52" s="119"/>
      <c r="F52" s="90">
        <v>8.59</v>
      </c>
      <c r="G52" s="105">
        <f t="shared" si="0"/>
        <v>171.8</v>
      </c>
      <c r="H52" s="95">
        <f t="shared" si="1"/>
        <v>34.359999999999985</v>
      </c>
      <c r="I52" s="95">
        <f t="shared" si="2"/>
        <v>206.16</v>
      </c>
      <c r="J52" s="14" t="s">
        <v>85</v>
      </c>
    </row>
    <row r="53" spans="1:10" ht="22.5" customHeight="1" thickBot="1" x14ac:dyDescent="0.3">
      <c r="A53" s="38" t="s">
        <v>32</v>
      </c>
      <c r="B53" s="69" t="s">
        <v>33</v>
      </c>
      <c r="C53" s="69"/>
      <c r="D53" s="69"/>
      <c r="E53" s="69"/>
      <c r="F53" s="82"/>
      <c r="G53" s="106"/>
      <c r="H53" s="96"/>
      <c r="I53" s="96"/>
      <c r="J53" s="70"/>
    </row>
    <row r="54" spans="1:10" ht="30" customHeight="1" x14ac:dyDescent="0.25">
      <c r="A54" s="34">
        <v>1</v>
      </c>
      <c r="B54" s="35" t="s">
        <v>34</v>
      </c>
      <c r="C54" s="36" t="s">
        <v>6</v>
      </c>
      <c r="D54" s="120">
        <v>320</v>
      </c>
      <c r="E54" s="120"/>
      <c r="F54" s="79">
        <v>5.15</v>
      </c>
      <c r="G54" s="104">
        <f t="shared" si="0"/>
        <v>1648</v>
      </c>
      <c r="H54" s="79">
        <f t="shared" si="1"/>
        <v>329.59999999999991</v>
      </c>
      <c r="I54" s="79">
        <f t="shared" si="2"/>
        <v>1977.6</v>
      </c>
      <c r="J54" s="37" t="s">
        <v>85</v>
      </c>
    </row>
    <row r="55" spans="1:10" ht="30" customHeight="1" x14ac:dyDescent="0.25">
      <c r="A55" s="6">
        <v>2</v>
      </c>
      <c r="B55" s="4" t="s">
        <v>35</v>
      </c>
      <c r="C55" s="3" t="s">
        <v>6</v>
      </c>
      <c r="D55" s="118">
        <v>80</v>
      </c>
      <c r="E55" s="118"/>
      <c r="F55" s="80">
        <v>10.73</v>
      </c>
      <c r="G55" s="104">
        <f t="shared" si="0"/>
        <v>858.40000000000009</v>
      </c>
      <c r="H55" s="79">
        <f t="shared" si="1"/>
        <v>171.68000000000006</v>
      </c>
      <c r="I55" s="79">
        <f t="shared" si="2"/>
        <v>1030.0800000000002</v>
      </c>
      <c r="J55" s="7" t="s">
        <v>85</v>
      </c>
    </row>
    <row r="56" spans="1:10" ht="30" customHeight="1" x14ac:dyDescent="0.25">
      <c r="A56" s="6">
        <v>3</v>
      </c>
      <c r="B56" s="4" t="s">
        <v>36</v>
      </c>
      <c r="C56" s="3" t="s">
        <v>6</v>
      </c>
      <c r="D56" s="118">
        <v>40</v>
      </c>
      <c r="E56" s="118"/>
      <c r="F56" s="80">
        <v>10.73</v>
      </c>
      <c r="G56" s="104">
        <f t="shared" si="0"/>
        <v>429.20000000000005</v>
      </c>
      <c r="H56" s="79">
        <f t="shared" si="1"/>
        <v>85.840000000000032</v>
      </c>
      <c r="I56" s="79">
        <f t="shared" si="2"/>
        <v>515.04000000000008</v>
      </c>
      <c r="J56" s="7" t="s">
        <v>85</v>
      </c>
    </row>
    <row r="57" spans="1:10" ht="78" customHeight="1" thickBot="1" x14ac:dyDescent="0.3">
      <c r="A57" s="12">
        <v>4</v>
      </c>
      <c r="B57" s="13" t="s">
        <v>37</v>
      </c>
      <c r="C57" s="24" t="s">
        <v>8</v>
      </c>
      <c r="D57" s="119">
        <v>500</v>
      </c>
      <c r="E57" s="119"/>
      <c r="F57" s="90">
        <v>8.59</v>
      </c>
      <c r="G57" s="105">
        <f t="shared" si="0"/>
        <v>4295</v>
      </c>
      <c r="H57" s="95">
        <f t="shared" si="1"/>
        <v>859</v>
      </c>
      <c r="I57" s="95">
        <f t="shared" si="2"/>
        <v>5154</v>
      </c>
      <c r="J57" s="14" t="s">
        <v>85</v>
      </c>
    </row>
    <row r="58" spans="1:10" ht="23.25" customHeight="1" thickBot="1" x14ac:dyDescent="0.3">
      <c r="A58" s="38" t="s">
        <v>38</v>
      </c>
      <c r="B58" s="69" t="s">
        <v>39</v>
      </c>
      <c r="C58" s="69"/>
      <c r="D58" s="69"/>
      <c r="E58" s="69"/>
      <c r="F58" s="82"/>
      <c r="G58" s="106"/>
      <c r="H58" s="96"/>
      <c r="I58" s="96"/>
      <c r="J58" s="70"/>
    </row>
    <row r="59" spans="1:10" ht="41.25" customHeight="1" x14ac:dyDescent="0.25">
      <c r="A59" s="34">
        <v>1</v>
      </c>
      <c r="B59" s="35" t="s">
        <v>40</v>
      </c>
      <c r="C59" s="36" t="s">
        <v>41</v>
      </c>
      <c r="D59" s="120">
        <v>12</v>
      </c>
      <c r="E59" s="120"/>
      <c r="F59" s="79">
        <v>6.44</v>
      </c>
      <c r="G59" s="104">
        <f t="shared" si="0"/>
        <v>77.28</v>
      </c>
      <c r="H59" s="79">
        <f t="shared" si="1"/>
        <v>15.456000000000003</v>
      </c>
      <c r="I59" s="79">
        <f t="shared" si="2"/>
        <v>92.736000000000004</v>
      </c>
      <c r="J59" s="37" t="s">
        <v>85</v>
      </c>
    </row>
    <row r="60" spans="1:10" ht="30" customHeight="1" thickBot="1" x14ac:dyDescent="0.3">
      <c r="A60" s="12">
        <v>2</v>
      </c>
      <c r="B60" s="13" t="s">
        <v>11</v>
      </c>
      <c r="C60" s="24" t="s">
        <v>8</v>
      </c>
      <c r="D60" s="119">
        <v>1000</v>
      </c>
      <c r="E60" s="119"/>
      <c r="F60" s="90">
        <v>7.73</v>
      </c>
      <c r="G60" s="105">
        <f t="shared" si="0"/>
        <v>7730</v>
      </c>
      <c r="H60" s="95">
        <f t="shared" si="1"/>
        <v>1546</v>
      </c>
      <c r="I60" s="95">
        <f t="shared" si="2"/>
        <v>9276</v>
      </c>
      <c r="J60" s="14" t="s">
        <v>85</v>
      </c>
    </row>
    <row r="61" spans="1:10" ht="18.75" customHeight="1" thickBot="1" x14ac:dyDescent="0.3">
      <c r="A61" s="38" t="s">
        <v>42</v>
      </c>
      <c r="B61" s="69" t="s">
        <v>43</v>
      </c>
      <c r="C61" s="69"/>
      <c r="D61" s="69"/>
      <c r="E61" s="69"/>
      <c r="F61" s="82"/>
      <c r="G61" s="106"/>
      <c r="H61" s="96"/>
      <c r="I61" s="96"/>
      <c r="J61" s="70"/>
    </row>
    <row r="62" spans="1:10" ht="30" customHeight="1" x14ac:dyDescent="0.25">
      <c r="A62" s="34">
        <v>1</v>
      </c>
      <c r="B62" s="35" t="s">
        <v>74</v>
      </c>
      <c r="C62" s="36" t="s">
        <v>6</v>
      </c>
      <c r="D62" s="120">
        <v>16</v>
      </c>
      <c r="E62" s="120"/>
      <c r="F62" s="79">
        <v>0.86</v>
      </c>
      <c r="G62" s="104">
        <f t="shared" si="0"/>
        <v>13.76</v>
      </c>
      <c r="H62" s="79">
        <f t="shared" si="1"/>
        <v>2.7520000000000007</v>
      </c>
      <c r="I62" s="79">
        <f t="shared" si="2"/>
        <v>16.512</v>
      </c>
      <c r="J62" s="37" t="s">
        <v>85</v>
      </c>
    </row>
    <row r="63" spans="1:10" ht="30" customHeight="1" x14ac:dyDescent="0.25">
      <c r="A63" s="6">
        <v>2</v>
      </c>
      <c r="B63" s="4" t="s">
        <v>75</v>
      </c>
      <c r="C63" s="3" t="s">
        <v>6</v>
      </c>
      <c r="D63" s="118">
        <v>16</v>
      </c>
      <c r="E63" s="118"/>
      <c r="F63" s="80">
        <v>0.86</v>
      </c>
      <c r="G63" s="104">
        <f t="shared" si="0"/>
        <v>13.76</v>
      </c>
      <c r="H63" s="79">
        <f t="shared" si="1"/>
        <v>2.7520000000000007</v>
      </c>
      <c r="I63" s="79">
        <f t="shared" si="2"/>
        <v>16.512</v>
      </c>
      <c r="J63" s="7" t="s">
        <v>85</v>
      </c>
    </row>
    <row r="64" spans="1:10" ht="30" customHeight="1" x14ac:dyDescent="0.25">
      <c r="A64" s="29">
        <v>3</v>
      </c>
      <c r="B64" s="30" t="s">
        <v>98</v>
      </c>
      <c r="C64" s="31" t="s">
        <v>6</v>
      </c>
      <c r="D64" s="122">
        <v>16</v>
      </c>
      <c r="E64" s="123"/>
      <c r="F64" s="92">
        <v>0.86</v>
      </c>
      <c r="G64" s="104">
        <f t="shared" si="0"/>
        <v>13.76</v>
      </c>
      <c r="H64" s="79">
        <f t="shared" si="1"/>
        <v>2.7520000000000007</v>
      </c>
      <c r="I64" s="79">
        <f t="shared" si="2"/>
        <v>16.512</v>
      </c>
      <c r="J64" s="32" t="s">
        <v>85</v>
      </c>
    </row>
    <row r="65" spans="1:49" ht="30" customHeight="1" thickBot="1" x14ac:dyDescent="0.3">
      <c r="A65" s="12">
        <v>4</v>
      </c>
      <c r="B65" s="13" t="s">
        <v>44</v>
      </c>
      <c r="C65" s="24" t="s">
        <v>8</v>
      </c>
      <c r="D65" s="119">
        <v>150</v>
      </c>
      <c r="E65" s="119"/>
      <c r="F65" s="90">
        <v>6.87</v>
      </c>
      <c r="G65" s="105">
        <f t="shared" si="0"/>
        <v>1030.5</v>
      </c>
      <c r="H65" s="95">
        <f t="shared" si="1"/>
        <v>206.09999999999991</v>
      </c>
      <c r="I65" s="95">
        <f t="shared" si="2"/>
        <v>1236.5999999999999</v>
      </c>
      <c r="J65" s="14" t="s">
        <v>85</v>
      </c>
    </row>
    <row r="66" spans="1:49" ht="31.5" customHeight="1" thickBot="1" x14ac:dyDescent="0.3">
      <c r="A66" s="38" t="s">
        <v>45</v>
      </c>
      <c r="B66" s="69" t="s">
        <v>46</v>
      </c>
      <c r="C66" s="69"/>
      <c r="D66" s="69"/>
      <c r="E66" s="69"/>
      <c r="F66" s="82"/>
      <c r="G66" s="106"/>
      <c r="H66" s="96"/>
      <c r="I66" s="96"/>
      <c r="J66" s="70"/>
    </row>
    <row r="67" spans="1:49" ht="21" customHeight="1" x14ac:dyDescent="0.25">
      <c r="A67" s="108" t="s">
        <v>47</v>
      </c>
      <c r="B67" s="109"/>
      <c r="C67" s="109"/>
      <c r="D67" s="98"/>
      <c r="E67" s="98"/>
      <c r="F67" s="99"/>
      <c r="G67" s="104"/>
      <c r="H67" s="79"/>
      <c r="I67" s="79"/>
      <c r="J67" s="100"/>
    </row>
    <row r="68" spans="1:49" ht="30" customHeight="1" x14ac:dyDescent="0.25">
      <c r="A68" s="6">
        <v>1</v>
      </c>
      <c r="B68" s="15" t="s">
        <v>48</v>
      </c>
      <c r="C68" s="3" t="s">
        <v>8</v>
      </c>
      <c r="D68" s="118">
        <v>1500</v>
      </c>
      <c r="E68" s="118"/>
      <c r="F68" s="80">
        <v>8.16</v>
      </c>
      <c r="G68" s="104">
        <f t="shared" si="0"/>
        <v>12240</v>
      </c>
      <c r="H68" s="79">
        <f t="shared" si="1"/>
        <v>2448</v>
      </c>
      <c r="I68" s="79">
        <f t="shared" si="2"/>
        <v>14688</v>
      </c>
      <c r="J68" s="7" t="s">
        <v>85</v>
      </c>
    </row>
    <row r="69" spans="1:49" ht="30" customHeight="1" x14ac:dyDescent="0.25">
      <c r="A69" s="6">
        <v>2</v>
      </c>
      <c r="B69" s="15" t="s">
        <v>49</v>
      </c>
      <c r="C69" s="3" t="s">
        <v>8</v>
      </c>
      <c r="D69" s="118">
        <v>1500</v>
      </c>
      <c r="E69" s="118"/>
      <c r="F69" s="80">
        <v>8.16</v>
      </c>
      <c r="G69" s="104">
        <f t="shared" si="0"/>
        <v>12240</v>
      </c>
      <c r="H69" s="79">
        <f t="shared" si="1"/>
        <v>2448</v>
      </c>
      <c r="I69" s="79">
        <f t="shared" si="2"/>
        <v>14688</v>
      </c>
      <c r="J69" s="7" t="s">
        <v>85</v>
      </c>
    </row>
    <row r="70" spans="1:49" ht="30" customHeight="1" x14ac:dyDescent="0.25">
      <c r="A70" s="6">
        <v>3</v>
      </c>
      <c r="B70" s="15" t="s">
        <v>50</v>
      </c>
      <c r="C70" s="3" t="s">
        <v>8</v>
      </c>
      <c r="D70" s="118">
        <v>1500</v>
      </c>
      <c r="E70" s="118"/>
      <c r="F70" s="80">
        <v>8.59</v>
      </c>
      <c r="G70" s="104">
        <f t="shared" si="0"/>
        <v>12885</v>
      </c>
      <c r="H70" s="79">
        <f t="shared" si="1"/>
        <v>2577</v>
      </c>
      <c r="I70" s="79">
        <f t="shared" si="2"/>
        <v>15462</v>
      </c>
      <c r="J70" s="7" t="s">
        <v>85</v>
      </c>
    </row>
    <row r="71" spans="1:49" ht="30" customHeight="1" x14ac:dyDescent="0.25">
      <c r="A71" s="6">
        <v>4</v>
      </c>
      <c r="B71" s="15" t="s">
        <v>51</v>
      </c>
      <c r="C71" s="3" t="s">
        <v>8</v>
      </c>
      <c r="D71" s="118">
        <v>1500</v>
      </c>
      <c r="E71" s="118"/>
      <c r="F71" s="80">
        <v>8.59</v>
      </c>
      <c r="G71" s="104">
        <f t="shared" ref="G71:G82" si="3">D71*F71</f>
        <v>12885</v>
      </c>
      <c r="H71" s="79">
        <f t="shared" ref="H71:H83" si="4">I71-G71</f>
        <v>2577</v>
      </c>
      <c r="I71" s="79">
        <f t="shared" ref="I71:I83" si="5">1.2*G71</f>
        <v>15462</v>
      </c>
      <c r="J71" s="7" t="s">
        <v>85</v>
      </c>
    </row>
    <row r="72" spans="1:49" ht="30" customHeight="1" thickBot="1" x14ac:dyDescent="0.3">
      <c r="A72" s="12">
        <v>5</v>
      </c>
      <c r="B72" s="97" t="s">
        <v>52</v>
      </c>
      <c r="C72" s="24" t="s">
        <v>8</v>
      </c>
      <c r="D72" s="119">
        <v>1500</v>
      </c>
      <c r="E72" s="119"/>
      <c r="F72" s="90">
        <v>10.3</v>
      </c>
      <c r="G72" s="105">
        <f t="shared" si="3"/>
        <v>15450.000000000002</v>
      </c>
      <c r="H72" s="95">
        <f t="shared" si="4"/>
        <v>3089.9999999999982</v>
      </c>
      <c r="I72" s="95">
        <f t="shared" si="5"/>
        <v>18540</v>
      </c>
      <c r="J72" s="14" t="s">
        <v>85</v>
      </c>
    </row>
    <row r="73" spans="1:49" ht="21.75" customHeight="1" thickBot="1" x14ac:dyDescent="0.3">
      <c r="A73" s="38" t="s">
        <v>53</v>
      </c>
      <c r="B73" s="69" t="s">
        <v>54</v>
      </c>
      <c r="C73" s="69"/>
      <c r="D73" s="69"/>
      <c r="E73" s="69"/>
      <c r="F73" s="82"/>
      <c r="G73" s="106"/>
      <c r="H73" s="96"/>
      <c r="I73" s="96"/>
      <c r="J73" s="70"/>
    </row>
    <row r="74" spans="1:49" s="23" customFormat="1" ht="369" customHeight="1" x14ac:dyDescent="0.25">
      <c r="A74" s="149">
        <v>1</v>
      </c>
      <c r="B74" s="150" t="s">
        <v>76</v>
      </c>
      <c r="C74" s="120" t="s">
        <v>6</v>
      </c>
      <c r="D74" s="120">
        <v>100</v>
      </c>
      <c r="E74" s="120"/>
      <c r="F74" s="79">
        <v>85.85</v>
      </c>
      <c r="G74" s="104">
        <f t="shared" si="3"/>
        <v>8585</v>
      </c>
      <c r="H74" s="79">
        <f t="shared" si="4"/>
        <v>1717</v>
      </c>
      <c r="I74" s="79">
        <f t="shared" si="5"/>
        <v>10302</v>
      </c>
      <c r="J74" s="37" t="s">
        <v>103</v>
      </c>
      <c r="K74" s="143"/>
      <c r="L74" s="45"/>
      <c r="M74" s="45"/>
      <c r="N74" s="45"/>
      <c r="O74" s="45"/>
      <c r="P74" s="45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3" customFormat="1" ht="201.75" customHeight="1" x14ac:dyDescent="0.25">
      <c r="A75" s="139"/>
      <c r="B75" s="141"/>
      <c r="C75" s="118"/>
      <c r="D75" s="118"/>
      <c r="E75" s="118"/>
      <c r="F75" s="80">
        <v>0.86</v>
      </c>
      <c r="G75" s="104">
        <f t="shared" si="3"/>
        <v>0</v>
      </c>
      <c r="H75" s="79">
        <f t="shared" si="4"/>
        <v>0</v>
      </c>
      <c r="I75" s="79">
        <f t="shared" si="5"/>
        <v>0</v>
      </c>
      <c r="J75" s="7" t="s">
        <v>104</v>
      </c>
      <c r="K75" s="143"/>
      <c r="L75" s="45"/>
      <c r="M75" s="45"/>
      <c r="N75" s="45"/>
      <c r="O75" s="45"/>
      <c r="P75" s="4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3" customFormat="1" ht="346.5" customHeight="1" x14ac:dyDescent="0.25">
      <c r="A76" s="139">
        <v>2</v>
      </c>
      <c r="B76" s="141" t="s">
        <v>77</v>
      </c>
      <c r="C76" s="118" t="s">
        <v>6</v>
      </c>
      <c r="D76" s="118">
        <v>10</v>
      </c>
      <c r="E76" s="118"/>
      <c r="F76" s="80">
        <v>85.85</v>
      </c>
      <c r="G76" s="104">
        <f t="shared" si="3"/>
        <v>858.5</v>
      </c>
      <c r="H76" s="79">
        <f t="shared" si="4"/>
        <v>171.70000000000005</v>
      </c>
      <c r="I76" s="79">
        <f t="shared" si="5"/>
        <v>1030.2</v>
      </c>
      <c r="J76" s="49" t="s">
        <v>103</v>
      </c>
      <c r="K76" s="143"/>
      <c r="L76" s="45"/>
      <c r="M76" s="45"/>
      <c r="N76" s="45"/>
      <c r="O76" s="45"/>
      <c r="P76" s="45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3" customFormat="1" ht="174.75" customHeight="1" thickBot="1" x14ac:dyDescent="0.3">
      <c r="A77" s="140"/>
      <c r="B77" s="142"/>
      <c r="C77" s="119"/>
      <c r="D77" s="119"/>
      <c r="E77" s="119"/>
      <c r="F77" s="90">
        <v>0.86</v>
      </c>
      <c r="G77" s="105">
        <f t="shared" si="3"/>
        <v>0</v>
      </c>
      <c r="H77" s="95">
        <f t="shared" si="4"/>
        <v>0</v>
      </c>
      <c r="I77" s="95">
        <f t="shared" si="5"/>
        <v>0</v>
      </c>
      <c r="J77" s="14" t="s">
        <v>105</v>
      </c>
      <c r="K77" s="143"/>
      <c r="L77" s="45"/>
      <c r="M77" s="45"/>
      <c r="N77" s="45"/>
      <c r="O77" s="45"/>
      <c r="P77" s="45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ht="20.25" customHeight="1" thickBot="1" x14ac:dyDescent="0.3">
      <c r="A78" s="46" t="s">
        <v>56</v>
      </c>
      <c r="B78" s="69" t="s">
        <v>57</v>
      </c>
      <c r="C78" s="69"/>
      <c r="D78" s="69"/>
      <c r="E78" s="69"/>
      <c r="F78" s="82"/>
      <c r="G78" s="106"/>
      <c r="H78" s="96"/>
      <c r="I78" s="96"/>
      <c r="J78" s="70"/>
    </row>
    <row r="79" spans="1:49" ht="30" customHeight="1" x14ac:dyDescent="0.25">
      <c r="A79" s="34">
        <v>1</v>
      </c>
      <c r="B79" s="35" t="s">
        <v>78</v>
      </c>
      <c r="C79" s="68" t="s">
        <v>55</v>
      </c>
      <c r="D79" s="120">
        <v>120</v>
      </c>
      <c r="E79" s="120"/>
      <c r="F79" s="79">
        <v>34.340000000000003</v>
      </c>
      <c r="G79" s="104">
        <f t="shared" si="3"/>
        <v>4120.8</v>
      </c>
      <c r="H79" s="79">
        <f t="shared" si="4"/>
        <v>824.15999999999985</v>
      </c>
      <c r="I79" s="79">
        <f t="shared" si="5"/>
        <v>4944.96</v>
      </c>
      <c r="J79" s="37" t="s">
        <v>84</v>
      </c>
    </row>
    <row r="80" spans="1:49" ht="30" customHeight="1" x14ac:dyDescent="0.25">
      <c r="A80" s="6">
        <v>2</v>
      </c>
      <c r="B80" s="4" t="s">
        <v>79</v>
      </c>
      <c r="C80" s="2" t="s">
        <v>55</v>
      </c>
      <c r="D80" s="118">
        <v>40</v>
      </c>
      <c r="E80" s="118"/>
      <c r="F80" s="80">
        <v>5.07</v>
      </c>
      <c r="G80" s="104">
        <f t="shared" si="3"/>
        <v>202.8</v>
      </c>
      <c r="H80" s="79">
        <f t="shared" si="4"/>
        <v>40.56</v>
      </c>
      <c r="I80" s="79">
        <f t="shared" si="5"/>
        <v>243.36</v>
      </c>
      <c r="J80" s="7" t="s">
        <v>84</v>
      </c>
    </row>
    <row r="81" spans="1:12" ht="30" customHeight="1" x14ac:dyDescent="0.25">
      <c r="A81" s="6">
        <v>3</v>
      </c>
      <c r="B81" s="4" t="s">
        <v>80</v>
      </c>
      <c r="C81" s="2" t="s">
        <v>55</v>
      </c>
      <c r="D81" s="118">
        <v>40</v>
      </c>
      <c r="E81" s="118"/>
      <c r="F81" s="80">
        <v>0.86</v>
      </c>
      <c r="G81" s="104">
        <f t="shared" si="3"/>
        <v>34.4</v>
      </c>
      <c r="H81" s="79">
        <f t="shared" si="4"/>
        <v>6.8799999999999955</v>
      </c>
      <c r="I81" s="79">
        <f t="shared" si="5"/>
        <v>41.279999999999994</v>
      </c>
      <c r="J81" s="7" t="s">
        <v>84</v>
      </c>
    </row>
    <row r="82" spans="1:12" ht="30" customHeight="1" thickBot="1" x14ac:dyDescent="0.3">
      <c r="A82" s="12">
        <v>4</v>
      </c>
      <c r="B82" s="13" t="s">
        <v>81</v>
      </c>
      <c r="C82" s="48" t="s">
        <v>55</v>
      </c>
      <c r="D82" s="148">
        <v>40</v>
      </c>
      <c r="E82" s="148"/>
      <c r="F82" s="90">
        <v>11.16</v>
      </c>
      <c r="G82" s="104">
        <f t="shared" si="3"/>
        <v>446.4</v>
      </c>
      <c r="H82" s="79">
        <f t="shared" si="4"/>
        <v>89.279999999999973</v>
      </c>
      <c r="I82" s="79">
        <f t="shared" si="5"/>
        <v>535.67999999999995</v>
      </c>
      <c r="J82" s="14" t="s">
        <v>84</v>
      </c>
    </row>
    <row r="83" spans="1:12" ht="38.25" customHeight="1" thickBot="1" x14ac:dyDescent="0.3">
      <c r="A83" s="101" t="s">
        <v>112</v>
      </c>
      <c r="B83" s="102"/>
      <c r="C83" s="102"/>
      <c r="D83" s="103"/>
      <c r="E83" s="103"/>
      <c r="F83" s="93"/>
      <c r="G83" s="107">
        <f>SUM(G6:G82)</f>
        <v>209735.15999999997</v>
      </c>
      <c r="H83" s="94">
        <f t="shared" si="4"/>
        <v>41947.031999999977</v>
      </c>
      <c r="I83" s="94">
        <f t="shared" si="5"/>
        <v>251682.19199999995</v>
      </c>
      <c r="J83" s="60"/>
    </row>
    <row r="84" spans="1:12" ht="30" customHeight="1" x14ac:dyDescent="0.25">
      <c r="A84" s="58"/>
      <c r="B84" s="59"/>
      <c r="C84" s="58"/>
      <c r="D84" s="58"/>
      <c r="E84" s="58"/>
      <c r="F84" s="58"/>
      <c r="G84" s="58"/>
      <c r="H84" s="58"/>
      <c r="I84" s="58"/>
      <c r="J84" s="59"/>
    </row>
    <row r="85" spans="1:12" ht="30" customHeight="1" x14ac:dyDescent="0.25">
      <c r="A85" s="58"/>
      <c r="B85" s="59"/>
      <c r="C85" s="58"/>
      <c r="D85" s="58"/>
      <c r="E85" s="58"/>
      <c r="F85" s="58"/>
      <c r="G85" s="58"/>
      <c r="H85" s="58"/>
      <c r="I85" s="58"/>
      <c r="J85" s="59"/>
    </row>
    <row r="86" spans="1:12" ht="30" customHeight="1" x14ac:dyDescent="0.25">
      <c r="A86" s="58"/>
      <c r="B86" s="59"/>
      <c r="C86" s="58"/>
      <c r="D86" s="58"/>
      <c r="E86" s="58"/>
      <c r="F86" s="58"/>
      <c r="G86" s="58"/>
      <c r="H86" s="58"/>
      <c r="I86" s="58"/>
      <c r="J86" s="59"/>
    </row>
    <row r="87" spans="1:12" ht="30" customHeight="1" thickBot="1" x14ac:dyDescent="0.3">
      <c r="A87" s="52"/>
      <c r="B87" s="53"/>
      <c r="C87" s="52"/>
      <c r="D87" s="52"/>
      <c r="E87" s="52"/>
      <c r="F87" s="52"/>
      <c r="G87" s="52"/>
      <c r="H87" s="52"/>
      <c r="I87" s="52"/>
      <c r="J87" s="53"/>
    </row>
    <row r="88" spans="1:12" ht="20.25" customHeight="1" thickBot="1" x14ac:dyDescent="0.3">
      <c r="A88" s="144" t="s">
        <v>58</v>
      </c>
      <c r="B88" s="145"/>
      <c r="C88" s="145"/>
      <c r="D88" s="145"/>
      <c r="E88" s="145"/>
      <c r="F88" s="145"/>
      <c r="G88" s="145"/>
      <c r="H88" s="145"/>
      <c r="I88" s="145"/>
      <c r="J88" s="146"/>
    </row>
    <row r="89" spans="1:12" ht="17.25" customHeight="1" x14ac:dyDescent="0.25">
      <c r="A89" s="5"/>
      <c r="B89" s="11" t="s">
        <v>59</v>
      </c>
      <c r="C89" s="19"/>
      <c r="D89" s="134"/>
      <c r="E89" s="134"/>
      <c r="F89" s="50"/>
      <c r="G89" s="50"/>
      <c r="H89" s="50"/>
      <c r="I89" s="50"/>
      <c r="J89" s="20"/>
    </row>
    <row r="90" spans="1:12" ht="155.25" customHeight="1" thickBot="1" x14ac:dyDescent="0.3">
      <c r="A90" s="8">
        <v>1</v>
      </c>
      <c r="B90" s="21" t="s">
        <v>106</v>
      </c>
      <c r="C90" s="16" t="s">
        <v>60</v>
      </c>
      <c r="D90" s="135"/>
      <c r="E90" s="135"/>
      <c r="F90" s="155">
        <v>24.7</v>
      </c>
      <c r="G90" s="156"/>
      <c r="H90" s="157"/>
      <c r="I90" s="51"/>
      <c r="J90" s="22" t="s">
        <v>101</v>
      </c>
    </row>
    <row r="91" spans="1:12" ht="14.25" customHeight="1" x14ac:dyDescent="0.25">
      <c r="A91" s="1"/>
      <c r="B91" s="1"/>
      <c r="C91" s="17"/>
      <c r="D91" s="1"/>
      <c r="E91" s="1"/>
      <c r="F91" s="1"/>
      <c r="G91" s="1"/>
      <c r="H91" s="1"/>
      <c r="I91" s="1"/>
      <c r="J91" s="1"/>
    </row>
    <row r="92" spans="1:12" ht="55.5" customHeight="1" x14ac:dyDescent="0.25">
      <c r="A92" s="151"/>
      <c r="B92" s="151"/>
      <c r="C92" s="151"/>
      <c r="D92" s="151"/>
      <c r="E92" s="151"/>
      <c r="F92" s="151"/>
      <c r="G92" s="151"/>
      <c r="H92" s="151"/>
      <c r="I92" s="151"/>
      <c r="J92" s="151"/>
    </row>
    <row r="93" spans="1:12" ht="20.25" customHeight="1" x14ac:dyDescent="0.3">
      <c r="A93" s="61"/>
      <c r="B93" s="62"/>
      <c r="C93" s="63"/>
      <c r="D93" s="47"/>
      <c r="E93" s="47"/>
      <c r="F93" s="47"/>
      <c r="G93" s="47"/>
      <c r="H93" s="47"/>
      <c r="I93" s="47"/>
      <c r="J93" s="47"/>
      <c r="K93" s="47"/>
      <c r="L93" s="47"/>
    </row>
    <row r="94" spans="1:12" ht="10.5" customHeight="1" x14ac:dyDescent="0.25">
      <c r="A94" s="61"/>
      <c r="B94" s="47"/>
      <c r="C94" s="63"/>
      <c r="D94" s="47"/>
      <c r="E94" s="47"/>
      <c r="F94" s="47"/>
      <c r="G94" s="47"/>
      <c r="H94" s="47"/>
      <c r="I94" s="47"/>
      <c r="J94" s="47"/>
      <c r="K94" s="47"/>
      <c r="L94" s="47"/>
    </row>
    <row r="95" spans="1:12" ht="20.100000000000001" customHeight="1" x14ac:dyDescent="0.25">
      <c r="A95" s="47"/>
      <c r="B95" s="64"/>
      <c r="C95" s="63"/>
      <c r="D95" s="47"/>
      <c r="E95" s="47"/>
      <c r="F95" s="47"/>
      <c r="G95" s="47"/>
      <c r="H95" s="47"/>
      <c r="I95" s="47"/>
      <c r="J95" s="47"/>
      <c r="K95" s="47"/>
      <c r="L95" s="47"/>
    </row>
    <row r="96" spans="1:12" x14ac:dyDescent="0.25">
      <c r="A96" s="47"/>
      <c r="B96" s="64"/>
      <c r="C96" s="63"/>
      <c r="D96" s="47"/>
      <c r="E96" s="47"/>
      <c r="F96" s="47"/>
      <c r="G96" s="47"/>
      <c r="H96" s="47"/>
      <c r="I96" s="47"/>
      <c r="J96" s="47"/>
      <c r="K96" s="47"/>
      <c r="L96" s="47"/>
    </row>
    <row r="97" spans="1:12" x14ac:dyDescent="0.25">
      <c r="A97" s="47"/>
      <c r="B97" s="47"/>
      <c r="C97" s="63"/>
      <c r="D97" s="47"/>
      <c r="E97" s="47"/>
      <c r="F97" s="47"/>
      <c r="G97" s="47"/>
      <c r="H97" s="47"/>
      <c r="I97" s="47"/>
      <c r="J97" s="47"/>
      <c r="K97" s="47"/>
      <c r="L97" s="47"/>
    </row>
    <row r="98" spans="1:12" x14ac:dyDescent="0.25">
      <c r="A98" s="47"/>
      <c r="B98" s="47"/>
      <c r="C98" s="63"/>
      <c r="D98" s="47"/>
      <c r="E98" s="47"/>
      <c r="F98" s="47"/>
      <c r="G98" s="47"/>
      <c r="H98" s="47"/>
      <c r="I98" s="47"/>
      <c r="J98" s="47"/>
      <c r="K98" s="47"/>
      <c r="L98" s="47"/>
    </row>
    <row r="99" spans="1:12" x14ac:dyDescent="0.25">
      <c r="A99" s="47"/>
      <c r="B99" s="64"/>
      <c r="C99" s="63"/>
      <c r="D99" s="47"/>
      <c r="E99" s="47"/>
      <c r="F99" s="47"/>
      <c r="G99" s="47"/>
      <c r="H99" s="47"/>
      <c r="I99" s="47"/>
      <c r="J99" s="47"/>
      <c r="K99" s="47"/>
      <c r="L99" s="47"/>
    </row>
    <row r="100" spans="1:12" x14ac:dyDescent="0.25">
      <c r="A100" s="47"/>
      <c r="B100" s="47"/>
      <c r="C100" s="63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1:12" x14ac:dyDescent="0.25">
      <c r="A101" s="47"/>
      <c r="B101" s="47"/>
      <c r="C101" s="63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1:12" x14ac:dyDescent="0.25">
      <c r="A102" s="47"/>
      <c r="B102" s="64"/>
      <c r="C102" s="63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1:12" x14ac:dyDescent="0.25">
      <c r="A103" s="47"/>
      <c r="B103" s="47"/>
      <c r="C103" s="63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1:12" x14ac:dyDescent="0.25">
      <c r="A104" s="47"/>
      <c r="B104" s="47"/>
      <c r="C104" s="63"/>
      <c r="D104" s="47"/>
      <c r="E104" s="47"/>
      <c r="F104" s="47"/>
      <c r="G104" s="47"/>
      <c r="H104" s="47"/>
      <c r="I104" s="47"/>
      <c r="J104" s="47"/>
      <c r="K104" s="47"/>
      <c r="L104" s="47"/>
    </row>
    <row r="105" spans="1:12" x14ac:dyDescent="0.25">
      <c r="A105" s="47"/>
      <c r="B105" s="64"/>
      <c r="C105" s="63"/>
      <c r="D105" s="47"/>
      <c r="E105" s="47"/>
      <c r="F105" s="47"/>
      <c r="G105" s="47"/>
      <c r="H105" s="47"/>
      <c r="I105" s="47"/>
      <c r="J105" s="47"/>
      <c r="K105" s="47"/>
      <c r="L105" s="47"/>
    </row>
    <row r="106" spans="1:12" x14ac:dyDescent="0.25">
      <c r="A106" s="47"/>
      <c r="B106" s="47"/>
      <c r="C106" s="63"/>
      <c r="D106" s="47"/>
      <c r="E106" s="47"/>
      <c r="F106" s="47"/>
      <c r="G106" s="47"/>
      <c r="H106" s="47"/>
      <c r="I106" s="47"/>
      <c r="J106" s="47"/>
      <c r="K106" s="47"/>
      <c r="L106" s="47"/>
    </row>
    <row r="107" spans="1:12" x14ac:dyDescent="0.25">
      <c r="A107" s="47"/>
      <c r="B107" s="64"/>
      <c r="C107" s="63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1:12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</row>
    <row r="109" spans="1:12" x14ac:dyDescent="0.25">
      <c r="A109" s="47"/>
      <c r="B109" s="158"/>
      <c r="C109" s="158"/>
      <c r="D109" s="158"/>
      <c r="E109" s="158"/>
      <c r="F109" s="158"/>
      <c r="G109" s="158"/>
      <c r="H109" s="158"/>
      <c r="I109" s="158"/>
      <c r="J109" s="158"/>
      <c r="K109" s="47"/>
      <c r="L109" s="47"/>
    </row>
    <row r="110" spans="1:12" ht="15" customHeight="1" x14ac:dyDescent="0.25">
      <c r="A110" s="47"/>
      <c r="B110" s="153"/>
      <c r="C110" s="153"/>
      <c r="D110" s="153"/>
      <c r="E110" s="153"/>
      <c r="F110" s="153"/>
      <c r="G110" s="153"/>
      <c r="H110" s="153"/>
      <c r="I110" s="153"/>
      <c r="J110" s="153"/>
      <c r="K110" s="54"/>
      <c r="L110" s="54"/>
    </row>
    <row r="111" spans="1:12" x14ac:dyDescent="0.25">
      <c r="A111" s="47"/>
      <c r="B111" s="153"/>
      <c r="C111" s="153"/>
      <c r="D111" s="153"/>
      <c r="E111" s="153"/>
      <c r="F111" s="153"/>
      <c r="G111" s="153"/>
      <c r="H111" s="153"/>
      <c r="I111" s="153"/>
      <c r="J111" s="153"/>
      <c r="K111" s="54"/>
      <c r="L111" s="54"/>
    </row>
    <row r="112" spans="1:12" x14ac:dyDescent="0.25">
      <c r="A112" s="47"/>
      <c r="B112" s="153"/>
      <c r="C112" s="153"/>
      <c r="D112" s="153"/>
      <c r="E112" s="153"/>
      <c r="F112" s="153"/>
      <c r="G112" s="153"/>
      <c r="H112" s="153"/>
      <c r="I112" s="153"/>
      <c r="J112" s="153"/>
      <c r="K112" s="54"/>
      <c r="L112" s="54"/>
    </row>
    <row r="113" spans="1:12" x14ac:dyDescent="0.25">
      <c r="A113" s="47"/>
      <c r="B113" s="153"/>
      <c r="C113" s="153"/>
      <c r="D113" s="153"/>
      <c r="E113" s="153"/>
      <c r="F113" s="153"/>
      <c r="G113" s="153"/>
      <c r="H113" s="153"/>
      <c r="I113" s="153"/>
      <c r="J113" s="153"/>
      <c r="K113" s="54"/>
      <c r="L113" s="54"/>
    </row>
    <row r="114" spans="1:12" x14ac:dyDescent="0.25">
      <c r="A114" s="47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</row>
    <row r="115" spans="1:12" x14ac:dyDescent="0.25">
      <c r="A115" s="47"/>
      <c r="B115" s="65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1:12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spans="1:12" ht="15" customHeight="1" x14ac:dyDescent="0.25">
      <c r="A117" s="47"/>
      <c r="B117" s="151"/>
      <c r="C117" s="151"/>
      <c r="D117" s="151"/>
      <c r="E117" s="151"/>
      <c r="F117" s="151"/>
      <c r="G117" s="151"/>
      <c r="H117" s="151"/>
      <c r="I117" s="151"/>
      <c r="J117" s="151"/>
      <c r="K117" s="54"/>
      <c r="L117" s="54"/>
    </row>
    <row r="118" spans="1:12" ht="15" customHeight="1" x14ac:dyDescent="0.25">
      <c r="A118" s="47"/>
      <c r="B118" s="151"/>
      <c r="C118" s="151"/>
      <c r="D118" s="151"/>
      <c r="E118" s="151"/>
      <c r="F118" s="151"/>
      <c r="G118" s="151"/>
      <c r="H118" s="151"/>
      <c r="I118" s="151"/>
      <c r="J118" s="151"/>
      <c r="K118" s="54"/>
      <c r="L118" s="54"/>
    </row>
    <row r="119" spans="1:12" ht="15" customHeight="1" x14ac:dyDescent="0.25">
      <c r="A119" s="47"/>
      <c r="B119" s="151"/>
      <c r="C119" s="151"/>
      <c r="D119" s="151"/>
      <c r="E119" s="151"/>
      <c r="F119" s="151"/>
      <c r="G119" s="151"/>
      <c r="H119" s="151"/>
      <c r="I119" s="151"/>
      <c r="J119" s="151"/>
      <c r="K119" s="54"/>
      <c r="L119" s="54"/>
    </row>
    <row r="120" spans="1:12" ht="15" customHeight="1" x14ac:dyDescent="0.25">
      <c r="A120" s="47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</row>
    <row r="121" spans="1:12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</row>
    <row r="122" spans="1:12" x14ac:dyDescent="0.25">
      <c r="A122" s="47"/>
      <c r="B122" s="64"/>
      <c r="C122" s="154"/>
      <c r="D122" s="154"/>
      <c r="E122" s="154"/>
      <c r="F122" s="154"/>
      <c r="G122" s="55"/>
      <c r="H122" s="55"/>
      <c r="I122" s="55"/>
      <c r="K122" s="55"/>
      <c r="L122" s="47"/>
    </row>
    <row r="123" spans="1:12" ht="75" customHeight="1" x14ac:dyDescent="0.25">
      <c r="A123" s="47"/>
      <c r="B123" s="66"/>
      <c r="C123" s="159"/>
      <c r="D123" s="159"/>
      <c r="E123" s="159"/>
      <c r="F123" s="159"/>
      <c r="G123" s="56"/>
      <c r="H123" s="56"/>
      <c r="I123" s="56"/>
      <c r="K123" s="56"/>
      <c r="L123" s="47"/>
    </row>
    <row r="124" spans="1:12" x14ac:dyDescent="0.25">
      <c r="A124" s="47"/>
      <c r="B124" s="64"/>
      <c r="C124" s="160"/>
      <c r="D124" s="160"/>
      <c r="E124" s="160"/>
      <c r="F124" s="160"/>
      <c r="G124" s="57"/>
      <c r="H124" s="57"/>
      <c r="I124" s="57"/>
      <c r="J124" s="57"/>
      <c r="K124" s="57"/>
      <c r="L124" s="47"/>
    </row>
    <row r="125" spans="1:12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</row>
    <row r="126" spans="1:12" ht="3.75" customHeight="1" x14ac:dyDescent="0.25">
      <c r="A126" s="47"/>
      <c r="B126" s="151"/>
      <c r="C126" s="151"/>
      <c r="D126" s="151"/>
      <c r="E126" s="151"/>
      <c r="F126" s="151"/>
      <c r="G126" s="151"/>
      <c r="H126" s="151"/>
      <c r="I126" s="151"/>
      <c r="J126" s="151"/>
      <c r="K126" s="54"/>
      <c r="L126" s="54"/>
    </row>
    <row r="127" spans="1:12" x14ac:dyDescent="0.25">
      <c r="A127" s="47"/>
      <c r="B127" s="151"/>
      <c r="C127" s="151"/>
      <c r="D127" s="151"/>
      <c r="E127" s="151"/>
      <c r="F127" s="151"/>
      <c r="G127" s="151"/>
      <c r="H127" s="151"/>
      <c r="I127" s="151"/>
      <c r="J127" s="151"/>
      <c r="K127" s="54"/>
      <c r="L127" s="54"/>
    </row>
    <row r="128" spans="1:12" x14ac:dyDescent="0.25">
      <c r="A128" s="47"/>
      <c r="B128" s="151"/>
      <c r="C128" s="151"/>
      <c r="D128" s="151"/>
      <c r="E128" s="151"/>
      <c r="F128" s="151"/>
      <c r="G128" s="151"/>
      <c r="H128" s="151"/>
      <c r="I128" s="151"/>
      <c r="J128" s="151"/>
      <c r="K128" s="54"/>
      <c r="L128" s="54"/>
    </row>
    <row r="129" spans="1:12" ht="10.5" customHeight="1" x14ac:dyDescent="0.25">
      <c r="A129" s="47"/>
      <c r="B129" s="151"/>
      <c r="C129" s="151"/>
      <c r="D129" s="151"/>
      <c r="E129" s="151"/>
      <c r="F129" s="151"/>
      <c r="G129" s="151"/>
      <c r="H129" s="151"/>
      <c r="I129" s="151"/>
      <c r="J129" s="151"/>
      <c r="K129" s="47"/>
      <c r="L129" s="47"/>
    </row>
    <row r="130" spans="1:12" x14ac:dyDescent="0.25">
      <c r="A130" s="47"/>
      <c r="B130" s="65"/>
      <c r="C130" s="47"/>
      <c r="D130" s="47"/>
      <c r="E130" s="47"/>
      <c r="F130" s="47"/>
      <c r="G130" s="47"/>
      <c r="H130" s="47"/>
      <c r="I130" s="47"/>
      <c r="J130" s="47"/>
      <c r="K130" s="47"/>
      <c r="L130" s="47"/>
    </row>
    <row r="131" spans="1:12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</row>
    <row r="132" spans="1:12" ht="15" customHeight="1" x14ac:dyDescent="0.25">
      <c r="A132" s="47"/>
      <c r="B132" s="151"/>
      <c r="C132" s="151"/>
      <c r="D132" s="151"/>
      <c r="E132" s="151"/>
      <c r="F132" s="151"/>
      <c r="G132" s="151"/>
      <c r="H132" s="151"/>
      <c r="I132" s="151"/>
      <c r="J132" s="151"/>
      <c r="K132" s="47"/>
      <c r="L132" s="47"/>
    </row>
    <row r="133" spans="1:12" x14ac:dyDescent="0.25">
      <c r="A133" s="47"/>
      <c r="B133" s="151"/>
      <c r="C133" s="151"/>
      <c r="D133" s="151"/>
      <c r="E133" s="151"/>
      <c r="F133" s="151"/>
      <c r="G133" s="151"/>
      <c r="H133" s="151"/>
      <c r="I133" s="151"/>
      <c r="J133" s="151"/>
      <c r="K133" s="47"/>
      <c r="L133" s="47"/>
    </row>
    <row r="134" spans="1:12" x14ac:dyDescent="0.25">
      <c r="A134" s="47"/>
      <c r="B134" s="151"/>
      <c r="C134" s="151"/>
      <c r="D134" s="151"/>
      <c r="E134" s="151"/>
      <c r="F134" s="151"/>
      <c r="G134" s="151"/>
      <c r="H134" s="151"/>
      <c r="I134" s="151"/>
      <c r="J134" s="151"/>
      <c r="K134" s="47"/>
      <c r="L134" s="47"/>
    </row>
    <row r="135" spans="1:12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</row>
    <row r="136" spans="1:12" x14ac:dyDescent="0.25">
      <c r="A136" s="47"/>
      <c r="B136" s="65"/>
      <c r="C136" s="47"/>
      <c r="D136" s="47"/>
      <c r="E136" s="47"/>
      <c r="F136" s="47"/>
      <c r="G136" s="47"/>
      <c r="H136" s="47"/>
      <c r="I136" s="47"/>
      <c r="J136" s="47"/>
      <c r="K136" s="47"/>
      <c r="L136" s="47"/>
    </row>
    <row r="137" spans="1:12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</row>
    <row r="138" spans="1:12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</row>
    <row r="139" spans="1:12" x14ac:dyDescent="0.25">
      <c r="A139" s="47"/>
      <c r="B139" s="47"/>
      <c r="C139" s="47"/>
      <c r="D139" s="47"/>
      <c r="E139" s="57"/>
      <c r="F139" s="47"/>
      <c r="G139" s="47"/>
      <c r="H139" s="47"/>
      <c r="I139" s="47"/>
      <c r="J139" s="47"/>
      <c r="K139" s="47"/>
      <c r="L139" s="47"/>
    </row>
    <row r="140" spans="1:12" x14ac:dyDescent="0.25">
      <c r="A140" s="47"/>
      <c r="B140" s="47"/>
      <c r="C140" s="47"/>
      <c r="D140" s="47"/>
      <c r="E140" s="57"/>
      <c r="F140" s="47"/>
      <c r="G140" s="47"/>
      <c r="H140" s="47"/>
      <c r="I140" s="47"/>
      <c r="J140" s="47"/>
      <c r="K140" s="47"/>
      <c r="L140" s="47"/>
    </row>
    <row r="141" spans="1:12" x14ac:dyDescent="0.25">
      <c r="A141" s="47"/>
      <c r="B141" s="47"/>
      <c r="C141" s="47"/>
      <c r="D141" s="47"/>
      <c r="E141" s="57"/>
      <c r="F141" s="47"/>
      <c r="G141" s="47"/>
      <c r="H141" s="47"/>
      <c r="I141" s="47"/>
      <c r="J141" s="47"/>
      <c r="K141" s="47"/>
      <c r="L141" s="47"/>
    </row>
    <row r="142" spans="1:12" x14ac:dyDescent="0.25">
      <c r="B142" s="47"/>
      <c r="C142" s="47"/>
      <c r="D142" s="47"/>
      <c r="E142" s="57"/>
      <c r="F142" s="47"/>
      <c r="G142" s="47"/>
      <c r="H142" s="47"/>
      <c r="I142" s="47"/>
      <c r="J142" s="47"/>
      <c r="K142" s="47"/>
      <c r="L142" s="47"/>
    </row>
    <row r="143" spans="1:12" x14ac:dyDescent="0.25">
      <c r="B143" s="47"/>
      <c r="C143" s="63"/>
      <c r="D143" s="47"/>
      <c r="E143" s="57"/>
      <c r="F143" s="47"/>
      <c r="G143" s="47"/>
      <c r="H143" s="47"/>
      <c r="I143" s="47"/>
      <c r="J143" s="47"/>
      <c r="K143" s="47"/>
      <c r="L143" s="47"/>
    </row>
    <row r="145" spans="2:9" x14ac:dyDescent="0.25">
      <c r="B145" s="152"/>
      <c r="C145" s="152"/>
      <c r="D145" s="152"/>
      <c r="E145" s="152"/>
      <c r="F145" s="152"/>
      <c r="G145" s="67"/>
      <c r="H145" s="67"/>
      <c r="I145" s="67"/>
    </row>
  </sheetData>
  <mergeCells count="93">
    <mergeCell ref="B132:J134"/>
    <mergeCell ref="B145:F145"/>
    <mergeCell ref="B126:J129"/>
    <mergeCell ref="D71:E71"/>
    <mergeCell ref="A92:J92"/>
    <mergeCell ref="B110:J113"/>
    <mergeCell ref="B117:J119"/>
    <mergeCell ref="C122:D122"/>
    <mergeCell ref="E122:F122"/>
    <mergeCell ref="F90:H90"/>
    <mergeCell ref="B109:J109"/>
    <mergeCell ref="C123:D123"/>
    <mergeCell ref="E123:F123"/>
    <mergeCell ref="C124:D124"/>
    <mergeCell ref="E124:F124"/>
    <mergeCell ref="K74:K77"/>
    <mergeCell ref="A88:J88"/>
    <mergeCell ref="D10:E10"/>
    <mergeCell ref="D11:E11"/>
    <mergeCell ref="D46:E46"/>
    <mergeCell ref="D64:E64"/>
    <mergeCell ref="D79:E79"/>
    <mergeCell ref="D80:E80"/>
    <mergeCell ref="D81:E81"/>
    <mergeCell ref="D82:E82"/>
    <mergeCell ref="A74:A75"/>
    <mergeCell ref="B74:B75"/>
    <mergeCell ref="C74:C75"/>
    <mergeCell ref="D74:E75"/>
    <mergeCell ref="D57:E57"/>
    <mergeCell ref="D54:E54"/>
    <mergeCell ref="D69:E69"/>
    <mergeCell ref="D70:E70"/>
    <mergeCell ref="D41:E41"/>
    <mergeCell ref="D48:E48"/>
    <mergeCell ref="D49:E49"/>
    <mergeCell ref="D50:E50"/>
    <mergeCell ref="D51:E51"/>
    <mergeCell ref="D52:E52"/>
    <mergeCell ref="D44:E44"/>
    <mergeCell ref="A2:J2"/>
    <mergeCell ref="D89:E89"/>
    <mergeCell ref="D90:E90"/>
    <mergeCell ref="D72:E72"/>
    <mergeCell ref="D63:E63"/>
    <mergeCell ref="A3:J3"/>
    <mergeCell ref="C76:C77"/>
    <mergeCell ref="D76:E77"/>
    <mergeCell ref="D68:E68"/>
    <mergeCell ref="D55:E55"/>
    <mergeCell ref="D56:E56"/>
    <mergeCell ref="D65:E65"/>
    <mergeCell ref="D60:E60"/>
    <mergeCell ref="A76:A77"/>
    <mergeCell ref="B76:B77"/>
    <mergeCell ref="D62:E62"/>
    <mergeCell ref="D23:E23"/>
    <mergeCell ref="D16:E16"/>
    <mergeCell ref="D17:E17"/>
    <mergeCell ref="D18:E18"/>
    <mergeCell ref="D19:E19"/>
    <mergeCell ref="B5:J5"/>
    <mergeCell ref="D32:E32"/>
    <mergeCell ref="D4:E4"/>
    <mergeCell ref="D6:E6"/>
    <mergeCell ref="D7:E7"/>
    <mergeCell ref="D8:E8"/>
    <mergeCell ref="D9:E9"/>
    <mergeCell ref="D14:E14"/>
    <mergeCell ref="D26:E26"/>
    <mergeCell ref="D28:E28"/>
    <mergeCell ref="D29:E29"/>
    <mergeCell ref="D30:E30"/>
    <mergeCell ref="D31:E31"/>
    <mergeCell ref="D12:E12"/>
    <mergeCell ref="D13:E13"/>
    <mergeCell ref="D27:E27"/>
    <mergeCell ref="A67:C67"/>
    <mergeCell ref="A37:C37"/>
    <mergeCell ref="A34:C34"/>
    <mergeCell ref="A25:C25"/>
    <mergeCell ref="D20:E20"/>
    <mergeCell ref="D21:E21"/>
    <mergeCell ref="D36:E36"/>
    <mergeCell ref="D38:E38"/>
    <mergeCell ref="D33:E33"/>
    <mergeCell ref="D35:E35"/>
    <mergeCell ref="D59:E59"/>
    <mergeCell ref="D43:E43"/>
    <mergeCell ref="D39:E39"/>
    <mergeCell ref="D40:E40"/>
    <mergeCell ref="D22:E22"/>
    <mergeCell ref="D47:E47"/>
  </mergeCells>
  <pageMargins left="0.25" right="0.25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A2C5EB5A2E494E917C1F02EEEF3AD2" ma:contentTypeVersion="17" ma:contentTypeDescription="Umožňuje vytvoriť nový dokument." ma:contentTypeScope="" ma:versionID="4de819e1339fe0f391499d2df9713478">
  <xsd:schema xmlns:xsd="http://www.w3.org/2001/XMLSchema" xmlns:xs="http://www.w3.org/2001/XMLSchema" xmlns:p="http://schemas.microsoft.com/office/2006/metadata/properties" xmlns:ns2="de7c1b7b-bab3-448a-bebe-7eba19658a34" xmlns:ns3="ad8d08d7-63fe-4050-8afd-ede48becf83e" targetNamespace="http://schemas.microsoft.com/office/2006/metadata/properties" ma:root="true" ma:fieldsID="9ca1cd852ad0b57dc227ede4cd758b3f" ns2:_="" ns3:_="">
    <xsd:import namespace="de7c1b7b-bab3-448a-bebe-7eba19658a34"/>
    <xsd:import namespace="ad8d08d7-63fe-4050-8afd-ede48becf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c1b7b-bab3-448a-bebe-7eba19658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3d33e6a9-4c30-45e2-a876-9353b4391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08d7-63fe-4050-8afd-ede48becf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8d5b19-5bf4-473c-8717-8b8d925c1c01}" ma:internalName="TaxCatchAll" ma:showField="CatchAllData" ma:web="ad8d08d7-63fe-4050-8afd-ede48becf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24D3F-D5B7-4BE9-BD81-8D38E2179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c1b7b-bab3-448a-bebe-7eba19658a34"/>
    <ds:schemaRef ds:uri="ad8d08d7-63fe-4050-8afd-ede48becf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6C188-E536-46DC-A5B1-6FF63E4A1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Hárok1!OLE_LINK1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Miroslav Škvarka</cp:lastModifiedBy>
  <cp:lastPrinted>2024-10-01T09:35:10Z</cp:lastPrinted>
  <dcterms:created xsi:type="dcterms:W3CDTF">2019-02-19T08:42:56Z</dcterms:created>
  <dcterms:modified xsi:type="dcterms:W3CDTF">2024-10-15T07:27:18Z</dcterms:modified>
</cp:coreProperties>
</file>