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RD cast 2,5 a 9\2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7" i="1"/>
  <c r="G28" i="1"/>
  <c r="G29" i="1"/>
  <c r="G30" i="1"/>
  <c r="G31" i="1"/>
  <c r="G32" i="1"/>
  <c r="G33" i="1"/>
  <c r="G35" i="1"/>
  <c r="G36" i="1"/>
  <c r="G38" i="1"/>
  <c r="G39" i="1"/>
  <c r="G40" i="1"/>
  <c r="G41" i="1"/>
  <c r="G43" i="1"/>
  <c r="G44" i="1"/>
  <c r="G46" i="1"/>
  <c r="G47" i="1"/>
  <c r="G48" i="1"/>
  <c r="G49" i="1"/>
  <c r="G50" i="1"/>
  <c r="G51" i="1"/>
  <c r="G52" i="1"/>
  <c r="G54" i="1"/>
  <c r="G55" i="1"/>
  <c r="G56" i="1"/>
  <c r="G57" i="1"/>
  <c r="G59" i="1"/>
  <c r="G60" i="1"/>
  <c r="G62" i="1"/>
  <c r="G63" i="1"/>
  <c r="G64" i="1"/>
  <c r="G65" i="1"/>
  <c r="G68" i="1"/>
  <c r="G69" i="1"/>
  <c r="G70" i="1"/>
  <c r="G71" i="1"/>
  <c r="G72" i="1"/>
  <c r="G74" i="1"/>
  <c r="G75" i="1"/>
  <c r="G76" i="1"/>
  <c r="G77" i="1"/>
  <c r="G79" i="1"/>
  <c r="G80" i="1"/>
  <c r="G81" i="1"/>
  <c r="G82" i="1"/>
  <c r="G16" i="1"/>
  <c r="G17" i="1"/>
  <c r="G18" i="1"/>
  <c r="G19" i="1"/>
  <c r="G20" i="1"/>
  <c r="G21" i="1"/>
  <c r="G22" i="1"/>
  <c r="G23" i="1"/>
  <c r="G7" i="1"/>
  <c r="G8" i="1"/>
  <c r="G9" i="1"/>
  <c r="G10" i="1"/>
  <c r="G11" i="1"/>
  <c r="G12" i="1"/>
  <c r="G13" i="1"/>
  <c r="G14" i="1"/>
  <c r="G6" i="1"/>
  <c r="I7" i="1" l="1"/>
  <c r="H7" i="1" s="1"/>
  <c r="I8" i="1"/>
  <c r="H8" i="1" s="1"/>
  <c r="I9" i="1"/>
  <c r="H9" i="1" s="1"/>
  <c r="I10" i="1"/>
  <c r="H10" i="1" s="1"/>
  <c r="I11" i="1"/>
  <c r="H11" i="1" s="1"/>
  <c r="I12" i="1"/>
  <c r="H12" i="1" s="1"/>
  <c r="I13" i="1"/>
  <c r="H13" i="1" s="1"/>
  <c r="I14" i="1"/>
  <c r="H14" i="1" s="1"/>
  <c r="I16" i="1"/>
  <c r="H16" i="1" s="1"/>
  <c r="I17" i="1"/>
  <c r="H17" i="1" s="1"/>
  <c r="I18" i="1"/>
  <c r="H18" i="1" s="1"/>
  <c r="I19" i="1"/>
  <c r="H19" i="1" s="1"/>
  <c r="I20" i="1"/>
  <c r="H20" i="1" s="1"/>
  <c r="I21" i="1"/>
  <c r="H21" i="1" s="1"/>
  <c r="I22" i="1"/>
  <c r="H22" i="1" s="1"/>
  <c r="I23" i="1"/>
  <c r="H23" i="1" s="1"/>
  <c r="I26" i="1"/>
  <c r="H26" i="1" s="1"/>
  <c r="I27" i="1"/>
  <c r="H27" i="1" s="1"/>
  <c r="I28" i="1"/>
  <c r="H28" i="1" s="1"/>
  <c r="I29" i="1"/>
  <c r="H29" i="1" s="1"/>
  <c r="I30" i="1"/>
  <c r="H30" i="1" s="1"/>
  <c r="I31" i="1"/>
  <c r="H31" i="1" s="1"/>
  <c r="I32" i="1"/>
  <c r="H32" i="1" s="1"/>
  <c r="I33" i="1"/>
  <c r="H33" i="1" s="1"/>
  <c r="I35" i="1"/>
  <c r="H35" i="1" s="1"/>
  <c r="I36" i="1"/>
  <c r="H36" i="1" s="1"/>
  <c r="I38" i="1"/>
  <c r="H38" i="1" s="1"/>
  <c r="I39" i="1"/>
  <c r="H39" i="1" s="1"/>
  <c r="I40" i="1"/>
  <c r="H40" i="1" s="1"/>
  <c r="I41" i="1"/>
  <c r="H41" i="1" s="1"/>
  <c r="I43" i="1"/>
  <c r="H43" i="1" s="1"/>
  <c r="I44" i="1"/>
  <c r="H44" i="1" s="1"/>
  <c r="I46" i="1"/>
  <c r="H46" i="1" s="1"/>
  <c r="I47" i="1"/>
  <c r="H47" i="1" s="1"/>
  <c r="I48" i="1"/>
  <c r="H48" i="1" s="1"/>
  <c r="I49" i="1"/>
  <c r="H49" i="1" s="1"/>
  <c r="I50" i="1"/>
  <c r="H50" i="1" s="1"/>
  <c r="I51" i="1"/>
  <c r="H51" i="1" s="1"/>
  <c r="I52" i="1"/>
  <c r="H52" i="1" s="1"/>
  <c r="I54" i="1"/>
  <c r="H54" i="1" s="1"/>
  <c r="I55" i="1"/>
  <c r="H55" i="1" s="1"/>
  <c r="I56" i="1"/>
  <c r="H56" i="1" s="1"/>
  <c r="I57" i="1"/>
  <c r="H57" i="1" s="1"/>
  <c r="I59" i="1"/>
  <c r="H59" i="1" s="1"/>
  <c r="I60" i="1"/>
  <c r="H60" i="1" s="1"/>
  <c r="I62" i="1"/>
  <c r="H62" i="1" s="1"/>
  <c r="I63" i="1"/>
  <c r="H63" i="1" s="1"/>
  <c r="I64" i="1"/>
  <c r="H64" i="1" s="1"/>
  <c r="I65" i="1"/>
  <c r="H65" i="1" s="1"/>
  <c r="I68" i="1"/>
  <c r="H68" i="1" s="1"/>
  <c r="I69" i="1"/>
  <c r="H69" i="1" s="1"/>
  <c r="I70" i="1"/>
  <c r="H70" i="1" s="1"/>
  <c r="I71" i="1"/>
  <c r="H71" i="1" s="1"/>
  <c r="I72" i="1"/>
  <c r="H72" i="1" s="1"/>
  <c r="I74" i="1"/>
  <c r="H74" i="1" s="1"/>
  <c r="I75" i="1"/>
  <c r="H75" i="1" s="1"/>
  <c r="I76" i="1"/>
  <c r="H76" i="1" s="1"/>
  <c r="I77" i="1"/>
  <c r="H77" i="1" s="1"/>
  <c r="I79" i="1"/>
  <c r="H79" i="1" s="1"/>
  <c r="I80" i="1"/>
  <c r="H80" i="1" s="1"/>
  <c r="I81" i="1"/>
  <c r="H81" i="1" s="1"/>
  <c r="I82" i="1"/>
  <c r="H82" i="1" s="1"/>
  <c r="I6" i="1"/>
  <c r="H6" i="1" s="1"/>
  <c r="G83" i="1" l="1"/>
  <c r="I83" i="1" s="1"/>
  <c r="H83" i="1" s="1"/>
</calcChain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<sst xmlns="http://schemas.openxmlformats.org/spreadsheetml/2006/main" count="223" uniqueCount="114">
  <si>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</si>
  <si>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</si>
  <si>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</si>
  <si>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</si>
  <si>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</si>
  <si>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</si>
  <si>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</si>
  <si>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</si>
  <si>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</si>
  <si>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</si>
  <si>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</si>
  <si>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</si>
  <si>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</si>
  <si>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</si>
  <si>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</si>
  <si>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</si>
  <si>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</si>
  <si>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</si>
  <si>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</si>
  <si>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</si>
  <si>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</si>
  <si>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</si>
  <si>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</si>
  <si>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</si>
  <si>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</si>
  <si>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</si>
  <si>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</si>
  <si>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</si>
  <si>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</si>
  <si>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</si>
  <si>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</si>
  <si>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</si>
  <si>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</si>
  <si>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</si>
  <si>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</si>
  <si>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</si>
  <si>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</si>
  <si>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</si>
  <si>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</si>
  <si>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</si>
  <si>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</si>
  <si>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</si>
  <si>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</si>
  <si>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</si>
  <si>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</si>
  <si>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</si>
  <si>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</si>
  <si>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</si>
  <si>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</si>
  <si>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</si>
  <si>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</si>
  <si>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</si>
  <si>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</si>
  <si>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</si>
  <si>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</si>
  <si>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</si>
  <si>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</si>
  <si>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</si>
  <si>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</si>
  <si>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</si>
  <si>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</si>
  <si>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</si>
  <si>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</si>
  <si>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</si>
  <si>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</si>
  <si>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</si>
  <si>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</si>
  <si>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</si>
  <si>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</si>
  <si>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</si>
  <si>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</si>
  <si>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</si>
  <si>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</si>
  <si>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</si>
  <si>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</si>
  <si>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</si>
  <si>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</si>
  <si>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</si>
  <si>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</si>
  <si>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</si>
  <si>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</si>
  <si>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</si>
  <si>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</si>
  <si>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</si>
  <si>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</si>
  <si>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</si>
  <si>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</si>
  <si>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</si>
  <si>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</si>
  <si>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</si>
  <si>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</si>
  <si>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</si>
  <si>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</si>
  <si>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</si>
  <si>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</si>
  <si>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</si>
  <si>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</si>
  <si>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</si>
  <si>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</si>
  <si>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</si>
  <si>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</si>
  <si>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</si>
  <si>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</si>
  <si>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</si>
  <si>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</si>
  <si>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</si>
  <si>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</si>
  <si>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</si>
  <si>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</si>
  <si>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</si>
  <si>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</si>
  <si>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Centrum podpory Nitra - časť 2</t>
  </si>
  <si>
    <t>Celková cena celkom v eur po prepočte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</si>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</sst>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1" fillId="0" borderId="38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12" fillId="0" borderId="0" xfId="0" applyFont="1"/>
    <xf numFmtId="0" fontId="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5" fillId="0" borderId="0" xfId="0" applyFont="1" applyAlignment="1">
      <alignment vertical="top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2" fontId="5" fillId="0" borderId="37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2" fontId="3" fillId="0" borderId="33" xfId="0" applyNumberFormat="1" applyFont="1" applyBorder="1" applyAlignment="1">
      <alignment vertical="center" wrapText="1"/>
    </xf>
    <xf numFmtId="2" fontId="4" fillId="0" borderId="33" xfId="0" applyNumberFormat="1" applyFont="1" applyBorder="1" applyAlignment="1">
      <alignment vertical="center" wrapText="1"/>
    </xf>
    <xf numFmtId="2" fontId="8" fillId="0" borderId="37" xfId="0" applyNumberFormat="1" applyFont="1" applyBorder="1" applyAlignment="1">
      <alignment vertical="center" wrapText="1"/>
    </xf>
    <xf numFmtId="2" fontId="5" fillId="0" borderId="36" xfId="0" applyNumberFormat="1" applyFont="1" applyBorder="1" applyAlignment="1">
      <alignment horizontal="center" vertical="center" wrapText="1"/>
    </xf>
    <xf numFmtId="2" fontId="5" fillId="3" borderId="36" xfId="0" applyNumberFormat="1" applyFont="1" applyFill="1" applyBorder="1" applyAlignment="1">
      <alignment horizontal="center" vertical="center" wrapText="1"/>
    </xf>
    <xf numFmtId="2" fontId="5" fillId="3" borderId="23" xfId="0" applyNumberFormat="1" applyFont="1" applyFill="1" applyBorder="1" applyAlignment="1">
      <alignment horizontal="center" vertical="center" wrapText="1"/>
    </xf>
    <xf numFmtId="2" fontId="8" fillId="0" borderId="19" xfId="0" applyNumberFormat="1" applyFont="1" applyBorder="1" applyAlignment="1">
      <alignment vertical="center" wrapText="1"/>
    </xf>
    <xf numFmtId="2" fontId="9" fillId="0" borderId="20" xfId="0" applyNumberFormat="1" applyFont="1" applyBorder="1" applyAlignment="1">
      <alignment vertical="center" wrapText="1"/>
    </xf>
    <xf numFmtId="2" fontId="5" fillId="0" borderId="23" xfId="0" applyNumberFormat="1" applyFont="1" applyBorder="1" applyAlignment="1">
      <alignment horizontal="center" vertical="center" wrapText="1"/>
    </xf>
    <xf numFmtId="2" fontId="5" fillId="3" borderId="37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0" borderId="27" xfId="0" applyNumberFormat="1" applyFont="1" applyBorder="1" applyAlignment="1">
      <alignment horizontal="center" vertical="center" wrapText="1"/>
    </xf>
    <xf numFmtId="2" fontId="5" fillId="0" borderId="45" xfId="0" applyNumberFormat="1" applyFont="1" applyBorder="1" applyAlignment="1">
      <alignment horizontal="center" vertical="center" wrapText="1"/>
    </xf>
    <xf numFmtId="2" fontId="5" fillId="0" borderId="3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  <xf numFmtId="0" fontId="9" fillId="0" borderId="47" xfId="0" applyFont="1" applyBorder="1" applyAlignment="1">
      <alignment vertical="center" wrapText="1"/>
    </xf>
    <xf numFmtId="2" fontId="9" fillId="0" borderId="47" xfId="0" applyNumberFormat="1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164" fontId="5" fillId="0" borderId="37" xfId="0" applyNumberFormat="1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164" fontId="5" fillId="3" borderId="20" xfId="0" applyNumberFormat="1" applyFont="1" applyFill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center" vertical="center" wrapText="1"/>
    </xf>
    <xf numFmtId="164" fontId="3" fillId="4" borderId="40" xfId="0" applyNumberFormat="1" applyFont="1" applyFill="1" applyBorder="1" applyAlignment="1">
      <alignment horizontal="center" vertical="center" wrapText="1"/>
    </xf>
    <xf numFmtId="164" fontId="5" fillId="0" borderId="4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16" fillId="0" borderId="35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>
      <alignment vertical="center" wrapText="1"/>
    </xf>
    <xf numFmtId="2" fontId="5" fillId="4" borderId="37" xfId="0" applyNumberFormat="1" applyFont="1" applyFill="1" applyBorder="1" applyAlignment="1">
      <alignment horizontal="center" vertical="center" wrapText="1"/>
    </xf>
    <xf numFmtId="2" fontId="5" fillId="4" borderId="45" xfId="0" applyNumberFormat="1" applyFont="1" applyFill="1" applyBorder="1" applyAlignment="1">
      <alignment horizontal="center" vertical="center" wrapText="1"/>
    </xf>
    <xf numFmtId="2" fontId="5" fillId="4" borderId="40" xfId="0" applyNumberFormat="1" applyFont="1" applyFill="1" applyBorder="1" applyAlignment="1">
      <alignment horizontal="center" vertical="center" wrapText="1"/>
    </xf>
    <xf numFmtId="2" fontId="5" fillId="4" borderId="33" xfId="0" applyNumberFormat="1" applyFont="1" applyFill="1" applyBorder="1" applyAlignment="1">
      <alignment horizontal="center" vertical="center" wrapText="1"/>
    </xf>
    <xf numFmtId="164" fontId="17" fillId="4" borderId="40" xfId="0" applyNumberFormat="1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5" fillId="0" borderId="3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2" fontId="6" fillId="0" borderId="39" xfId="0" applyNumberFormat="1" applyFont="1" applyBorder="1" applyAlignment="1">
      <alignment horizontal="center" vertical="center" wrapText="1"/>
    </xf>
    <xf numFmtId="2" fontId="6" fillId="0" borderId="43" xfId="0" applyNumberFormat="1" applyFont="1" applyBorder="1" applyAlignment="1">
      <alignment horizontal="center" vertical="center" wrapText="1"/>
    </xf>
    <xf numFmtId="2" fontId="6" fillId="0" borderId="41" xfId="0" applyNumberFormat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5"/>
  <sheetViews>
    <sheetView tabSelected="1" zoomScale="85" zoomScaleNormal="85" workbookViewId="0">
      <selection activeCell="O8" sqref="O8"/>
    </sheetView>
  </sheetViews>
  <sheetFormatPr defaultRowHeight="15" x14ac:dyDescent="0.25"/>
  <cols>
    <col min="1" max="1" width="4.140625" customWidth="1"/>
    <col min="2" max="2" width="41.42578125" customWidth="1"/>
    <col min="3" max="3" width="7" style="18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15.75" thickBot="1" x14ac:dyDescent="0.3">
      <c r="J1" t="s">
        <v>113</v>
      </c>
    </row>
    <row r="2" spans="1:10" ht="24.75" customHeight="1" thickBot="1" x14ac:dyDescent="0.3">
      <c r="A2" s="154" t="s">
        <v>111</v>
      </c>
      <c r="B2" s="155"/>
      <c r="C2" s="155"/>
      <c r="D2" s="155"/>
      <c r="E2" s="155"/>
      <c r="F2" s="155"/>
      <c r="G2" s="155"/>
      <c r="H2" s="155"/>
      <c r="I2" s="155"/>
      <c r="J2" s="156"/>
    </row>
    <row r="3" spans="1:10" ht="18.75" customHeight="1" thickBot="1" x14ac:dyDescent="0.3">
      <c r="A3" s="159" t="s">
        <v>89</v>
      </c>
      <c r="B3" s="160"/>
      <c r="C3" s="160"/>
      <c r="D3" s="160"/>
      <c r="E3" s="160"/>
      <c r="F3" s="160"/>
      <c r="G3" s="160"/>
      <c r="H3" s="160"/>
      <c r="I3" s="160"/>
      <c r="J3" s="161"/>
    </row>
    <row r="4" spans="1:10" ht="59.25" customHeight="1" thickBot="1" x14ac:dyDescent="0.3">
      <c r="A4" s="9"/>
      <c r="B4" s="10" t="s">
        <v>0</v>
      </c>
      <c r="C4" s="10" t="s">
        <v>1</v>
      </c>
      <c r="D4" s="162" t="s">
        <v>2</v>
      </c>
      <c r="E4" s="163"/>
      <c r="F4" s="10" t="s">
        <v>107</v>
      </c>
      <c r="G4" s="10" t="s">
        <v>108</v>
      </c>
      <c r="H4" s="10" t="s">
        <v>109</v>
      </c>
      <c r="I4" s="10" t="s">
        <v>110</v>
      </c>
      <c r="J4" s="10" t="s">
        <v>3</v>
      </c>
    </row>
    <row r="5" spans="1:10" ht="21" customHeight="1" thickBot="1" x14ac:dyDescent="0.3">
      <c r="A5" s="38" t="s">
        <v>4</v>
      </c>
      <c r="B5" s="165" t="s">
        <v>5</v>
      </c>
      <c r="C5" s="166"/>
      <c r="D5" s="166"/>
      <c r="E5" s="166"/>
      <c r="F5" s="166"/>
      <c r="G5" s="166"/>
      <c r="H5" s="166"/>
      <c r="I5" s="166"/>
      <c r="J5" s="167"/>
    </row>
    <row r="6" spans="1:10" ht="52.5" customHeight="1" x14ac:dyDescent="0.25">
      <c r="A6" s="34">
        <v>1</v>
      </c>
      <c r="B6" s="35" t="s">
        <v>61</v>
      </c>
      <c r="C6" s="36" t="s">
        <v>6</v>
      </c>
      <c r="D6" s="164">
        <v>1250</v>
      </c>
      <c r="E6" s="164"/>
      <c r="F6" s="99">
        <v>17.170000000000002</v>
      </c>
      <c r="G6" s="110">
        <f>SUM(D6)*F6</f>
        <v>21462.500000000004</v>
      </c>
      <c r="H6" s="79">
        <f>I6-G6</f>
        <v>4292.5</v>
      </c>
      <c r="I6" s="99">
        <f>1.2*G6</f>
        <v>25755.000000000004</v>
      </c>
      <c r="J6" s="37" t="s">
        <v>82</v>
      </c>
    </row>
    <row r="7" spans="1:10" ht="49.5" customHeight="1" x14ac:dyDescent="0.25">
      <c r="A7" s="6">
        <v>2</v>
      </c>
      <c r="B7" s="4" t="s">
        <v>62</v>
      </c>
      <c r="C7" s="3" t="s">
        <v>6</v>
      </c>
      <c r="D7" s="127">
        <v>350</v>
      </c>
      <c r="E7" s="127"/>
      <c r="F7" s="100">
        <v>0.86</v>
      </c>
      <c r="G7" s="110">
        <f t="shared" ref="G7:G23" si="0">SUM(D7)*F7</f>
        <v>301</v>
      </c>
      <c r="H7" s="79">
        <f t="shared" ref="H7:H70" si="1">I7-G7</f>
        <v>60.199999999999989</v>
      </c>
      <c r="I7" s="99">
        <f t="shared" ref="I7:I70" si="2">1.2*G7</f>
        <v>361.2</v>
      </c>
      <c r="J7" s="7" t="s">
        <v>82</v>
      </c>
    </row>
    <row r="8" spans="1:10" ht="51.75" customHeight="1" x14ac:dyDescent="0.25">
      <c r="A8" s="6">
        <v>3</v>
      </c>
      <c r="B8" s="4" t="s">
        <v>63</v>
      </c>
      <c r="C8" s="3" t="s">
        <v>6</v>
      </c>
      <c r="D8" s="127">
        <v>250</v>
      </c>
      <c r="E8" s="127"/>
      <c r="F8" s="100">
        <v>0.86</v>
      </c>
      <c r="G8" s="110">
        <f t="shared" si="0"/>
        <v>215</v>
      </c>
      <c r="H8" s="79">
        <f t="shared" si="1"/>
        <v>43</v>
      </c>
      <c r="I8" s="99">
        <f t="shared" si="2"/>
        <v>258</v>
      </c>
      <c r="J8" s="7" t="s">
        <v>82</v>
      </c>
    </row>
    <row r="9" spans="1:10" ht="30" customHeight="1" x14ac:dyDescent="0.25">
      <c r="A9" s="6">
        <v>4</v>
      </c>
      <c r="B9" s="4" t="s">
        <v>64</v>
      </c>
      <c r="C9" s="2" t="s">
        <v>7</v>
      </c>
      <c r="D9" s="127">
        <v>48</v>
      </c>
      <c r="E9" s="127"/>
      <c r="F9" s="100">
        <v>0.86</v>
      </c>
      <c r="G9" s="110">
        <f t="shared" si="0"/>
        <v>41.28</v>
      </c>
      <c r="H9" s="79">
        <f t="shared" si="1"/>
        <v>8.2560000000000002</v>
      </c>
      <c r="I9" s="99">
        <f t="shared" si="2"/>
        <v>49.536000000000001</v>
      </c>
      <c r="J9" s="7" t="s">
        <v>82</v>
      </c>
    </row>
    <row r="10" spans="1:10" ht="30" customHeight="1" x14ac:dyDescent="0.25">
      <c r="A10" s="26">
        <v>5</v>
      </c>
      <c r="B10" s="27" t="s">
        <v>90</v>
      </c>
      <c r="C10" s="25" t="s">
        <v>91</v>
      </c>
      <c r="D10" s="140">
        <v>10</v>
      </c>
      <c r="E10" s="140"/>
      <c r="F10" s="101">
        <v>2.58</v>
      </c>
      <c r="G10" s="110">
        <f t="shared" si="0"/>
        <v>25.8</v>
      </c>
      <c r="H10" s="79">
        <f t="shared" si="1"/>
        <v>5.16</v>
      </c>
      <c r="I10" s="99">
        <f t="shared" si="2"/>
        <v>30.96</v>
      </c>
      <c r="J10" s="28" t="s">
        <v>85</v>
      </c>
    </row>
    <row r="11" spans="1:10" ht="30" customHeight="1" x14ac:dyDescent="0.25">
      <c r="A11" s="26">
        <v>6</v>
      </c>
      <c r="B11" s="27" t="s">
        <v>92</v>
      </c>
      <c r="C11" s="25" t="s">
        <v>6</v>
      </c>
      <c r="D11" s="140">
        <v>25</v>
      </c>
      <c r="E11" s="140"/>
      <c r="F11" s="101">
        <v>0.26</v>
      </c>
      <c r="G11" s="110">
        <f t="shared" si="0"/>
        <v>6.5</v>
      </c>
      <c r="H11" s="79">
        <f t="shared" si="1"/>
        <v>1.2999999999999998</v>
      </c>
      <c r="I11" s="99">
        <f t="shared" si="2"/>
        <v>7.8</v>
      </c>
      <c r="J11" s="28" t="s">
        <v>85</v>
      </c>
    </row>
    <row r="12" spans="1:10" ht="30" customHeight="1" x14ac:dyDescent="0.25">
      <c r="A12" s="6">
        <v>7</v>
      </c>
      <c r="B12" s="4" t="s">
        <v>9</v>
      </c>
      <c r="C12" s="3" t="s">
        <v>8</v>
      </c>
      <c r="D12" s="168">
        <v>2800</v>
      </c>
      <c r="E12" s="169"/>
      <c r="F12" s="100">
        <v>3.43</v>
      </c>
      <c r="G12" s="110">
        <f t="shared" si="0"/>
        <v>9604</v>
      </c>
      <c r="H12" s="79">
        <f t="shared" si="1"/>
        <v>1920.7999999999993</v>
      </c>
      <c r="I12" s="99">
        <f t="shared" si="2"/>
        <v>11524.8</v>
      </c>
      <c r="J12" s="7" t="s">
        <v>82</v>
      </c>
    </row>
    <row r="13" spans="1:10" ht="30" customHeight="1" x14ac:dyDescent="0.25">
      <c r="A13" s="6">
        <v>8</v>
      </c>
      <c r="B13" s="4" t="s">
        <v>10</v>
      </c>
      <c r="C13" s="3" t="s">
        <v>8</v>
      </c>
      <c r="D13" s="127">
        <v>200</v>
      </c>
      <c r="E13" s="127"/>
      <c r="F13" s="100">
        <v>7.3</v>
      </c>
      <c r="G13" s="110">
        <f t="shared" si="0"/>
        <v>1460</v>
      </c>
      <c r="H13" s="79">
        <f t="shared" si="1"/>
        <v>292</v>
      </c>
      <c r="I13" s="99">
        <f t="shared" si="2"/>
        <v>1752</v>
      </c>
      <c r="J13" s="7" t="s">
        <v>82</v>
      </c>
    </row>
    <row r="14" spans="1:10" ht="30" customHeight="1" thickBot="1" x14ac:dyDescent="0.3">
      <c r="A14" s="12">
        <v>9</v>
      </c>
      <c r="B14" s="13" t="s">
        <v>11</v>
      </c>
      <c r="C14" s="24" t="s">
        <v>8</v>
      </c>
      <c r="D14" s="123">
        <v>2000</v>
      </c>
      <c r="E14" s="123"/>
      <c r="F14" s="102">
        <v>6.01</v>
      </c>
      <c r="G14" s="111">
        <f t="shared" si="0"/>
        <v>12020</v>
      </c>
      <c r="H14" s="93">
        <f t="shared" si="1"/>
        <v>2404</v>
      </c>
      <c r="I14" s="104">
        <f t="shared" si="2"/>
        <v>14424</v>
      </c>
      <c r="J14" s="14" t="s">
        <v>82</v>
      </c>
    </row>
    <row r="15" spans="1:10" ht="21" customHeight="1" thickBot="1" x14ac:dyDescent="0.3">
      <c r="A15" s="38" t="s">
        <v>12</v>
      </c>
      <c r="B15" s="69" t="s">
        <v>13</v>
      </c>
      <c r="C15" s="69"/>
      <c r="D15" s="69"/>
      <c r="E15" s="69"/>
      <c r="F15" s="81"/>
      <c r="G15" s="112"/>
      <c r="H15" s="92"/>
      <c r="I15" s="94"/>
      <c r="J15" s="70"/>
    </row>
    <row r="16" spans="1:10" ht="30" customHeight="1" x14ac:dyDescent="0.25">
      <c r="A16" s="34">
        <v>1</v>
      </c>
      <c r="B16" s="35" t="s">
        <v>65</v>
      </c>
      <c r="C16" s="36" t="s">
        <v>6</v>
      </c>
      <c r="D16" s="172">
        <v>550</v>
      </c>
      <c r="E16" s="173"/>
      <c r="F16" s="79">
        <v>4.29</v>
      </c>
      <c r="G16" s="110">
        <f t="shared" si="0"/>
        <v>2359.5</v>
      </c>
      <c r="H16" s="79">
        <f t="shared" si="1"/>
        <v>471.90000000000009</v>
      </c>
      <c r="I16" s="99">
        <f t="shared" si="2"/>
        <v>2831.4</v>
      </c>
      <c r="J16" s="37" t="s">
        <v>82</v>
      </c>
    </row>
    <row r="17" spans="1:10" ht="30" customHeight="1" x14ac:dyDescent="0.25">
      <c r="A17" s="6">
        <v>2</v>
      </c>
      <c r="B17" s="4" t="s">
        <v>66</v>
      </c>
      <c r="C17" s="3" t="s">
        <v>6</v>
      </c>
      <c r="D17" s="168">
        <v>400</v>
      </c>
      <c r="E17" s="169"/>
      <c r="F17" s="80">
        <v>4.29</v>
      </c>
      <c r="G17" s="110">
        <f t="shared" si="0"/>
        <v>1716</v>
      </c>
      <c r="H17" s="79">
        <f t="shared" si="1"/>
        <v>343.19999999999982</v>
      </c>
      <c r="I17" s="99">
        <f t="shared" si="2"/>
        <v>2059.1999999999998</v>
      </c>
      <c r="J17" s="7" t="s">
        <v>82</v>
      </c>
    </row>
    <row r="18" spans="1:10" ht="30" customHeight="1" x14ac:dyDescent="0.25">
      <c r="A18" s="6">
        <v>3</v>
      </c>
      <c r="B18" s="4" t="s">
        <v>67</v>
      </c>
      <c r="C18" s="3" t="s">
        <v>14</v>
      </c>
      <c r="D18" s="168">
        <v>2600</v>
      </c>
      <c r="E18" s="169"/>
      <c r="F18" s="80">
        <v>0.86</v>
      </c>
      <c r="G18" s="110">
        <f t="shared" si="0"/>
        <v>2236</v>
      </c>
      <c r="H18" s="79">
        <f t="shared" si="1"/>
        <v>447.19999999999982</v>
      </c>
      <c r="I18" s="99">
        <f t="shared" si="2"/>
        <v>2683.2</v>
      </c>
      <c r="J18" s="7" t="s">
        <v>82</v>
      </c>
    </row>
    <row r="19" spans="1:10" ht="30" customHeight="1" x14ac:dyDescent="0.25">
      <c r="A19" s="6">
        <v>4</v>
      </c>
      <c r="B19" s="4" t="s">
        <v>68</v>
      </c>
      <c r="C19" s="3" t="s">
        <v>6</v>
      </c>
      <c r="D19" s="168">
        <v>400</v>
      </c>
      <c r="E19" s="169"/>
      <c r="F19" s="80">
        <v>1.72</v>
      </c>
      <c r="G19" s="110">
        <f t="shared" si="0"/>
        <v>688</v>
      </c>
      <c r="H19" s="79">
        <f t="shared" si="1"/>
        <v>137.60000000000002</v>
      </c>
      <c r="I19" s="99">
        <f t="shared" si="2"/>
        <v>825.6</v>
      </c>
      <c r="J19" s="7" t="s">
        <v>82</v>
      </c>
    </row>
    <row r="20" spans="1:10" ht="30" customHeight="1" x14ac:dyDescent="0.25">
      <c r="A20" s="6">
        <v>5</v>
      </c>
      <c r="B20" s="4" t="s">
        <v>88</v>
      </c>
      <c r="C20" s="3" t="s">
        <v>8</v>
      </c>
      <c r="D20" s="168">
        <v>600</v>
      </c>
      <c r="E20" s="169"/>
      <c r="F20" s="80">
        <v>12.02</v>
      </c>
      <c r="G20" s="110">
        <f t="shared" si="0"/>
        <v>7212</v>
      </c>
      <c r="H20" s="79">
        <f t="shared" si="1"/>
        <v>1442.3999999999996</v>
      </c>
      <c r="I20" s="99">
        <f t="shared" si="2"/>
        <v>8654.4</v>
      </c>
      <c r="J20" s="7" t="s">
        <v>82</v>
      </c>
    </row>
    <row r="21" spans="1:10" ht="30" customHeight="1" x14ac:dyDescent="0.25">
      <c r="A21" s="6">
        <v>6</v>
      </c>
      <c r="B21" s="4" t="s">
        <v>87</v>
      </c>
      <c r="C21" s="3" t="s">
        <v>8</v>
      </c>
      <c r="D21" s="168">
        <v>800</v>
      </c>
      <c r="E21" s="169"/>
      <c r="F21" s="80">
        <v>3.86</v>
      </c>
      <c r="G21" s="110">
        <f t="shared" si="0"/>
        <v>3088</v>
      </c>
      <c r="H21" s="79">
        <f t="shared" si="1"/>
        <v>617.59999999999991</v>
      </c>
      <c r="I21" s="99">
        <f t="shared" si="2"/>
        <v>3705.6</v>
      </c>
      <c r="J21" s="7" t="s">
        <v>82</v>
      </c>
    </row>
    <row r="22" spans="1:10" ht="30" customHeight="1" x14ac:dyDescent="0.25">
      <c r="A22" s="6">
        <v>7</v>
      </c>
      <c r="B22" s="4" t="s">
        <v>69</v>
      </c>
      <c r="C22" s="3" t="s">
        <v>8</v>
      </c>
      <c r="D22" s="168">
        <v>350</v>
      </c>
      <c r="E22" s="169"/>
      <c r="F22" s="80">
        <v>8.59</v>
      </c>
      <c r="G22" s="110">
        <f t="shared" si="0"/>
        <v>3006.5</v>
      </c>
      <c r="H22" s="79">
        <f t="shared" si="1"/>
        <v>601.29999999999973</v>
      </c>
      <c r="I22" s="99">
        <f t="shared" si="2"/>
        <v>3607.7999999999997</v>
      </c>
      <c r="J22" s="7" t="s">
        <v>82</v>
      </c>
    </row>
    <row r="23" spans="1:10" ht="30" customHeight="1" thickBot="1" x14ac:dyDescent="0.3">
      <c r="A23" s="12">
        <v>8</v>
      </c>
      <c r="B23" s="13" t="s">
        <v>86</v>
      </c>
      <c r="C23" s="24" t="s">
        <v>8</v>
      </c>
      <c r="D23" s="170">
        <v>400</v>
      </c>
      <c r="E23" s="171"/>
      <c r="F23" s="89">
        <v>0.86</v>
      </c>
      <c r="G23" s="110">
        <f t="shared" si="0"/>
        <v>344</v>
      </c>
      <c r="H23" s="93">
        <f t="shared" si="1"/>
        <v>68.800000000000011</v>
      </c>
      <c r="I23" s="104">
        <f t="shared" si="2"/>
        <v>412.8</v>
      </c>
      <c r="J23" s="14" t="s">
        <v>82</v>
      </c>
    </row>
    <row r="24" spans="1:10" ht="21" customHeight="1" thickBot="1" x14ac:dyDescent="0.3">
      <c r="A24" s="38" t="s">
        <v>15</v>
      </c>
      <c r="B24" s="72" t="s">
        <v>16</v>
      </c>
      <c r="C24" s="72"/>
      <c r="D24" s="147"/>
      <c r="E24" s="148"/>
      <c r="F24" s="82"/>
      <c r="G24" s="113"/>
      <c r="H24" s="94"/>
      <c r="I24" s="94"/>
      <c r="J24" s="73"/>
    </row>
    <row r="25" spans="1:10" ht="30" customHeight="1" x14ac:dyDescent="0.25">
      <c r="A25" s="120" t="s">
        <v>17</v>
      </c>
      <c r="B25" s="121"/>
      <c r="C25" s="122"/>
      <c r="D25" s="149"/>
      <c r="E25" s="150"/>
      <c r="F25" s="83"/>
      <c r="G25" s="110"/>
      <c r="H25" s="79"/>
      <c r="I25" s="79"/>
      <c r="J25" s="74"/>
    </row>
    <row r="26" spans="1:10" ht="30" customHeight="1" x14ac:dyDescent="0.25">
      <c r="A26" s="6">
        <v>1</v>
      </c>
      <c r="B26" s="4" t="s">
        <v>70</v>
      </c>
      <c r="C26" s="3" t="s">
        <v>6</v>
      </c>
      <c r="D26" s="127">
        <v>750</v>
      </c>
      <c r="E26" s="127"/>
      <c r="F26" s="80">
        <v>0.86</v>
      </c>
      <c r="G26" s="110">
        <f t="shared" ref="G26:G70" si="3">D26*F26</f>
        <v>645</v>
      </c>
      <c r="H26" s="79">
        <f t="shared" si="1"/>
        <v>129</v>
      </c>
      <c r="I26" s="99">
        <f t="shared" si="2"/>
        <v>774</v>
      </c>
      <c r="J26" s="7" t="s">
        <v>83</v>
      </c>
    </row>
    <row r="27" spans="1:10" ht="30" customHeight="1" x14ac:dyDescent="0.25">
      <c r="A27" s="12">
        <v>2</v>
      </c>
      <c r="B27" s="13" t="s">
        <v>71</v>
      </c>
      <c r="C27" s="24" t="s">
        <v>6</v>
      </c>
      <c r="D27" s="168">
        <v>700</v>
      </c>
      <c r="E27" s="169"/>
      <c r="F27" s="84">
        <v>8.59</v>
      </c>
      <c r="G27" s="110">
        <f t="shared" si="3"/>
        <v>6013</v>
      </c>
      <c r="H27" s="79">
        <f t="shared" si="1"/>
        <v>1202.5999999999995</v>
      </c>
      <c r="I27" s="99">
        <f t="shared" si="2"/>
        <v>7215.5999999999995</v>
      </c>
      <c r="J27" s="14" t="s">
        <v>83</v>
      </c>
    </row>
    <row r="28" spans="1:10" ht="30" customHeight="1" x14ac:dyDescent="0.25">
      <c r="A28" s="29">
        <v>3</v>
      </c>
      <c r="B28" s="30" t="s">
        <v>93</v>
      </c>
      <c r="C28" s="31" t="s">
        <v>6</v>
      </c>
      <c r="D28" s="124">
        <v>650</v>
      </c>
      <c r="E28" s="125"/>
      <c r="F28" s="85">
        <v>8.59</v>
      </c>
      <c r="G28" s="110">
        <f t="shared" si="3"/>
        <v>5583.5</v>
      </c>
      <c r="H28" s="79">
        <f t="shared" si="1"/>
        <v>1116.6999999999998</v>
      </c>
      <c r="I28" s="99">
        <f t="shared" si="2"/>
        <v>6700.2</v>
      </c>
      <c r="J28" s="32"/>
    </row>
    <row r="29" spans="1:10" ht="30" customHeight="1" x14ac:dyDescent="0.25">
      <c r="A29" s="29">
        <v>4</v>
      </c>
      <c r="B29" s="30" t="s">
        <v>94</v>
      </c>
      <c r="C29" s="31" t="s">
        <v>6</v>
      </c>
      <c r="D29" s="124">
        <v>450</v>
      </c>
      <c r="E29" s="125"/>
      <c r="F29" s="85">
        <v>4.29</v>
      </c>
      <c r="G29" s="110">
        <f t="shared" si="3"/>
        <v>1930.5</v>
      </c>
      <c r="H29" s="79">
        <f t="shared" si="1"/>
        <v>386.09999999999991</v>
      </c>
      <c r="I29" s="99">
        <f t="shared" si="2"/>
        <v>2316.6</v>
      </c>
      <c r="J29" s="32"/>
    </row>
    <row r="30" spans="1:10" ht="30" customHeight="1" x14ac:dyDescent="0.25">
      <c r="A30" s="29">
        <v>5</v>
      </c>
      <c r="B30" s="30" t="s">
        <v>95</v>
      </c>
      <c r="C30" s="31" t="s">
        <v>6</v>
      </c>
      <c r="D30" s="124">
        <v>750</v>
      </c>
      <c r="E30" s="125"/>
      <c r="F30" s="85">
        <v>10.3</v>
      </c>
      <c r="G30" s="110">
        <f t="shared" si="3"/>
        <v>7725.0000000000009</v>
      </c>
      <c r="H30" s="79">
        <f t="shared" si="1"/>
        <v>1544.9999999999991</v>
      </c>
      <c r="I30" s="99">
        <f t="shared" si="2"/>
        <v>9270</v>
      </c>
      <c r="J30" s="32"/>
    </row>
    <row r="31" spans="1:10" ht="30" customHeight="1" x14ac:dyDescent="0.25">
      <c r="A31" s="29">
        <v>6</v>
      </c>
      <c r="B31" s="30" t="s">
        <v>96</v>
      </c>
      <c r="C31" s="31" t="s">
        <v>6</v>
      </c>
      <c r="D31" s="124">
        <v>750</v>
      </c>
      <c r="E31" s="125"/>
      <c r="F31" s="85">
        <v>0.86</v>
      </c>
      <c r="G31" s="110">
        <f t="shared" si="3"/>
        <v>645</v>
      </c>
      <c r="H31" s="79">
        <f t="shared" si="1"/>
        <v>129</v>
      </c>
      <c r="I31" s="99">
        <f t="shared" si="2"/>
        <v>774</v>
      </c>
      <c r="J31" s="32"/>
    </row>
    <row r="32" spans="1:10" ht="30" customHeight="1" x14ac:dyDescent="0.25">
      <c r="A32" s="6">
        <v>7</v>
      </c>
      <c r="B32" s="4" t="s">
        <v>11</v>
      </c>
      <c r="C32" s="3" t="s">
        <v>8</v>
      </c>
      <c r="D32" s="127">
        <v>3900</v>
      </c>
      <c r="E32" s="127"/>
      <c r="F32" s="80">
        <v>3.86</v>
      </c>
      <c r="G32" s="110">
        <f t="shared" si="3"/>
        <v>15054</v>
      </c>
      <c r="H32" s="79">
        <f t="shared" si="1"/>
        <v>3010.7999999999993</v>
      </c>
      <c r="I32" s="99">
        <f t="shared" si="2"/>
        <v>18064.8</v>
      </c>
      <c r="J32" s="7" t="s">
        <v>85</v>
      </c>
    </row>
    <row r="33" spans="1:10" ht="30" customHeight="1" x14ac:dyDescent="0.25">
      <c r="A33" s="26">
        <v>8</v>
      </c>
      <c r="B33" s="27" t="s">
        <v>97</v>
      </c>
      <c r="C33" s="25" t="s">
        <v>6</v>
      </c>
      <c r="D33" s="128">
        <v>150</v>
      </c>
      <c r="E33" s="128"/>
      <c r="F33" s="86">
        <v>8.59</v>
      </c>
      <c r="G33" s="110">
        <f t="shared" si="3"/>
        <v>1288.5</v>
      </c>
      <c r="H33" s="79">
        <f t="shared" si="1"/>
        <v>257.70000000000005</v>
      </c>
      <c r="I33" s="99">
        <f t="shared" si="2"/>
        <v>1546.2</v>
      </c>
      <c r="J33" s="32"/>
    </row>
    <row r="34" spans="1:10" ht="20.25" customHeight="1" x14ac:dyDescent="0.25">
      <c r="A34" s="117" t="s">
        <v>18</v>
      </c>
      <c r="B34" s="118"/>
      <c r="C34" s="119"/>
      <c r="D34" s="75"/>
      <c r="E34" s="75"/>
      <c r="F34" s="87"/>
      <c r="G34" s="110"/>
      <c r="H34" s="79"/>
      <c r="I34" s="99"/>
      <c r="J34" s="76"/>
    </row>
    <row r="35" spans="1:10" ht="30" customHeight="1" x14ac:dyDescent="0.25">
      <c r="A35" s="6">
        <v>9</v>
      </c>
      <c r="B35" s="4" t="s">
        <v>72</v>
      </c>
      <c r="C35" s="3" t="s">
        <v>8</v>
      </c>
      <c r="D35" s="126">
        <v>800</v>
      </c>
      <c r="E35" s="126"/>
      <c r="F35" s="80">
        <v>4.29</v>
      </c>
      <c r="G35" s="110">
        <f t="shared" si="3"/>
        <v>3432</v>
      </c>
      <c r="H35" s="79">
        <f t="shared" si="1"/>
        <v>686.39999999999964</v>
      </c>
      <c r="I35" s="99">
        <f t="shared" si="2"/>
        <v>4118.3999999999996</v>
      </c>
      <c r="J35" s="7" t="s">
        <v>85</v>
      </c>
    </row>
    <row r="36" spans="1:10" ht="30" customHeight="1" x14ac:dyDescent="0.25">
      <c r="A36" s="6">
        <v>10</v>
      </c>
      <c r="B36" s="4" t="s">
        <v>11</v>
      </c>
      <c r="C36" s="3" t="s">
        <v>8</v>
      </c>
      <c r="D36" s="123">
        <v>850</v>
      </c>
      <c r="E36" s="123"/>
      <c r="F36" s="80">
        <v>3.86</v>
      </c>
      <c r="G36" s="110">
        <f t="shared" si="3"/>
        <v>3281</v>
      </c>
      <c r="H36" s="79">
        <f t="shared" si="1"/>
        <v>656.19999999999982</v>
      </c>
      <c r="I36" s="99">
        <f t="shared" si="2"/>
        <v>3937.2</v>
      </c>
      <c r="J36" s="7" t="s">
        <v>85</v>
      </c>
    </row>
    <row r="37" spans="1:10" ht="22.5" customHeight="1" x14ac:dyDescent="0.25">
      <c r="A37" s="115" t="s">
        <v>19</v>
      </c>
      <c r="B37" s="116"/>
      <c r="C37" s="116"/>
      <c r="D37" s="77"/>
      <c r="E37" s="77"/>
      <c r="F37" s="88"/>
      <c r="G37" s="110"/>
      <c r="H37" s="79"/>
      <c r="I37" s="99"/>
      <c r="J37" s="78"/>
    </row>
    <row r="38" spans="1:10" ht="30" customHeight="1" x14ac:dyDescent="0.25">
      <c r="A38" s="6">
        <v>11</v>
      </c>
      <c r="B38" s="4" t="s">
        <v>73</v>
      </c>
      <c r="C38" s="3" t="s">
        <v>6</v>
      </c>
      <c r="D38" s="126">
        <v>400</v>
      </c>
      <c r="E38" s="126"/>
      <c r="F38" s="80">
        <v>4.29</v>
      </c>
      <c r="G38" s="110">
        <f t="shared" si="3"/>
        <v>1716</v>
      </c>
      <c r="H38" s="79">
        <f t="shared" si="1"/>
        <v>343.19999999999982</v>
      </c>
      <c r="I38" s="99">
        <f t="shared" si="2"/>
        <v>2059.1999999999998</v>
      </c>
      <c r="J38" s="7" t="s">
        <v>85</v>
      </c>
    </row>
    <row r="39" spans="1:10" ht="30" customHeight="1" x14ac:dyDescent="0.25">
      <c r="A39" s="6">
        <v>12</v>
      </c>
      <c r="B39" s="4" t="s">
        <v>20</v>
      </c>
      <c r="C39" s="3" t="s">
        <v>6</v>
      </c>
      <c r="D39" s="127">
        <v>500</v>
      </c>
      <c r="E39" s="127"/>
      <c r="F39" s="80">
        <v>1.72</v>
      </c>
      <c r="G39" s="110">
        <f t="shared" si="3"/>
        <v>860</v>
      </c>
      <c r="H39" s="79">
        <f t="shared" si="1"/>
        <v>172</v>
      </c>
      <c r="I39" s="99">
        <f t="shared" si="2"/>
        <v>1032</v>
      </c>
      <c r="J39" s="7" t="s">
        <v>85</v>
      </c>
    </row>
    <row r="40" spans="1:10" ht="30" customHeight="1" x14ac:dyDescent="0.25">
      <c r="A40" s="6">
        <v>13</v>
      </c>
      <c r="B40" s="4" t="s">
        <v>21</v>
      </c>
      <c r="C40" s="3" t="s">
        <v>6</v>
      </c>
      <c r="D40" s="127">
        <v>400</v>
      </c>
      <c r="E40" s="127"/>
      <c r="F40" s="80">
        <v>4.29</v>
      </c>
      <c r="G40" s="110">
        <f t="shared" si="3"/>
        <v>1716</v>
      </c>
      <c r="H40" s="79">
        <f t="shared" si="1"/>
        <v>343.19999999999982</v>
      </c>
      <c r="I40" s="79">
        <f t="shared" si="2"/>
        <v>2059.1999999999998</v>
      </c>
      <c r="J40" s="7" t="s">
        <v>85</v>
      </c>
    </row>
    <row r="41" spans="1:10" ht="30" customHeight="1" thickBot="1" x14ac:dyDescent="0.3">
      <c r="A41" s="12">
        <v>14</v>
      </c>
      <c r="B41" s="13" t="s">
        <v>11</v>
      </c>
      <c r="C41" s="24" t="s">
        <v>8</v>
      </c>
      <c r="D41" s="123">
        <v>900</v>
      </c>
      <c r="E41" s="123"/>
      <c r="F41" s="89">
        <v>6.01</v>
      </c>
      <c r="G41" s="111">
        <f t="shared" si="3"/>
        <v>5409</v>
      </c>
      <c r="H41" s="93">
        <f t="shared" si="1"/>
        <v>1081.8000000000002</v>
      </c>
      <c r="I41" s="93">
        <f t="shared" si="2"/>
        <v>6490.8</v>
      </c>
      <c r="J41" s="14" t="s">
        <v>85</v>
      </c>
    </row>
    <row r="42" spans="1:10" ht="22.5" customHeight="1" thickBot="1" x14ac:dyDescent="0.3">
      <c r="A42" s="38" t="s">
        <v>22</v>
      </c>
      <c r="B42" s="69" t="s">
        <v>23</v>
      </c>
      <c r="C42" s="69"/>
      <c r="D42" s="69"/>
      <c r="E42" s="69"/>
      <c r="F42" s="81"/>
      <c r="G42" s="113"/>
      <c r="H42" s="94"/>
      <c r="I42" s="94"/>
      <c r="J42" s="70"/>
    </row>
    <row r="43" spans="1:10" ht="51" customHeight="1" x14ac:dyDescent="0.25">
      <c r="A43" s="34">
        <v>1</v>
      </c>
      <c r="B43" s="39" t="s">
        <v>102</v>
      </c>
      <c r="C43" s="36" t="s">
        <v>6</v>
      </c>
      <c r="D43" s="126">
        <v>90</v>
      </c>
      <c r="E43" s="126"/>
      <c r="F43" s="79">
        <v>12.88</v>
      </c>
      <c r="G43" s="110">
        <f t="shared" si="3"/>
        <v>1159.2</v>
      </c>
      <c r="H43" s="79">
        <f t="shared" si="1"/>
        <v>231.83999999999992</v>
      </c>
      <c r="I43" s="99">
        <f t="shared" si="2"/>
        <v>1391.04</v>
      </c>
      <c r="J43" s="37" t="s">
        <v>85</v>
      </c>
    </row>
    <row r="44" spans="1:10" ht="44.25" customHeight="1" thickBot="1" x14ac:dyDescent="0.3">
      <c r="A44" s="12">
        <v>2</v>
      </c>
      <c r="B44" s="40" t="s">
        <v>24</v>
      </c>
      <c r="C44" s="24" t="s">
        <v>6</v>
      </c>
      <c r="D44" s="123">
        <v>120</v>
      </c>
      <c r="E44" s="123"/>
      <c r="F44" s="89">
        <v>0.86</v>
      </c>
      <c r="G44" s="111">
        <f t="shared" si="3"/>
        <v>103.2</v>
      </c>
      <c r="H44" s="93">
        <f t="shared" si="1"/>
        <v>20.64</v>
      </c>
      <c r="I44" s="104">
        <f t="shared" si="2"/>
        <v>123.84</v>
      </c>
      <c r="J44" s="14" t="s">
        <v>85</v>
      </c>
    </row>
    <row r="45" spans="1:10" ht="24" customHeight="1" thickBot="1" x14ac:dyDescent="0.3">
      <c r="A45" s="38" t="s">
        <v>25</v>
      </c>
      <c r="B45" s="69" t="s">
        <v>26</v>
      </c>
      <c r="C45" s="69"/>
      <c r="D45" s="69"/>
      <c r="E45" s="69"/>
      <c r="F45" s="81"/>
      <c r="G45" s="113"/>
      <c r="H45" s="94"/>
      <c r="I45" s="94"/>
      <c r="J45" s="70"/>
    </row>
    <row r="46" spans="1:10" ht="30" customHeight="1" x14ac:dyDescent="0.25">
      <c r="A46" s="41">
        <v>1</v>
      </c>
      <c r="B46" s="42" t="s">
        <v>99</v>
      </c>
      <c r="C46" s="43" t="s">
        <v>6</v>
      </c>
      <c r="D46" s="141">
        <v>250</v>
      </c>
      <c r="E46" s="141"/>
      <c r="F46" s="90">
        <v>17.170000000000002</v>
      </c>
      <c r="G46" s="110">
        <f t="shared" si="3"/>
        <v>4292.5</v>
      </c>
      <c r="H46" s="79">
        <f t="shared" si="1"/>
        <v>858.5</v>
      </c>
      <c r="I46" s="99">
        <f t="shared" si="2"/>
        <v>5151</v>
      </c>
      <c r="J46" s="44" t="s">
        <v>85</v>
      </c>
    </row>
    <row r="47" spans="1:10" ht="30" customHeight="1" x14ac:dyDescent="0.25">
      <c r="A47" s="33">
        <v>2</v>
      </c>
      <c r="B47" s="27" t="s">
        <v>100</v>
      </c>
      <c r="C47" s="25" t="s">
        <v>6</v>
      </c>
      <c r="D47" s="124">
        <v>250</v>
      </c>
      <c r="E47" s="125"/>
      <c r="F47" s="91">
        <v>0.86</v>
      </c>
      <c r="G47" s="110">
        <f t="shared" si="3"/>
        <v>215</v>
      </c>
      <c r="H47" s="79">
        <f t="shared" si="1"/>
        <v>43</v>
      </c>
      <c r="I47" s="99">
        <f t="shared" si="2"/>
        <v>258</v>
      </c>
      <c r="J47" s="28" t="s">
        <v>85</v>
      </c>
    </row>
    <row r="48" spans="1:10" ht="30" customHeight="1" x14ac:dyDescent="0.25">
      <c r="A48" s="6">
        <v>3</v>
      </c>
      <c r="B48" s="4" t="s">
        <v>27</v>
      </c>
      <c r="C48" s="3" t="s">
        <v>6</v>
      </c>
      <c r="D48" s="127">
        <v>100</v>
      </c>
      <c r="E48" s="127"/>
      <c r="F48" s="80">
        <v>0.86</v>
      </c>
      <c r="G48" s="110">
        <f t="shared" si="3"/>
        <v>86</v>
      </c>
      <c r="H48" s="79">
        <f t="shared" si="1"/>
        <v>17.200000000000003</v>
      </c>
      <c r="I48" s="99">
        <f t="shared" si="2"/>
        <v>103.2</v>
      </c>
      <c r="J48" s="7" t="s">
        <v>85</v>
      </c>
    </row>
    <row r="49" spans="1:10" ht="30" customHeight="1" x14ac:dyDescent="0.25">
      <c r="A49" s="6">
        <v>4</v>
      </c>
      <c r="B49" s="4" t="s">
        <v>28</v>
      </c>
      <c r="C49" s="3" t="s">
        <v>6</v>
      </c>
      <c r="D49" s="127">
        <v>100</v>
      </c>
      <c r="E49" s="127"/>
      <c r="F49" s="80">
        <v>17.170000000000002</v>
      </c>
      <c r="G49" s="110">
        <f t="shared" si="3"/>
        <v>1717.0000000000002</v>
      </c>
      <c r="H49" s="79">
        <f t="shared" si="1"/>
        <v>343.39999999999986</v>
      </c>
      <c r="I49" s="99">
        <f t="shared" si="2"/>
        <v>2060.4</v>
      </c>
      <c r="J49" s="7" t="s">
        <v>85</v>
      </c>
    </row>
    <row r="50" spans="1:10" ht="75.75" customHeight="1" x14ac:dyDescent="0.25">
      <c r="A50" s="6">
        <v>5</v>
      </c>
      <c r="B50" s="4" t="s">
        <v>29</v>
      </c>
      <c r="C50" s="3" t="s">
        <v>6</v>
      </c>
      <c r="D50" s="127">
        <v>100</v>
      </c>
      <c r="E50" s="127"/>
      <c r="F50" s="80">
        <v>0.86</v>
      </c>
      <c r="G50" s="110">
        <f t="shared" si="3"/>
        <v>86</v>
      </c>
      <c r="H50" s="79">
        <f t="shared" si="1"/>
        <v>17.200000000000003</v>
      </c>
      <c r="I50" s="99">
        <f t="shared" si="2"/>
        <v>103.2</v>
      </c>
      <c r="J50" s="7" t="s">
        <v>85</v>
      </c>
    </row>
    <row r="51" spans="1:10" ht="30" customHeight="1" x14ac:dyDescent="0.25">
      <c r="A51" s="6">
        <v>6</v>
      </c>
      <c r="B51" s="4" t="s">
        <v>30</v>
      </c>
      <c r="C51" s="3" t="s">
        <v>6</v>
      </c>
      <c r="D51" s="127">
        <v>500</v>
      </c>
      <c r="E51" s="127"/>
      <c r="F51" s="80">
        <v>0.86</v>
      </c>
      <c r="G51" s="110">
        <f t="shared" si="3"/>
        <v>430</v>
      </c>
      <c r="H51" s="79">
        <f t="shared" si="1"/>
        <v>86</v>
      </c>
      <c r="I51" s="99">
        <f t="shared" si="2"/>
        <v>516</v>
      </c>
      <c r="J51" s="7" t="s">
        <v>85</v>
      </c>
    </row>
    <row r="52" spans="1:10" ht="63" customHeight="1" thickBot="1" x14ac:dyDescent="0.3">
      <c r="A52" s="12">
        <v>7</v>
      </c>
      <c r="B52" s="13" t="s">
        <v>31</v>
      </c>
      <c r="C52" s="24" t="s">
        <v>8</v>
      </c>
      <c r="D52" s="123">
        <v>250</v>
      </c>
      <c r="E52" s="123"/>
      <c r="F52" s="89">
        <v>8.59</v>
      </c>
      <c r="G52" s="111">
        <f t="shared" si="3"/>
        <v>2147.5</v>
      </c>
      <c r="H52" s="93">
        <f t="shared" si="1"/>
        <v>429.5</v>
      </c>
      <c r="I52" s="104">
        <f t="shared" si="2"/>
        <v>2577</v>
      </c>
      <c r="J52" s="14" t="s">
        <v>85</v>
      </c>
    </row>
    <row r="53" spans="1:10" ht="22.5" customHeight="1" thickBot="1" x14ac:dyDescent="0.3">
      <c r="A53" s="38" t="s">
        <v>32</v>
      </c>
      <c r="B53" s="69" t="s">
        <v>33</v>
      </c>
      <c r="C53" s="69"/>
      <c r="D53" s="69"/>
      <c r="E53" s="69"/>
      <c r="F53" s="81"/>
      <c r="G53" s="113"/>
      <c r="H53" s="94"/>
      <c r="I53" s="94"/>
      <c r="J53" s="70"/>
    </row>
    <row r="54" spans="1:10" ht="30" customHeight="1" x14ac:dyDescent="0.25">
      <c r="A54" s="34">
        <v>1</v>
      </c>
      <c r="B54" s="35" t="s">
        <v>34</v>
      </c>
      <c r="C54" s="36" t="s">
        <v>6</v>
      </c>
      <c r="D54" s="126">
        <v>90</v>
      </c>
      <c r="E54" s="126"/>
      <c r="F54" s="79">
        <v>5.15</v>
      </c>
      <c r="G54" s="110">
        <f t="shared" si="3"/>
        <v>463.50000000000006</v>
      </c>
      <c r="H54" s="79">
        <f t="shared" si="1"/>
        <v>92.699999999999989</v>
      </c>
      <c r="I54" s="99">
        <f t="shared" si="2"/>
        <v>556.20000000000005</v>
      </c>
      <c r="J54" s="37" t="s">
        <v>85</v>
      </c>
    </row>
    <row r="55" spans="1:10" ht="30" customHeight="1" x14ac:dyDescent="0.25">
      <c r="A55" s="6">
        <v>2</v>
      </c>
      <c r="B55" s="4" t="s">
        <v>35</v>
      </c>
      <c r="C55" s="3" t="s">
        <v>6</v>
      </c>
      <c r="D55" s="127">
        <v>290</v>
      </c>
      <c r="E55" s="127"/>
      <c r="F55" s="80">
        <v>10.73</v>
      </c>
      <c r="G55" s="110">
        <f t="shared" si="3"/>
        <v>3111.7000000000003</v>
      </c>
      <c r="H55" s="79">
        <f t="shared" si="1"/>
        <v>622.33999999999969</v>
      </c>
      <c r="I55" s="99">
        <f t="shared" si="2"/>
        <v>3734.04</v>
      </c>
      <c r="J55" s="7" t="s">
        <v>85</v>
      </c>
    </row>
    <row r="56" spans="1:10" ht="30" customHeight="1" x14ac:dyDescent="0.25">
      <c r="A56" s="6">
        <v>3</v>
      </c>
      <c r="B56" s="4" t="s">
        <v>36</v>
      </c>
      <c r="C56" s="3" t="s">
        <v>6</v>
      </c>
      <c r="D56" s="127">
        <v>50</v>
      </c>
      <c r="E56" s="127"/>
      <c r="F56" s="80">
        <v>10.73</v>
      </c>
      <c r="G56" s="110">
        <f t="shared" si="3"/>
        <v>536.5</v>
      </c>
      <c r="H56" s="79">
        <f t="shared" si="1"/>
        <v>107.29999999999995</v>
      </c>
      <c r="I56" s="99">
        <f t="shared" si="2"/>
        <v>643.79999999999995</v>
      </c>
      <c r="J56" s="7" t="s">
        <v>85</v>
      </c>
    </row>
    <row r="57" spans="1:10" ht="78" customHeight="1" thickBot="1" x14ac:dyDescent="0.3">
      <c r="A57" s="12">
        <v>4</v>
      </c>
      <c r="B57" s="13" t="s">
        <v>37</v>
      </c>
      <c r="C57" s="24" t="s">
        <v>8</v>
      </c>
      <c r="D57" s="123">
        <v>450</v>
      </c>
      <c r="E57" s="123"/>
      <c r="F57" s="89">
        <v>6.87</v>
      </c>
      <c r="G57" s="111">
        <f t="shared" si="3"/>
        <v>3091.5</v>
      </c>
      <c r="H57" s="93">
        <f t="shared" si="1"/>
        <v>618.29999999999973</v>
      </c>
      <c r="I57" s="104">
        <f t="shared" si="2"/>
        <v>3709.7999999999997</v>
      </c>
      <c r="J57" s="14" t="s">
        <v>85</v>
      </c>
    </row>
    <row r="58" spans="1:10" ht="23.25" customHeight="1" thickBot="1" x14ac:dyDescent="0.3">
      <c r="A58" s="38" t="s">
        <v>38</v>
      </c>
      <c r="B58" s="69" t="s">
        <v>39</v>
      </c>
      <c r="C58" s="69"/>
      <c r="D58" s="69"/>
      <c r="E58" s="69"/>
      <c r="F58" s="81"/>
      <c r="G58" s="113"/>
      <c r="H58" s="94"/>
      <c r="I58" s="94"/>
      <c r="J58" s="70"/>
    </row>
    <row r="59" spans="1:10" ht="41.25" customHeight="1" x14ac:dyDescent="0.25">
      <c r="A59" s="34">
        <v>1</v>
      </c>
      <c r="B59" s="35" t="s">
        <v>40</v>
      </c>
      <c r="C59" s="36" t="s">
        <v>41</v>
      </c>
      <c r="D59" s="126">
        <v>250</v>
      </c>
      <c r="E59" s="126"/>
      <c r="F59" s="79">
        <v>6.44</v>
      </c>
      <c r="G59" s="110">
        <f t="shared" si="3"/>
        <v>1610</v>
      </c>
      <c r="H59" s="79">
        <f t="shared" si="1"/>
        <v>322</v>
      </c>
      <c r="I59" s="99">
        <f t="shared" si="2"/>
        <v>1932</v>
      </c>
      <c r="J59" s="37" t="s">
        <v>85</v>
      </c>
    </row>
    <row r="60" spans="1:10" ht="30" customHeight="1" thickBot="1" x14ac:dyDescent="0.3">
      <c r="A60" s="12">
        <v>2</v>
      </c>
      <c r="B60" s="13" t="s">
        <v>11</v>
      </c>
      <c r="C60" s="24" t="s">
        <v>8</v>
      </c>
      <c r="D60" s="123">
        <v>4000</v>
      </c>
      <c r="E60" s="123"/>
      <c r="F60" s="89">
        <v>5.15</v>
      </c>
      <c r="G60" s="111">
        <f t="shared" si="3"/>
        <v>20600</v>
      </c>
      <c r="H60" s="93">
        <f t="shared" si="1"/>
        <v>4120</v>
      </c>
      <c r="I60" s="104">
        <f t="shared" si="2"/>
        <v>24720</v>
      </c>
      <c r="J60" s="14" t="s">
        <v>85</v>
      </c>
    </row>
    <row r="61" spans="1:10" ht="18.75" customHeight="1" thickBot="1" x14ac:dyDescent="0.3">
      <c r="A61" s="38" t="s">
        <v>42</v>
      </c>
      <c r="B61" s="69" t="s">
        <v>43</v>
      </c>
      <c r="C61" s="69"/>
      <c r="D61" s="69"/>
      <c r="E61" s="69"/>
      <c r="F61" s="81"/>
      <c r="G61" s="113"/>
      <c r="H61" s="94"/>
      <c r="I61" s="94"/>
      <c r="J61" s="70"/>
    </row>
    <row r="62" spans="1:10" ht="30" customHeight="1" x14ac:dyDescent="0.25">
      <c r="A62" s="34">
        <v>1</v>
      </c>
      <c r="B62" s="35" t="s">
        <v>74</v>
      </c>
      <c r="C62" s="36" t="s">
        <v>6</v>
      </c>
      <c r="D62" s="126">
        <v>50</v>
      </c>
      <c r="E62" s="126"/>
      <c r="F62" s="79">
        <v>0.86</v>
      </c>
      <c r="G62" s="110">
        <f t="shared" si="3"/>
        <v>43</v>
      </c>
      <c r="H62" s="79">
        <f t="shared" si="1"/>
        <v>8.6000000000000014</v>
      </c>
      <c r="I62" s="99">
        <f t="shared" si="2"/>
        <v>51.6</v>
      </c>
      <c r="J62" s="37" t="s">
        <v>85</v>
      </c>
    </row>
    <row r="63" spans="1:10" ht="30" customHeight="1" x14ac:dyDescent="0.25">
      <c r="A63" s="6">
        <v>2</v>
      </c>
      <c r="B63" s="4" t="s">
        <v>75</v>
      </c>
      <c r="C63" s="3" t="s">
        <v>6</v>
      </c>
      <c r="D63" s="127">
        <v>50</v>
      </c>
      <c r="E63" s="127"/>
      <c r="F63" s="80">
        <v>0.86</v>
      </c>
      <c r="G63" s="110">
        <f t="shared" si="3"/>
        <v>43</v>
      </c>
      <c r="H63" s="79">
        <f t="shared" si="1"/>
        <v>8.6000000000000014</v>
      </c>
      <c r="I63" s="99">
        <f t="shared" si="2"/>
        <v>51.6</v>
      </c>
      <c r="J63" s="7" t="s">
        <v>85</v>
      </c>
    </row>
    <row r="64" spans="1:10" ht="30" customHeight="1" x14ac:dyDescent="0.25">
      <c r="A64" s="29">
        <v>3</v>
      </c>
      <c r="B64" s="30" t="s">
        <v>98</v>
      </c>
      <c r="C64" s="31" t="s">
        <v>6</v>
      </c>
      <c r="D64" s="124">
        <v>50</v>
      </c>
      <c r="E64" s="125"/>
      <c r="F64" s="91">
        <v>0.86</v>
      </c>
      <c r="G64" s="110">
        <f t="shared" si="3"/>
        <v>43</v>
      </c>
      <c r="H64" s="79">
        <f t="shared" si="1"/>
        <v>8.6000000000000014</v>
      </c>
      <c r="I64" s="99">
        <f t="shared" si="2"/>
        <v>51.6</v>
      </c>
      <c r="J64" s="32" t="s">
        <v>85</v>
      </c>
    </row>
    <row r="65" spans="1:49" ht="30" customHeight="1" thickBot="1" x14ac:dyDescent="0.3">
      <c r="A65" s="12">
        <v>4</v>
      </c>
      <c r="B65" s="13" t="s">
        <v>44</v>
      </c>
      <c r="C65" s="24" t="s">
        <v>8</v>
      </c>
      <c r="D65" s="123">
        <v>350</v>
      </c>
      <c r="E65" s="123"/>
      <c r="F65" s="89">
        <v>4.29</v>
      </c>
      <c r="G65" s="111">
        <f t="shared" si="3"/>
        <v>1501.5</v>
      </c>
      <c r="H65" s="93">
        <f t="shared" si="1"/>
        <v>300.29999999999995</v>
      </c>
      <c r="I65" s="104">
        <f t="shared" si="2"/>
        <v>1801.8</v>
      </c>
      <c r="J65" s="14" t="s">
        <v>85</v>
      </c>
    </row>
    <row r="66" spans="1:49" ht="31.5" customHeight="1" thickBot="1" x14ac:dyDescent="0.3">
      <c r="A66" s="38" t="s">
        <v>45</v>
      </c>
      <c r="B66" s="69" t="s">
        <v>46</v>
      </c>
      <c r="C66" s="69"/>
      <c r="D66" s="69"/>
      <c r="E66" s="69"/>
      <c r="F66" s="81"/>
      <c r="G66" s="113"/>
      <c r="H66" s="94"/>
      <c r="I66" s="94"/>
      <c r="J66" s="70"/>
    </row>
    <row r="67" spans="1:49" ht="21" customHeight="1" x14ac:dyDescent="0.25">
      <c r="A67" s="176" t="s">
        <v>47</v>
      </c>
      <c r="B67" s="177"/>
      <c r="C67" s="177"/>
      <c r="D67" s="96"/>
      <c r="E67" s="96"/>
      <c r="F67" s="97"/>
      <c r="G67" s="110"/>
      <c r="H67" s="79"/>
      <c r="I67" s="79"/>
      <c r="J67" s="98"/>
    </row>
    <row r="68" spans="1:49" ht="30" customHeight="1" x14ac:dyDescent="0.25">
      <c r="A68" s="6">
        <v>1</v>
      </c>
      <c r="B68" s="15" t="s">
        <v>48</v>
      </c>
      <c r="C68" s="3" t="s">
        <v>8</v>
      </c>
      <c r="D68" s="126">
        <v>15000</v>
      </c>
      <c r="E68" s="126"/>
      <c r="F68" s="80">
        <v>3.86</v>
      </c>
      <c r="G68" s="110">
        <f t="shared" si="3"/>
        <v>57900</v>
      </c>
      <c r="H68" s="79">
        <f t="shared" si="1"/>
        <v>11580</v>
      </c>
      <c r="I68" s="99">
        <f t="shared" si="2"/>
        <v>69480</v>
      </c>
      <c r="J68" s="7" t="s">
        <v>85</v>
      </c>
    </row>
    <row r="69" spans="1:49" ht="30" customHeight="1" x14ac:dyDescent="0.25">
      <c r="A69" s="6">
        <v>2</v>
      </c>
      <c r="B69" s="15" t="s">
        <v>49</v>
      </c>
      <c r="C69" s="3" t="s">
        <v>8</v>
      </c>
      <c r="D69" s="127">
        <v>9000</v>
      </c>
      <c r="E69" s="127"/>
      <c r="F69" s="80">
        <v>7.3</v>
      </c>
      <c r="G69" s="110">
        <f t="shared" si="3"/>
        <v>65700</v>
      </c>
      <c r="H69" s="79">
        <f t="shared" si="1"/>
        <v>13140</v>
      </c>
      <c r="I69" s="99">
        <f t="shared" si="2"/>
        <v>78840</v>
      </c>
      <c r="J69" s="7" t="s">
        <v>85</v>
      </c>
    </row>
    <row r="70" spans="1:49" ht="30" customHeight="1" x14ac:dyDescent="0.25">
      <c r="A70" s="6">
        <v>3</v>
      </c>
      <c r="B70" s="15" t="s">
        <v>50</v>
      </c>
      <c r="C70" s="3" t="s">
        <v>8</v>
      </c>
      <c r="D70" s="127">
        <v>5500</v>
      </c>
      <c r="E70" s="127"/>
      <c r="F70" s="80">
        <v>4.29</v>
      </c>
      <c r="G70" s="110">
        <f t="shared" si="3"/>
        <v>23595</v>
      </c>
      <c r="H70" s="79">
        <f t="shared" si="1"/>
        <v>4719</v>
      </c>
      <c r="I70" s="99">
        <f t="shared" si="2"/>
        <v>28314</v>
      </c>
      <c r="J70" s="7" t="s">
        <v>85</v>
      </c>
    </row>
    <row r="71" spans="1:49" ht="30" customHeight="1" x14ac:dyDescent="0.25">
      <c r="A71" s="6">
        <v>4</v>
      </c>
      <c r="B71" s="15" t="s">
        <v>51</v>
      </c>
      <c r="C71" s="3" t="s">
        <v>8</v>
      </c>
      <c r="D71" s="127">
        <v>2000</v>
      </c>
      <c r="E71" s="127"/>
      <c r="F71" s="80">
        <v>8.59</v>
      </c>
      <c r="G71" s="110">
        <f t="shared" ref="G71:G82" si="4">D71*F71</f>
        <v>17180</v>
      </c>
      <c r="H71" s="79">
        <f t="shared" ref="H71:H83" si="5">I71-G71</f>
        <v>3436</v>
      </c>
      <c r="I71" s="99">
        <f t="shared" ref="I71:I83" si="6">1.2*G71</f>
        <v>20616</v>
      </c>
      <c r="J71" s="7" t="s">
        <v>85</v>
      </c>
    </row>
    <row r="72" spans="1:49" ht="30" customHeight="1" thickBot="1" x14ac:dyDescent="0.3">
      <c r="A72" s="12">
        <v>5</v>
      </c>
      <c r="B72" s="95" t="s">
        <v>52</v>
      </c>
      <c r="C72" s="24" t="s">
        <v>8</v>
      </c>
      <c r="D72" s="123">
        <v>400</v>
      </c>
      <c r="E72" s="123"/>
      <c r="F72" s="89">
        <v>4.29</v>
      </c>
      <c r="G72" s="111">
        <f t="shared" si="4"/>
        <v>1716</v>
      </c>
      <c r="H72" s="93">
        <f t="shared" si="5"/>
        <v>343.19999999999982</v>
      </c>
      <c r="I72" s="104">
        <f t="shared" si="6"/>
        <v>2059.1999999999998</v>
      </c>
      <c r="J72" s="14" t="s">
        <v>85</v>
      </c>
    </row>
    <row r="73" spans="1:49" ht="21.75" customHeight="1" thickBot="1" x14ac:dyDescent="0.3">
      <c r="A73" s="38" t="s">
        <v>53</v>
      </c>
      <c r="B73" s="69" t="s">
        <v>54</v>
      </c>
      <c r="C73" s="69"/>
      <c r="D73" s="69"/>
      <c r="E73" s="69"/>
      <c r="F73" s="81"/>
      <c r="G73" s="113"/>
      <c r="H73" s="94"/>
      <c r="I73" s="94"/>
      <c r="J73" s="70"/>
    </row>
    <row r="74" spans="1:49" s="23" customFormat="1" ht="369" customHeight="1" x14ac:dyDescent="0.25">
      <c r="A74" s="143">
        <v>1</v>
      </c>
      <c r="B74" s="145" t="s">
        <v>76</v>
      </c>
      <c r="C74" s="126" t="s">
        <v>6</v>
      </c>
      <c r="D74" s="126">
        <v>150</v>
      </c>
      <c r="E74" s="126"/>
      <c r="F74" s="79">
        <v>42.93</v>
      </c>
      <c r="G74" s="110">
        <f t="shared" si="4"/>
        <v>6439.5</v>
      </c>
      <c r="H74" s="79">
        <f t="shared" si="5"/>
        <v>1287.8999999999996</v>
      </c>
      <c r="I74" s="99">
        <f t="shared" si="6"/>
        <v>7727.4</v>
      </c>
      <c r="J74" s="37" t="s">
        <v>103</v>
      </c>
      <c r="K74" s="136"/>
      <c r="L74" s="45"/>
      <c r="M74" s="45"/>
      <c r="N74" s="45"/>
      <c r="O74" s="45"/>
      <c r="P74" s="45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</row>
    <row r="75" spans="1:49" s="23" customFormat="1" ht="201.75" customHeight="1" x14ac:dyDescent="0.25">
      <c r="A75" s="144"/>
      <c r="B75" s="146"/>
      <c r="C75" s="127"/>
      <c r="D75" s="127"/>
      <c r="E75" s="127"/>
      <c r="F75" s="80">
        <v>0.86</v>
      </c>
      <c r="G75" s="110">
        <f t="shared" si="4"/>
        <v>0</v>
      </c>
      <c r="H75" s="79">
        <f t="shared" si="5"/>
        <v>0</v>
      </c>
      <c r="I75" s="99">
        <f t="shared" si="6"/>
        <v>0</v>
      </c>
      <c r="J75" s="7" t="s">
        <v>104</v>
      </c>
      <c r="K75" s="136"/>
      <c r="L75" s="45"/>
      <c r="M75" s="45"/>
      <c r="N75" s="45"/>
      <c r="O75" s="45"/>
      <c r="P75" s="4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</row>
    <row r="76" spans="1:49" s="23" customFormat="1" ht="346.5" customHeight="1" x14ac:dyDescent="0.25">
      <c r="A76" s="144">
        <v>2</v>
      </c>
      <c r="B76" s="146" t="s">
        <v>77</v>
      </c>
      <c r="C76" s="127" t="s">
        <v>6</v>
      </c>
      <c r="D76" s="127">
        <v>1</v>
      </c>
      <c r="E76" s="127"/>
      <c r="F76" s="80">
        <v>42.925824175824168</v>
      </c>
      <c r="G76" s="110">
        <f t="shared" si="4"/>
        <v>42.925824175824168</v>
      </c>
      <c r="H76" s="79">
        <f t="shared" si="5"/>
        <v>8.5851648351648322</v>
      </c>
      <c r="I76" s="99">
        <f t="shared" si="6"/>
        <v>51.510989010989</v>
      </c>
      <c r="J76" s="49" t="s">
        <v>103</v>
      </c>
      <c r="K76" s="136"/>
      <c r="L76" s="45"/>
      <c r="M76" s="45"/>
      <c r="N76" s="45"/>
      <c r="O76" s="45"/>
      <c r="P76" s="45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</row>
    <row r="77" spans="1:49" s="23" customFormat="1" ht="174.75" customHeight="1" thickBot="1" x14ac:dyDescent="0.3">
      <c r="A77" s="174"/>
      <c r="B77" s="175"/>
      <c r="C77" s="123"/>
      <c r="D77" s="123"/>
      <c r="E77" s="123"/>
      <c r="F77" s="89">
        <v>0.85851648351648346</v>
      </c>
      <c r="G77" s="111">
        <f t="shared" si="4"/>
        <v>0</v>
      </c>
      <c r="H77" s="93">
        <f t="shared" si="5"/>
        <v>0</v>
      </c>
      <c r="I77" s="104">
        <f t="shared" si="6"/>
        <v>0</v>
      </c>
      <c r="J77" s="14" t="s">
        <v>105</v>
      </c>
      <c r="K77" s="136"/>
      <c r="L77" s="45"/>
      <c r="M77" s="45"/>
      <c r="N77" s="45"/>
      <c r="O77" s="45"/>
      <c r="P77" s="45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</row>
    <row r="78" spans="1:49" ht="20.25" customHeight="1" thickBot="1" x14ac:dyDescent="0.3">
      <c r="A78" s="46" t="s">
        <v>56</v>
      </c>
      <c r="B78" s="69" t="s">
        <v>57</v>
      </c>
      <c r="C78" s="69"/>
      <c r="D78" s="69"/>
      <c r="E78" s="69"/>
      <c r="F78" s="81"/>
      <c r="G78" s="113"/>
      <c r="H78" s="94"/>
      <c r="I78" s="94"/>
      <c r="J78" s="70"/>
    </row>
    <row r="79" spans="1:49" ht="30" customHeight="1" x14ac:dyDescent="0.25">
      <c r="A79" s="34">
        <v>1</v>
      </c>
      <c r="B79" s="35" t="s">
        <v>78</v>
      </c>
      <c r="C79" s="71" t="s">
        <v>55</v>
      </c>
      <c r="D79" s="126">
        <v>550</v>
      </c>
      <c r="E79" s="126"/>
      <c r="F79" s="79">
        <v>34.340000000000003</v>
      </c>
      <c r="G79" s="110">
        <f t="shared" si="4"/>
        <v>18887.000000000004</v>
      </c>
      <c r="H79" s="79">
        <f t="shared" si="5"/>
        <v>3777.4000000000015</v>
      </c>
      <c r="I79" s="99">
        <f t="shared" si="6"/>
        <v>22664.400000000005</v>
      </c>
      <c r="J79" s="37" t="s">
        <v>84</v>
      </c>
    </row>
    <row r="80" spans="1:49" ht="30" customHeight="1" x14ac:dyDescent="0.25">
      <c r="A80" s="6">
        <v>2</v>
      </c>
      <c r="B80" s="4" t="s">
        <v>79</v>
      </c>
      <c r="C80" s="2" t="s">
        <v>55</v>
      </c>
      <c r="D80" s="127">
        <v>600</v>
      </c>
      <c r="E80" s="127"/>
      <c r="F80" s="80">
        <v>5.07</v>
      </c>
      <c r="G80" s="110">
        <f t="shared" si="4"/>
        <v>3042</v>
      </c>
      <c r="H80" s="79">
        <f t="shared" si="5"/>
        <v>608.40000000000009</v>
      </c>
      <c r="I80" s="99">
        <f t="shared" si="6"/>
        <v>3650.4</v>
      </c>
      <c r="J80" s="7" t="s">
        <v>84</v>
      </c>
    </row>
    <row r="81" spans="1:12" ht="30" customHeight="1" x14ac:dyDescent="0.25">
      <c r="A81" s="6">
        <v>3</v>
      </c>
      <c r="B81" s="4" t="s">
        <v>80</v>
      </c>
      <c r="C81" s="2" t="s">
        <v>55</v>
      </c>
      <c r="D81" s="127">
        <v>500</v>
      </c>
      <c r="E81" s="127"/>
      <c r="F81" s="80">
        <v>0.86</v>
      </c>
      <c r="G81" s="110">
        <f t="shared" si="4"/>
        <v>430</v>
      </c>
      <c r="H81" s="79">
        <f t="shared" si="5"/>
        <v>86</v>
      </c>
      <c r="I81" s="99">
        <f t="shared" si="6"/>
        <v>516</v>
      </c>
      <c r="J81" s="7" t="s">
        <v>84</v>
      </c>
    </row>
    <row r="82" spans="1:12" ht="30" customHeight="1" thickBot="1" x14ac:dyDescent="0.3">
      <c r="A82" s="12">
        <v>4</v>
      </c>
      <c r="B82" s="13" t="s">
        <v>81</v>
      </c>
      <c r="C82" s="48" t="s">
        <v>55</v>
      </c>
      <c r="D82" s="142">
        <v>200</v>
      </c>
      <c r="E82" s="142"/>
      <c r="F82" s="89">
        <v>11.16</v>
      </c>
      <c r="G82" s="110">
        <f t="shared" si="4"/>
        <v>2232</v>
      </c>
      <c r="H82" s="79">
        <f t="shared" si="5"/>
        <v>446.40000000000009</v>
      </c>
      <c r="I82" s="99">
        <f t="shared" si="6"/>
        <v>2678.4</v>
      </c>
      <c r="J82" s="14" t="s">
        <v>84</v>
      </c>
    </row>
    <row r="83" spans="1:12" ht="38.25" customHeight="1" thickBot="1" x14ac:dyDescent="0.3">
      <c r="A83" s="107" t="s">
        <v>112</v>
      </c>
      <c r="B83" s="108"/>
      <c r="C83" s="108"/>
      <c r="D83" s="109"/>
      <c r="E83" s="109"/>
      <c r="F83" s="92"/>
      <c r="G83" s="114">
        <f>SUM(G6:G82)</f>
        <v>359529.10582417581</v>
      </c>
      <c r="H83" s="103">
        <f t="shared" si="5"/>
        <v>71905.821164835128</v>
      </c>
      <c r="I83" s="103">
        <f t="shared" si="6"/>
        <v>431434.92698901094</v>
      </c>
      <c r="J83" s="60"/>
    </row>
    <row r="84" spans="1:12" ht="30" customHeight="1" x14ac:dyDescent="0.25">
      <c r="A84" s="58"/>
      <c r="B84" s="105"/>
      <c r="C84" s="58"/>
      <c r="D84" s="58"/>
      <c r="E84" s="58"/>
      <c r="F84" s="58"/>
      <c r="G84" s="106"/>
      <c r="H84" s="106"/>
      <c r="I84" s="106"/>
      <c r="J84" s="59"/>
    </row>
    <row r="85" spans="1:12" ht="30" customHeight="1" x14ac:dyDescent="0.25">
      <c r="A85" s="58"/>
      <c r="B85" s="59"/>
      <c r="C85" s="58"/>
      <c r="D85" s="58"/>
      <c r="E85" s="58"/>
      <c r="F85" s="58"/>
      <c r="G85" s="58"/>
      <c r="H85" s="58"/>
      <c r="I85" s="58"/>
      <c r="J85" s="59"/>
    </row>
    <row r="86" spans="1:12" ht="30" customHeight="1" x14ac:dyDescent="0.25">
      <c r="A86" s="58"/>
      <c r="B86" s="59"/>
      <c r="C86" s="58"/>
      <c r="D86" s="58"/>
      <c r="E86" s="58"/>
      <c r="F86" s="58"/>
      <c r="G86" s="58"/>
      <c r="H86" s="58"/>
      <c r="I86" s="58"/>
      <c r="J86" s="59"/>
    </row>
    <row r="87" spans="1:12" ht="30" customHeight="1" thickBot="1" x14ac:dyDescent="0.3">
      <c r="A87" s="52"/>
      <c r="B87" s="53"/>
      <c r="C87" s="52"/>
      <c r="D87" s="52"/>
      <c r="E87" s="52"/>
      <c r="F87" s="52"/>
      <c r="G87" s="52"/>
      <c r="H87" s="52"/>
      <c r="I87" s="52"/>
      <c r="J87" s="53"/>
    </row>
    <row r="88" spans="1:12" ht="20.25" customHeight="1" thickBot="1" x14ac:dyDescent="0.3">
      <c r="A88" s="137" t="s">
        <v>58</v>
      </c>
      <c r="B88" s="138"/>
      <c r="C88" s="138"/>
      <c r="D88" s="138"/>
      <c r="E88" s="138"/>
      <c r="F88" s="138"/>
      <c r="G88" s="138"/>
      <c r="H88" s="138"/>
      <c r="I88" s="138"/>
      <c r="J88" s="139"/>
    </row>
    <row r="89" spans="1:12" ht="17.25" customHeight="1" x14ac:dyDescent="0.25">
      <c r="A89" s="5"/>
      <c r="B89" s="11" t="s">
        <v>59</v>
      </c>
      <c r="C89" s="19"/>
      <c r="D89" s="157"/>
      <c r="E89" s="157"/>
      <c r="F89" s="50"/>
      <c r="G89" s="50"/>
      <c r="H89" s="50"/>
      <c r="I89" s="50"/>
      <c r="J89" s="20"/>
    </row>
    <row r="90" spans="1:12" ht="155.25" customHeight="1" thickBot="1" x14ac:dyDescent="0.3">
      <c r="A90" s="8">
        <v>1</v>
      </c>
      <c r="B90" s="21" t="s">
        <v>106</v>
      </c>
      <c r="C90" s="16" t="s">
        <v>60</v>
      </c>
      <c r="D90" s="158"/>
      <c r="E90" s="158"/>
      <c r="F90" s="151">
        <v>24.7</v>
      </c>
      <c r="G90" s="152"/>
      <c r="H90" s="153"/>
      <c r="I90" s="51"/>
      <c r="J90" s="22" t="s">
        <v>101</v>
      </c>
    </row>
    <row r="91" spans="1:12" ht="14.25" customHeight="1" x14ac:dyDescent="0.25">
      <c r="A91" s="1"/>
      <c r="B91" s="1"/>
      <c r="C91" s="17"/>
      <c r="D91" s="1"/>
      <c r="E91" s="1"/>
      <c r="F91" s="1"/>
      <c r="G91" s="1"/>
      <c r="H91" s="1"/>
      <c r="I91" s="1"/>
      <c r="J91" s="1"/>
    </row>
    <row r="92" spans="1:12" ht="55.5" customHeight="1" x14ac:dyDescent="0.25">
      <c r="A92" s="68"/>
      <c r="B92" s="68"/>
      <c r="C92" s="68"/>
      <c r="D92" s="68"/>
      <c r="E92" s="68"/>
      <c r="F92" s="68"/>
      <c r="G92" s="68"/>
      <c r="H92" s="68"/>
      <c r="I92" s="68"/>
      <c r="J92" s="68"/>
    </row>
    <row r="93" spans="1:12" ht="20.25" customHeight="1" x14ac:dyDescent="0.3">
      <c r="A93" s="61"/>
      <c r="B93" s="67"/>
      <c r="C93" s="62"/>
      <c r="D93" s="47"/>
      <c r="E93" s="47"/>
      <c r="F93" s="47"/>
      <c r="G93" s="47"/>
      <c r="H93" s="47"/>
      <c r="I93" s="47"/>
      <c r="J93" s="47"/>
      <c r="K93" s="47"/>
      <c r="L93" s="47"/>
    </row>
    <row r="94" spans="1:12" ht="10.5" customHeight="1" x14ac:dyDescent="0.25">
      <c r="A94" s="61"/>
      <c r="B94" s="47"/>
      <c r="C94" s="62"/>
      <c r="D94" s="47"/>
      <c r="E94" s="47"/>
      <c r="F94" s="47"/>
      <c r="G94" s="47"/>
      <c r="H94" s="47"/>
      <c r="I94" s="47"/>
      <c r="J94" s="47"/>
      <c r="K94" s="47"/>
      <c r="L94" s="47"/>
    </row>
    <row r="95" spans="1:12" ht="20.100000000000001" customHeight="1" x14ac:dyDescent="0.25">
      <c r="A95" s="47"/>
      <c r="B95" s="63"/>
      <c r="C95" s="62"/>
      <c r="D95" s="47"/>
      <c r="E95" s="47"/>
      <c r="F95" s="47"/>
      <c r="G95" s="47"/>
      <c r="H95" s="47"/>
      <c r="I95" s="47"/>
      <c r="J95" s="47"/>
      <c r="K95" s="47"/>
      <c r="L95" s="47"/>
    </row>
    <row r="96" spans="1:12" x14ac:dyDescent="0.25">
      <c r="A96" s="47"/>
      <c r="B96" s="63"/>
      <c r="C96" s="62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25">
      <c r="A97" s="47"/>
      <c r="B97" s="47"/>
      <c r="C97" s="62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25">
      <c r="A98" s="47"/>
      <c r="B98" s="47"/>
      <c r="C98" s="62"/>
      <c r="D98" s="47"/>
      <c r="E98" s="47"/>
      <c r="F98" s="47"/>
      <c r="G98" s="47"/>
      <c r="H98" s="47"/>
      <c r="I98" s="47"/>
      <c r="J98" s="47"/>
      <c r="K98" s="47"/>
      <c r="L98" s="47"/>
    </row>
    <row r="99" spans="1:12" x14ac:dyDescent="0.25">
      <c r="A99" s="47"/>
      <c r="B99" s="63"/>
      <c r="C99" s="62"/>
      <c r="D99" s="47"/>
      <c r="E99" s="47"/>
      <c r="F99" s="47"/>
      <c r="G99" s="47"/>
      <c r="H99" s="47"/>
      <c r="I99" s="47"/>
      <c r="J99" s="47"/>
      <c r="K99" s="47"/>
      <c r="L99" s="47"/>
    </row>
    <row r="100" spans="1:12" x14ac:dyDescent="0.25">
      <c r="A100" s="47"/>
      <c r="B100" s="47"/>
      <c r="C100" s="62"/>
      <c r="D100" s="47"/>
      <c r="E100" s="47"/>
      <c r="F100" s="47"/>
      <c r="G100" s="47"/>
      <c r="H100" s="47"/>
      <c r="I100" s="47"/>
      <c r="J100" s="47"/>
      <c r="K100" s="47"/>
      <c r="L100" s="47"/>
    </row>
    <row r="101" spans="1:12" x14ac:dyDescent="0.25">
      <c r="A101" s="47"/>
      <c r="B101" s="47"/>
      <c r="C101" s="62"/>
      <c r="D101" s="47"/>
      <c r="E101" s="47"/>
      <c r="F101" s="47"/>
      <c r="G101" s="47"/>
      <c r="H101" s="47"/>
      <c r="I101" s="47"/>
      <c r="J101" s="47"/>
      <c r="K101" s="47"/>
      <c r="L101" s="47"/>
    </row>
    <row r="102" spans="1:12" x14ac:dyDescent="0.25">
      <c r="A102" s="47"/>
      <c r="B102" s="63"/>
      <c r="C102" s="62"/>
      <c r="D102" s="47"/>
      <c r="E102" s="47"/>
      <c r="F102" s="47"/>
      <c r="G102" s="47"/>
      <c r="H102" s="47"/>
      <c r="I102" s="47"/>
      <c r="J102" s="47"/>
      <c r="K102" s="47"/>
      <c r="L102" s="47"/>
    </row>
    <row r="103" spans="1:12" x14ac:dyDescent="0.25">
      <c r="A103" s="47"/>
      <c r="B103" s="47"/>
      <c r="C103" s="62"/>
      <c r="D103" s="47"/>
      <c r="E103" s="47"/>
      <c r="F103" s="47"/>
      <c r="G103" s="47"/>
      <c r="H103" s="47"/>
      <c r="I103" s="47"/>
      <c r="J103" s="47"/>
      <c r="K103" s="47"/>
      <c r="L103" s="47"/>
    </row>
    <row r="104" spans="1:12" x14ac:dyDescent="0.25">
      <c r="A104" s="47"/>
      <c r="B104" s="47"/>
      <c r="C104" s="62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x14ac:dyDescent="0.25">
      <c r="A105" s="47"/>
      <c r="B105" s="63"/>
      <c r="C105" s="62"/>
      <c r="D105" s="47"/>
      <c r="E105" s="47"/>
      <c r="F105" s="47"/>
      <c r="G105" s="47"/>
      <c r="H105" s="47"/>
      <c r="I105" s="47"/>
      <c r="J105" s="47"/>
      <c r="K105" s="47"/>
      <c r="L105" s="47"/>
    </row>
    <row r="106" spans="1:12" x14ac:dyDescent="0.25">
      <c r="A106" s="47"/>
      <c r="B106" s="47"/>
      <c r="C106" s="62"/>
      <c r="D106" s="47"/>
      <c r="E106" s="47"/>
      <c r="F106" s="47"/>
      <c r="G106" s="47"/>
      <c r="H106" s="47"/>
      <c r="I106" s="47"/>
      <c r="J106" s="47"/>
      <c r="K106" s="47"/>
      <c r="L106" s="47"/>
    </row>
    <row r="107" spans="1:12" x14ac:dyDescent="0.25">
      <c r="A107" s="47"/>
      <c r="B107" s="63"/>
      <c r="C107" s="62"/>
      <c r="D107" s="47"/>
      <c r="E107" s="47"/>
      <c r="F107" s="47"/>
      <c r="G107" s="47"/>
      <c r="H107" s="47"/>
      <c r="I107" s="47"/>
      <c r="J107" s="47"/>
      <c r="K107" s="47"/>
      <c r="L107" s="47"/>
    </row>
    <row r="108" spans="1:12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</row>
    <row r="109" spans="1:12" x14ac:dyDescent="0.25">
      <c r="A109" s="47"/>
      <c r="B109" s="129"/>
      <c r="C109" s="129"/>
      <c r="D109" s="129"/>
      <c r="E109" s="129"/>
      <c r="F109" s="129"/>
      <c r="G109" s="129"/>
      <c r="H109" s="129"/>
      <c r="I109" s="129"/>
      <c r="J109" s="129"/>
      <c r="K109" s="47"/>
      <c r="L109" s="47"/>
    </row>
    <row r="110" spans="1:12" ht="15" customHeight="1" x14ac:dyDescent="0.25">
      <c r="A110" s="47"/>
      <c r="B110" s="134"/>
      <c r="C110" s="134"/>
      <c r="D110" s="134"/>
      <c r="E110" s="134"/>
      <c r="F110" s="134"/>
      <c r="G110" s="134"/>
      <c r="H110" s="134"/>
      <c r="I110" s="134"/>
      <c r="J110" s="134"/>
      <c r="K110" s="54"/>
      <c r="L110" s="54"/>
    </row>
    <row r="111" spans="1:12" x14ac:dyDescent="0.25">
      <c r="A111" s="47"/>
      <c r="B111" s="134"/>
      <c r="C111" s="134"/>
      <c r="D111" s="134"/>
      <c r="E111" s="134"/>
      <c r="F111" s="134"/>
      <c r="G111" s="134"/>
      <c r="H111" s="134"/>
      <c r="I111" s="134"/>
      <c r="J111" s="134"/>
      <c r="K111" s="54"/>
      <c r="L111" s="54"/>
    </row>
    <row r="112" spans="1:12" x14ac:dyDescent="0.25">
      <c r="A112" s="47"/>
      <c r="B112" s="134"/>
      <c r="C112" s="134"/>
      <c r="D112" s="134"/>
      <c r="E112" s="134"/>
      <c r="F112" s="134"/>
      <c r="G112" s="134"/>
      <c r="H112" s="134"/>
      <c r="I112" s="134"/>
      <c r="J112" s="134"/>
      <c r="K112" s="54"/>
      <c r="L112" s="54"/>
    </row>
    <row r="113" spans="1:12" x14ac:dyDescent="0.25">
      <c r="A113" s="47"/>
      <c r="B113" s="134"/>
      <c r="C113" s="134"/>
      <c r="D113" s="134"/>
      <c r="E113" s="134"/>
      <c r="F113" s="134"/>
      <c r="G113" s="134"/>
      <c r="H113" s="134"/>
      <c r="I113" s="134"/>
      <c r="J113" s="134"/>
      <c r="K113" s="54"/>
      <c r="L113" s="54"/>
    </row>
    <row r="114" spans="1:12" x14ac:dyDescent="0.25">
      <c r="A114" s="47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</row>
    <row r="115" spans="1:12" x14ac:dyDescent="0.25">
      <c r="A115" s="47"/>
      <c r="B115" s="64"/>
      <c r="C115" s="47"/>
      <c r="D115" s="47"/>
      <c r="E115" s="47"/>
      <c r="F115" s="47"/>
      <c r="G115" s="47"/>
      <c r="H115" s="47"/>
      <c r="I115" s="47"/>
      <c r="J115" s="47"/>
      <c r="K115" s="47"/>
      <c r="L115" s="47"/>
    </row>
    <row r="116" spans="1:12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</row>
    <row r="117" spans="1:12" ht="15" customHeight="1" x14ac:dyDescent="0.25">
      <c r="A117" s="47"/>
      <c r="B117" s="132"/>
      <c r="C117" s="132"/>
      <c r="D117" s="132"/>
      <c r="E117" s="132"/>
      <c r="F117" s="132"/>
      <c r="G117" s="132"/>
      <c r="H117" s="132"/>
      <c r="I117" s="132"/>
      <c r="J117" s="132"/>
      <c r="K117" s="54"/>
      <c r="L117" s="54"/>
    </row>
    <row r="118" spans="1:12" ht="15" customHeight="1" x14ac:dyDescent="0.25">
      <c r="A118" s="47"/>
      <c r="B118" s="132"/>
      <c r="C118" s="132"/>
      <c r="D118" s="132"/>
      <c r="E118" s="132"/>
      <c r="F118" s="132"/>
      <c r="G118" s="132"/>
      <c r="H118" s="132"/>
      <c r="I118" s="132"/>
      <c r="J118" s="132"/>
      <c r="K118" s="54"/>
      <c r="L118" s="54"/>
    </row>
    <row r="119" spans="1:12" ht="15" customHeight="1" x14ac:dyDescent="0.25">
      <c r="A119" s="47"/>
      <c r="B119" s="132"/>
      <c r="C119" s="132"/>
      <c r="D119" s="132"/>
      <c r="E119" s="132"/>
      <c r="F119" s="132"/>
      <c r="G119" s="132"/>
      <c r="H119" s="132"/>
      <c r="I119" s="132"/>
      <c r="J119" s="132"/>
      <c r="K119" s="54"/>
      <c r="L119" s="54"/>
    </row>
    <row r="120" spans="1:12" ht="15" customHeight="1" x14ac:dyDescent="0.25">
      <c r="A120" s="47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</row>
    <row r="121" spans="1:12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</row>
    <row r="122" spans="1:12" x14ac:dyDescent="0.25">
      <c r="A122" s="47"/>
      <c r="B122" s="63"/>
      <c r="C122" s="135"/>
      <c r="D122" s="135"/>
      <c r="E122" s="135"/>
      <c r="F122" s="135"/>
      <c r="G122" s="55"/>
      <c r="H122" s="55"/>
      <c r="I122" s="55"/>
      <c r="K122" s="55"/>
      <c r="L122" s="47"/>
    </row>
    <row r="123" spans="1:12" ht="75" customHeight="1" x14ac:dyDescent="0.25">
      <c r="A123" s="47"/>
      <c r="B123" s="65"/>
      <c r="C123" s="130"/>
      <c r="D123" s="130"/>
      <c r="E123" s="130"/>
      <c r="F123" s="130"/>
      <c r="G123" s="56"/>
      <c r="H123" s="56"/>
      <c r="I123" s="56"/>
      <c r="K123" s="56"/>
      <c r="L123" s="47"/>
    </row>
    <row r="124" spans="1:12" x14ac:dyDescent="0.25">
      <c r="A124" s="47"/>
      <c r="B124" s="63"/>
      <c r="C124" s="131"/>
      <c r="D124" s="131"/>
      <c r="E124" s="131"/>
      <c r="F124" s="131"/>
      <c r="G124" s="57"/>
      <c r="H124" s="57"/>
      <c r="I124" s="57"/>
      <c r="J124" s="57"/>
      <c r="K124" s="57"/>
      <c r="L124" s="47"/>
    </row>
    <row r="125" spans="1:12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</row>
    <row r="126" spans="1:12" ht="3.75" customHeight="1" x14ac:dyDescent="0.25">
      <c r="A126" s="47"/>
      <c r="B126" s="132"/>
      <c r="C126" s="132"/>
      <c r="D126" s="132"/>
      <c r="E126" s="132"/>
      <c r="F126" s="132"/>
      <c r="G126" s="132"/>
      <c r="H126" s="132"/>
      <c r="I126" s="132"/>
      <c r="J126" s="132"/>
      <c r="K126" s="54"/>
      <c r="L126" s="54"/>
    </row>
    <row r="127" spans="1:12" x14ac:dyDescent="0.25">
      <c r="A127" s="47"/>
      <c r="B127" s="132"/>
      <c r="C127" s="132"/>
      <c r="D127" s="132"/>
      <c r="E127" s="132"/>
      <c r="F127" s="132"/>
      <c r="G127" s="132"/>
      <c r="H127" s="132"/>
      <c r="I127" s="132"/>
      <c r="J127" s="132"/>
      <c r="K127" s="54"/>
      <c r="L127" s="54"/>
    </row>
    <row r="128" spans="1:12" x14ac:dyDescent="0.25">
      <c r="A128" s="47"/>
      <c r="B128" s="132"/>
      <c r="C128" s="132"/>
      <c r="D128" s="132"/>
      <c r="E128" s="132"/>
      <c r="F128" s="132"/>
      <c r="G128" s="132"/>
      <c r="H128" s="132"/>
      <c r="I128" s="132"/>
      <c r="J128" s="132"/>
      <c r="K128" s="54"/>
      <c r="L128" s="54"/>
    </row>
    <row r="129" spans="1:12" ht="10.5" customHeight="1" x14ac:dyDescent="0.25">
      <c r="A129" s="47"/>
      <c r="B129" s="132"/>
      <c r="C129" s="132"/>
      <c r="D129" s="132"/>
      <c r="E129" s="132"/>
      <c r="F129" s="132"/>
      <c r="G129" s="132"/>
      <c r="H129" s="132"/>
      <c r="I129" s="132"/>
      <c r="J129" s="132"/>
      <c r="K129" s="47"/>
      <c r="L129" s="47"/>
    </row>
    <row r="130" spans="1:12" x14ac:dyDescent="0.25">
      <c r="A130" s="47"/>
      <c r="B130" s="64"/>
      <c r="C130" s="47"/>
      <c r="D130" s="47"/>
      <c r="E130" s="47"/>
      <c r="F130" s="47"/>
      <c r="G130" s="47"/>
      <c r="H130" s="47"/>
      <c r="I130" s="47"/>
      <c r="J130" s="47"/>
      <c r="K130" s="47"/>
      <c r="L130" s="47"/>
    </row>
    <row r="131" spans="1:12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</row>
    <row r="132" spans="1:12" ht="15" customHeight="1" x14ac:dyDescent="0.25">
      <c r="A132" s="47"/>
      <c r="B132" s="132"/>
      <c r="C132" s="132"/>
      <c r="D132" s="132"/>
      <c r="E132" s="132"/>
      <c r="F132" s="132"/>
      <c r="G132" s="132"/>
      <c r="H132" s="132"/>
      <c r="I132" s="132"/>
      <c r="J132" s="132"/>
      <c r="K132" s="47"/>
      <c r="L132" s="47"/>
    </row>
    <row r="133" spans="1:12" x14ac:dyDescent="0.25">
      <c r="A133" s="47"/>
      <c r="B133" s="132"/>
      <c r="C133" s="132"/>
      <c r="D133" s="132"/>
      <c r="E133" s="132"/>
      <c r="F133" s="132"/>
      <c r="G133" s="132"/>
      <c r="H133" s="132"/>
      <c r="I133" s="132"/>
      <c r="J133" s="132"/>
      <c r="K133" s="47"/>
      <c r="L133" s="47"/>
    </row>
    <row r="134" spans="1:12" x14ac:dyDescent="0.25">
      <c r="A134" s="47"/>
      <c r="B134" s="132"/>
      <c r="C134" s="132"/>
      <c r="D134" s="132"/>
      <c r="E134" s="132"/>
      <c r="F134" s="132"/>
      <c r="G134" s="132"/>
      <c r="H134" s="132"/>
      <c r="I134" s="132"/>
      <c r="J134" s="132"/>
      <c r="K134" s="47"/>
      <c r="L134" s="47"/>
    </row>
    <row r="135" spans="1:12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</row>
    <row r="136" spans="1:12" x14ac:dyDescent="0.25">
      <c r="A136" s="47"/>
      <c r="B136" s="64"/>
      <c r="C136" s="47"/>
      <c r="D136" s="47"/>
      <c r="E136" s="47"/>
      <c r="F136" s="47"/>
      <c r="G136" s="47"/>
      <c r="H136" s="47"/>
      <c r="I136" s="47"/>
      <c r="J136" s="47"/>
      <c r="K136" s="47"/>
      <c r="L136" s="47"/>
    </row>
    <row r="137" spans="1:12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</row>
    <row r="138" spans="1:12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</row>
    <row r="139" spans="1:12" x14ac:dyDescent="0.25">
      <c r="A139" s="47"/>
      <c r="B139" s="47"/>
      <c r="C139" s="47"/>
      <c r="D139" s="47"/>
      <c r="E139" s="57"/>
      <c r="F139" s="47"/>
      <c r="G139" s="47"/>
      <c r="H139" s="47"/>
      <c r="I139" s="47"/>
      <c r="J139" s="47"/>
      <c r="K139" s="47"/>
      <c r="L139" s="47"/>
    </row>
    <row r="140" spans="1:12" x14ac:dyDescent="0.25">
      <c r="A140" s="47"/>
      <c r="B140" s="47"/>
      <c r="C140" s="47"/>
      <c r="D140" s="47"/>
      <c r="E140" s="57"/>
      <c r="F140" s="47"/>
      <c r="G140" s="47"/>
      <c r="H140" s="47"/>
      <c r="I140" s="47"/>
      <c r="J140" s="47"/>
      <c r="K140" s="47"/>
      <c r="L140" s="47"/>
    </row>
    <row r="141" spans="1:12" x14ac:dyDescent="0.25">
      <c r="A141" s="47"/>
      <c r="B141" s="47"/>
      <c r="C141" s="47"/>
      <c r="D141" s="47"/>
      <c r="E141" s="57"/>
      <c r="F141" s="47"/>
      <c r="G141" s="47"/>
      <c r="H141" s="47"/>
      <c r="I141" s="47"/>
      <c r="J141" s="47"/>
      <c r="K141" s="47"/>
      <c r="L141" s="47"/>
    </row>
    <row r="142" spans="1:12" x14ac:dyDescent="0.25">
      <c r="B142" s="47"/>
      <c r="C142" s="47"/>
      <c r="D142" s="47"/>
      <c r="E142" s="57"/>
      <c r="F142" s="47"/>
      <c r="G142" s="47"/>
      <c r="H142" s="47"/>
      <c r="I142" s="47"/>
      <c r="J142" s="47"/>
      <c r="K142" s="47"/>
      <c r="L142" s="47"/>
    </row>
    <row r="143" spans="1:12" x14ac:dyDescent="0.25">
      <c r="B143" s="47"/>
      <c r="C143" s="62"/>
      <c r="D143" s="47"/>
      <c r="E143" s="57"/>
      <c r="F143" s="47"/>
      <c r="G143" s="47"/>
      <c r="H143" s="47"/>
      <c r="I143" s="47"/>
      <c r="J143" s="47"/>
      <c r="K143" s="47"/>
      <c r="L143" s="47"/>
    </row>
    <row r="145" spans="2:9" x14ac:dyDescent="0.25">
      <c r="B145" s="133"/>
      <c r="C145" s="133"/>
      <c r="D145" s="133"/>
      <c r="E145" s="133"/>
      <c r="F145" s="133"/>
      <c r="G145" s="66"/>
      <c r="H145" s="66"/>
      <c r="I145" s="66"/>
    </row>
  </sheetData>
  <mergeCells count="94">
    <mergeCell ref="D44:E44"/>
    <mergeCell ref="D41:E41"/>
    <mergeCell ref="D48:E48"/>
    <mergeCell ref="D47:E47"/>
    <mergeCell ref="D70:E70"/>
    <mergeCell ref="A76:A77"/>
    <mergeCell ref="B76:B77"/>
    <mergeCell ref="D62:E62"/>
    <mergeCell ref="D71:E71"/>
    <mergeCell ref="A67:C67"/>
    <mergeCell ref="D13:E13"/>
    <mergeCell ref="D27:E27"/>
    <mergeCell ref="D16:E16"/>
    <mergeCell ref="D7:E7"/>
    <mergeCell ref="D8:E8"/>
    <mergeCell ref="D9:E9"/>
    <mergeCell ref="D14:E14"/>
    <mergeCell ref="D26:E26"/>
    <mergeCell ref="D35:E35"/>
    <mergeCell ref="D59:E59"/>
    <mergeCell ref="D69:E69"/>
    <mergeCell ref="B5:J5"/>
    <mergeCell ref="D32:E32"/>
    <mergeCell ref="D17:E17"/>
    <mergeCell ref="D18:E18"/>
    <mergeCell ref="D19:E19"/>
    <mergeCell ref="D20:E20"/>
    <mergeCell ref="D21:E21"/>
    <mergeCell ref="D22:E22"/>
    <mergeCell ref="D23:E23"/>
    <mergeCell ref="D28:E28"/>
    <mergeCell ref="D29:E29"/>
    <mergeCell ref="D30:E30"/>
    <mergeCell ref="D12:E12"/>
    <mergeCell ref="F90:H90"/>
    <mergeCell ref="A2:J2"/>
    <mergeCell ref="D89:E89"/>
    <mergeCell ref="D90:E90"/>
    <mergeCell ref="D72:E72"/>
    <mergeCell ref="D63:E63"/>
    <mergeCell ref="A3:J3"/>
    <mergeCell ref="C76:C77"/>
    <mergeCell ref="D76:E77"/>
    <mergeCell ref="D68:E68"/>
    <mergeCell ref="D55:E55"/>
    <mergeCell ref="D56:E56"/>
    <mergeCell ref="D65:E65"/>
    <mergeCell ref="D60:E60"/>
    <mergeCell ref="D4:E4"/>
    <mergeCell ref="D6:E6"/>
    <mergeCell ref="K74:K77"/>
    <mergeCell ref="A88:J88"/>
    <mergeCell ref="D10:E10"/>
    <mergeCell ref="D11:E11"/>
    <mergeCell ref="D46:E46"/>
    <mergeCell ref="D64:E64"/>
    <mergeCell ref="D79:E79"/>
    <mergeCell ref="D80:E80"/>
    <mergeCell ref="D81:E81"/>
    <mergeCell ref="D82:E82"/>
    <mergeCell ref="A74:A75"/>
    <mergeCell ref="B74:B75"/>
    <mergeCell ref="C74:C75"/>
    <mergeCell ref="D74:E75"/>
    <mergeCell ref="D24:E24"/>
    <mergeCell ref="D25:E25"/>
    <mergeCell ref="B132:J134"/>
    <mergeCell ref="B145:F145"/>
    <mergeCell ref="B126:J129"/>
    <mergeCell ref="B110:J113"/>
    <mergeCell ref="B117:J119"/>
    <mergeCell ref="C122:D122"/>
    <mergeCell ref="E122:F122"/>
    <mergeCell ref="B109:J109"/>
    <mergeCell ref="C123:D123"/>
    <mergeCell ref="E123:F123"/>
    <mergeCell ref="C124:D124"/>
    <mergeCell ref="E124:F124"/>
    <mergeCell ref="A37:C37"/>
    <mergeCell ref="A34:C34"/>
    <mergeCell ref="A25:C25"/>
    <mergeCell ref="D57:E57"/>
    <mergeCell ref="D31:E31"/>
    <mergeCell ref="D36:E36"/>
    <mergeCell ref="D43:E43"/>
    <mergeCell ref="D39:E39"/>
    <mergeCell ref="D40:E40"/>
    <mergeCell ref="D49:E49"/>
    <mergeCell ref="D54:E54"/>
    <mergeCell ref="D50:E50"/>
    <mergeCell ref="D51:E51"/>
    <mergeCell ref="D52:E52"/>
    <mergeCell ref="D38:E38"/>
    <mergeCell ref="D33:E33"/>
  </mergeCells>
  <pageMargins left="0.25" right="0.25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A2C5EB5A2E494E917C1F02EEEF3AD2" ma:contentTypeVersion="17" ma:contentTypeDescription="Umožňuje vytvoriť nový dokument." ma:contentTypeScope="" ma:versionID="4de819e1339fe0f391499d2df9713478">
  <xsd:schema xmlns:xsd="http://www.w3.org/2001/XMLSchema" xmlns:xs="http://www.w3.org/2001/XMLSchema" xmlns:p="http://schemas.microsoft.com/office/2006/metadata/properties" xmlns:ns2="de7c1b7b-bab3-448a-bebe-7eba19658a34" xmlns:ns3="ad8d08d7-63fe-4050-8afd-ede48becf83e" targetNamespace="http://schemas.microsoft.com/office/2006/metadata/properties" ma:root="true" ma:fieldsID="9ca1cd852ad0b57dc227ede4cd758b3f" ns2:_="" ns3:_="">
    <xsd:import namespace="de7c1b7b-bab3-448a-bebe-7eba19658a34"/>
    <xsd:import namespace="ad8d08d7-63fe-4050-8afd-ede48becf8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c1b7b-bab3-448a-bebe-7eba19658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3d33e6a9-4c30-45e2-a876-9353b43911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d08d7-63fe-4050-8afd-ede48becf83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8d5b19-5bf4-473c-8717-8b8d925c1c01}" ma:internalName="TaxCatchAll" ma:showField="CatchAllData" ma:web="ad8d08d7-63fe-4050-8afd-ede48becf8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915661-C361-48AE-AB2A-C68D8D5117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c1b7b-bab3-448a-bebe-7eba19658a34"/>
    <ds:schemaRef ds:uri="ad8d08d7-63fe-4050-8afd-ede48becf8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00787E-2D04-4A54-BE9F-118CB1AC2A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2024-10-01T09:33:40Z</cp:lastPrinted>
  <dcterms:created xsi:type="dcterms:W3CDTF">2019-02-19T08:42:56Z</dcterms:created>
  <dcterms:modified xsi:type="dcterms:W3CDTF">2024-10-01T09:34:05Z</dcterms:modified>
</cp:coreProperties>
</file>