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6-časť I." sheetId="1" r:id="rId1"/>
  </sheets>
  <definedNames>
    <definedName name="_xlnm.Print_Area" localSheetId="0">'Príloha č. 6-časť I.'!$A$1:$P$94</definedName>
  </definedNames>
  <calcPr fullCalcOnLoad="1"/>
</workbook>
</file>

<file path=xl/sharedStrings.xml><?xml version="1.0" encoding="utf-8"?>
<sst xmlns="http://schemas.openxmlformats.org/spreadsheetml/2006/main" count="236" uniqueCount="161">
  <si>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</si>
  <si>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</si>
  <si>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</si>
  <si>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</si>
  <si>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</si>
  <si>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</si>
  <si>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</si>
  <si>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</si>
  <si>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</si>
  <si>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</si>
  <si>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</si>
  <si>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</si>
  <si>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</si>
  <si>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</si>
  <si>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</si>
  <si>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</si>
  <si>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</si>
  <si>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</si>
  <si>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</si>
  <si>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</si>
  <si>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</si>
  <si>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</si>
  <si>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</si>
  <si>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</si>
  <si>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</si>
  <si>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</si>
  <si>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</si>
  <si>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</si>
  <si>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</si>
  <si>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</si>
  <si>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</si>
  <si>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</si>
  <si>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</si>
  <si>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</si>
  <si>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</si>
  <si>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</si>
  <si>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</si>
  <si>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</si>
  <si>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</si>
  <si>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</si>
  <si>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</si>
  <si>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</si>
  <si>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 xml:space="preserve">Názov ponúkaného tovaru  uchádzačom </t>
  </si>
  <si>
    <t>Hmotnosť balenia/kusu ponúkaného tovaru uchádzačom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</si>
  <si>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</si>
  <si>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</si>
  <si>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</si>
  <si>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</si>
  <si>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</si>
  <si>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</si>
  <si>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</si>
  <si>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</si>
  <si>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</si>
  <si>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</si>
  <si>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</si>
  <si>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Balkánsky slaný syr/ Feta, balenie s hmotnosťou min. 1000g max.1250g</t>
  </si>
  <si>
    <t>kg</t>
  </si>
  <si>
    <t>Bryndza plnotučná pasterizovaná, balenie s hmotnosťou  min. 125g max. 1000g</t>
  </si>
  <si>
    <t>Puding čokoládový, vanilkový so šľahačkou, balenie s hmotnosťou min. 200g</t>
  </si>
  <si>
    <t>Droždie čerstvé, balenie s hmotnosťou 42 g/ 1ks</t>
  </si>
  <si>
    <t>Mlieko bezlaktózové 1,5%, balenie 1 liter</t>
  </si>
  <si>
    <t>Jogurt biely smotanový, tuk min. 2,5%, balenie s hmotnosťou 150g</t>
  </si>
  <si>
    <t>Jogurt biely v kvalite "Activia" hmotnosť 120g; zloženie: mlieko, mliečne a jogurtové kultúry, Bifidus ActiRegularis, tuk min. 4g/120g</t>
  </si>
  <si>
    <t>Jogurt strednetučný ovocný, rôzne príchute, tuk min. 2,5%, balenie s hmotnosťou min.120g max.130g</t>
  </si>
  <si>
    <t>Majonéza "Majolenka", tuk min. 72g/100ml, balenie s hmotnosťou 5000 g</t>
  </si>
  <si>
    <t>Maslo mini porciované, balenie s hmotnosťou 10 g, obsah tuku min.  82%,</t>
  </si>
  <si>
    <t xml:space="preserve">Maslo mini porciované, balenie s hmotnosťou 20g, obsah tuku min. 70% s maslovou príchuťou </t>
  </si>
  <si>
    <t>Mlieko acidofilné neochutené hmotnosť 250ml; zloženie: mlieko; mliečna, smotanová a Lactobacillus acidophilus kultúra, tuk min. 3,6% /100g</t>
  </si>
  <si>
    <t>Mlieko polotučné, vysokopasterizované, čerstvé mlieko, tuk 1,5 %, balenie 1 liter</t>
  </si>
  <si>
    <t>Rastlinný margarín v kvalite "Rama", balenie s hmotnosťou min.400g max.500g</t>
  </si>
  <si>
    <t>Rastlinný margarín v kvalite"Flóra",balenie s hmotnosťou min.400g max.500g</t>
  </si>
  <si>
    <t>Ryža v mlieku "Mliečna ryža", obsah balenia 200g, bez príchute</t>
  </si>
  <si>
    <t>27.</t>
  </si>
  <si>
    <t>Ryža v mlieku "Mliečna ryža", obsah balenia 200g, príchuť- jahodová,karamel,čokoládová,vanilková</t>
  </si>
  <si>
    <t>28.</t>
  </si>
  <si>
    <t>29.</t>
  </si>
  <si>
    <t>30.</t>
  </si>
  <si>
    <t>31.</t>
  </si>
  <si>
    <t>32.</t>
  </si>
  <si>
    <t>Smotanový syr trvanlivý v kvalite "Lučina", balenie s hmotnosťou min.60g max.65g</t>
  </si>
  <si>
    <t>33.</t>
  </si>
  <si>
    <t>Syr Cottage cheese biely,pažitka,balenie s hmotnosťou 180g, obsah tuku 4-4,3g/100g</t>
  </si>
  <si>
    <t>34.</t>
  </si>
  <si>
    <t>Syr Cottage cheese biely,bezlaktózový, balenie s hmotnosťou 180g, obsah tuku 4-4,3g/100g</t>
  </si>
  <si>
    <t>35.</t>
  </si>
  <si>
    <t>Syr mäkký zrejúci plnotučný syr s bielou plesňou v kvalite "Encián", balenie s hmotnosťou 120g</t>
  </si>
  <si>
    <t>36.</t>
  </si>
  <si>
    <t>37.</t>
  </si>
  <si>
    <t>38.</t>
  </si>
  <si>
    <t>39.</t>
  </si>
  <si>
    <t>40.</t>
  </si>
  <si>
    <t>Syr tavený štvorec v kvalite "Syrokrém smotanový"balenie s hmotnosťou 150g (v 1 balení -3 kusy)</t>
  </si>
  <si>
    <t>bal.</t>
  </si>
  <si>
    <t>41.</t>
  </si>
  <si>
    <t xml:space="preserve">Syr tavený trojuholník smotanový "Syrokrém smotanový", balenie s hmotnosťou min.140g (v 1 balení -8ks trojuholníkov) </t>
  </si>
  <si>
    <t>42.</t>
  </si>
  <si>
    <t>43.</t>
  </si>
  <si>
    <t>Syr Tofu bazalkový, vákuovo balený, balenie 180g</t>
  </si>
  <si>
    <t>44.</t>
  </si>
  <si>
    <t>Syr Tofu biely, vákuovo balený, balenie 180g</t>
  </si>
  <si>
    <t>45.</t>
  </si>
  <si>
    <t>Syr Tofu Chilli, vákuovo balený, balenie s hmotnosťou 180g</t>
  </si>
  <si>
    <t>46.</t>
  </si>
  <si>
    <t>47.</t>
  </si>
  <si>
    <t>Syr Tofu marinovaný, vákuovo balený, balenie 180g</t>
  </si>
  <si>
    <t>48.</t>
  </si>
  <si>
    <t>49.</t>
  </si>
  <si>
    <t>50.</t>
  </si>
  <si>
    <t>Syr Žervé biely,pažitka,kápia,balenie s hmotnosťou 80g</t>
  </si>
  <si>
    <t>51.</t>
  </si>
  <si>
    <t>Tatárska omáčka porciovaná, balenie s hmotnosťou 30 g, tuk min.40g/100ml</t>
  </si>
  <si>
    <t>52.</t>
  </si>
  <si>
    <t>Tatárska omáčka,  balenie s hmotnosťou 1000g, tuk min.40g/100ml</t>
  </si>
  <si>
    <t>53.</t>
  </si>
  <si>
    <t>Tatárska omáčka,  balenie s hmotnosťou 250g, tuk min.40g/100ml</t>
  </si>
  <si>
    <t>54.</t>
  </si>
  <si>
    <t>55.</t>
  </si>
  <si>
    <t>Tvaroh jemne hrudkovitý mäkký,termizovaný, balenie s hmotnosťou min.1000g max. 3000g</t>
  </si>
  <si>
    <t>56.</t>
  </si>
  <si>
    <t>Tvaroh mäkký hrudkovitý neochutený, balenie s hmotnosťou 250g</t>
  </si>
  <si>
    <t>57.</t>
  </si>
  <si>
    <t>Tvaroh bezlaktózový,balenie s hmotnosťou 180g</t>
  </si>
  <si>
    <t>58.</t>
  </si>
  <si>
    <t>59.</t>
  </si>
  <si>
    <t>60.</t>
  </si>
  <si>
    <t>61.</t>
  </si>
  <si>
    <t>Tvarohový dezert, príchuť vanilkový,čokoládový, balenie s hmotnosťou min.90g max.100g, zloženie min.50% tvaroh, tuk min.1,9g/100g</t>
  </si>
  <si>
    <t xml:space="preserve">Predmet zákazky: POTRAVINY </t>
  </si>
  <si>
    <t xml:space="preserve">časť I. -  Mlieko a mliečne výrobky </t>
  </si>
  <si>
    <t xml:space="preserve">*kritérium na vyhodnotenie ponúk - najnižšia celková cena v EUR bez DPH </t>
  </si>
  <si>
    <t>**ak uchádzač nie je platca DPH v stĺpci č. 7 a č. 11 uvedie 0</t>
  </si>
  <si>
    <t>*** ak uchádzač je platca DPH v stĺpci č. 7 a č. 11 uvedie výšku sadzby DPH v   súlade so zákonom 222/2004 Z.z. o dani z pridanej hodnoty</t>
  </si>
  <si>
    <t xml:space="preserve"> Návrh na plnenie kritéria - kalkulácia ceny - časť I. Mlieko a mliečne výrobky </t>
  </si>
  <si>
    <t>Mlieko ochutené, príchute vanilka,jahoda,čokoláda, balenie s hmotnosťou 250 ml</t>
  </si>
  <si>
    <t>Smotana 12% sladká, balenie s hmotnosťou 250ml</t>
  </si>
  <si>
    <t>Smotana 12% sladká, balenie s hmotnosťou 500ml</t>
  </si>
  <si>
    <t>Smotana na šľahanie 30%, balenie s hmotnosťou 250ml</t>
  </si>
  <si>
    <t>Tvaroh ochutený, príchuť čokoláda, vanilka, balenie s hmotnosťou min.120g max.140g</t>
  </si>
  <si>
    <t>Jogurt biely bezlaktózový, v kvalite "Activia biela bezlaktózová", balenie hmotnosť 165g</t>
  </si>
  <si>
    <t>Jogurt ovocný bezlaktózový, v kvalite "Activia ovocná bezlaktózová",hmotnosť min. 120g</t>
  </si>
  <si>
    <t>Jogurt biely neochutený nízkotučný, tuk 0-0,5%, balenie s hmotnosťou min.145 g -max.150g</t>
  </si>
  <si>
    <t>Jogurt biely neochutený nízkotučný, tuk 0-0,5%, balenie s hmotnosťou min.125g</t>
  </si>
  <si>
    <t>Jogurt ovocný nízkotučný,tuk 0-0,5%,balenie s hmotnosťou min. 125g</t>
  </si>
  <si>
    <t>Jogurt ovocný smotanový, rôzne príchute, tuk min. 2,5%, hmotnosť baleniamin 145g max 150 g</t>
  </si>
  <si>
    <t>Majonéza "Majolenka", tuk min. 72g/100ml, balenie s hmotnosťou min.210ml max 225ml</t>
  </si>
  <si>
    <t>Maslo čerstvé; vyrobené z pasterizovanej smotany, obsah tuku min.82%, balenie s hmotnosťou 250g</t>
  </si>
  <si>
    <t>Smotana kyslá,obsah tuku 14%-16%, balenie s hmotnosťou min.180ml max.200ml</t>
  </si>
  <si>
    <t>Syr Mozzarella tehla, balenie s hmotnosťou min.1000g max.2500g</t>
  </si>
  <si>
    <t>Syr Mozzarella, balenie 125g</t>
  </si>
  <si>
    <t>Syr Rival, obsah tuku min. 48%,balenie s hmotnosťou min.120g max.2200g</t>
  </si>
  <si>
    <t>Syr s modrou plesňou "Syr Niva", obsah tuku min.45% max.50 % v hmotnosti /kg/,balenie s hmotnosťou min.1000g max.2200g</t>
  </si>
  <si>
    <t>Syr tavený v črievku, balenie s hmotnosťou 100g, obsah tuku min.14g/100g</t>
  </si>
  <si>
    <t>Syr Tofu údený, balenie s hmotnosťou 1000g</t>
  </si>
  <si>
    <t>Syr v kvalite "Eidam tehla" 45 %  údený, vákuovo balený, balenie s hmotnosťou min.2100g max.2500g</t>
  </si>
  <si>
    <t>Syr v kvalite "Eidam tehla" 45 %,polotvrdý zrejúci plnotučný, vákuovo balený, balenie s hmotnosťou min.2100g max.2500g</t>
  </si>
  <si>
    <t>Tatárska omáčka,  balenie s hmotnosťou min.2500g max.3000g, tuk min.40g/100ml</t>
  </si>
  <si>
    <t xml:space="preserve">Pena "Paťa" príchuť -kakaová,višňa,balenie s hmotnosťou min.70g </t>
  </si>
  <si>
    <t xml:space="preserve">"Pribináčik" smotanový, príchuť vanilkový, čokoládový,balenie s hmotnosťou min. 70g-max.80g </t>
  </si>
  <si>
    <t>"Pribináčik" smotanový, príchuť vanilkový, čokoládový,balenie s hmotnosťou min.120g-max.125g</t>
  </si>
  <si>
    <t>62.</t>
  </si>
  <si>
    <t xml:space="preserve">Hrudka slaná syrová, v kvalite "Sabinovská hrudka biela"; čerstvý hrudkový syr, vákuové balenie s hmotnosťou 200 g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</si>
</sst>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6" fillId="0" borderId="0" xfId="49" applyFont="1" applyAlignment="1">
      <alignment vertical="center"/>
      <protection/>
    </xf>
    <xf numFmtId="0" fontId="56" fillId="0" borderId="0" xfId="49" applyNumberFormat="1" applyFont="1" applyBorder="1" applyAlignment="1">
      <alignment wrapText="1"/>
      <protection/>
    </xf>
    <xf numFmtId="0" fontId="56" fillId="0" borderId="0" xfId="49" applyFont="1" applyAlignment="1">
      <alignment wrapText="1"/>
      <protection/>
    </xf>
    <xf numFmtId="14" fontId="56" fillId="0" borderId="0" xfId="49" applyNumberFormat="1" applyFont="1" applyBorder="1" applyAlignment="1">
      <alignment vertical="top" wrapText="1"/>
      <protection/>
    </xf>
    <xf numFmtId="0" fontId="56" fillId="0" borderId="0" xfId="49" applyFont="1" applyAlignment="1">
      <alignment vertical="top" wrapText="1"/>
      <protection/>
    </xf>
    <xf numFmtId="0" fontId="56" fillId="0" borderId="0" xfId="49" applyFont="1" applyAlignment="1">
      <alignment horizontal="right" vertical="center"/>
      <protection/>
    </xf>
    <xf numFmtId="0" fontId="56" fillId="0" borderId="0" xfId="49" applyFont="1">
      <alignment/>
      <protection/>
    </xf>
    <xf numFmtId="0" fontId="56" fillId="0" borderId="0" xfId="49" applyFont="1" applyAlignment="1">
      <alignment horizontal="center"/>
      <protection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7" fillId="0" borderId="0" xfId="47" applyFont="1" applyAlignment="1">
      <alignment wrapText="1"/>
      <protection/>
    </xf>
    <xf numFmtId="0" fontId="56" fillId="0" borderId="0" xfId="49" applyFont="1" applyBorder="1" applyAlignment="1">
      <alignment horizontal="left"/>
      <protection/>
    </xf>
    <xf numFmtId="0" fontId="56" fillId="0" borderId="0" xfId="49" applyFont="1" applyBorder="1" applyAlignment="1">
      <alignment horizontal="center"/>
      <protection/>
    </xf>
    <xf numFmtId="0" fontId="56" fillId="0" borderId="0" xfId="0" applyFont="1" applyAlignment="1">
      <alignment/>
    </xf>
    <xf numFmtId="0" fontId="58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right" vertical="center"/>
    </xf>
    <xf numFmtId="0" fontId="5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3" fontId="61" fillId="16" borderId="10" xfId="0" applyNumberFormat="1" applyFont="1" applyFill="1" applyBorder="1" applyAlignment="1">
      <alignment horizontal="center" vertical="center" wrapText="1"/>
    </xf>
    <xf numFmtId="9" fontId="61" fillId="16" borderId="10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4" fillId="33" borderId="10" xfId="66" applyFont="1" applyFill="1" applyBorder="1" applyAlignment="1">
      <alignment vertical="center" wrapText="1"/>
      <protection/>
    </xf>
    <xf numFmtId="0" fontId="63" fillId="4" borderId="12" xfId="0" applyFont="1" applyFill="1" applyBorder="1" applyAlignment="1">
      <alignment horizontal="left" vertical="center" wrapText="1"/>
    </xf>
    <xf numFmtId="0" fontId="61" fillId="4" borderId="10" xfId="37" applyFont="1" applyFill="1" applyBorder="1" applyAlignment="1">
      <alignment horizontal="left" vertical="center"/>
    </xf>
    <xf numFmtId="186" fontId="63" fillId="4" borderId="10" xfId="37" applyNumberFormat="1" applyFont="1" applyFill="1" applyBorder="1" applyAlignment="1">
      <alignment vertical="center"/>
    </xf>
    <xf numFmtId="9" fontId="63" fillId="4" borderId="10" xfId="37" applyNumberFormat="1" applyFont="1" applyFill="1" applyBorder="1" applyAlignment="1">
      <alignment vertical="center"/>
    </xf>
    <xf numFmtId="0" fontId="58" fillId="33" borderId="13" xfId="0" applyNumberFormat="1" applyFont="1" applyFill="1" applyBorder="1" applyAlignment="1">
      <alignment/>
    </xf>
    <xf numFmtId="0" fontId="62" fillId="33" borderId="14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vertical="center" wrapText="1"/>
      <protection/>
    </xf>
    <xf numFmtId="0" fontId="63" fillId="4" borderId="16" xfId="0" applyFont="1" applyFill="1" applyBorder="1" applyAlignment="1">
      <alignment horizontal="left" vertical="center" wrapText="1"/>
    </xf>
    <xf numFmtId="0" fontId="61" fillId="4" borderId="15" xfId="37" applyFont="1" applyFill="1" applyBorder="1" applyAlignment="1">
      <alignment horizontal="left" vertical="center"/>
    </xf>
    <xf numFmtId="186" fontId="63" fillId="4" borderId="15" xfId="37" applyNumberFormat="1" applyFont="1" applyFill="1" applyBorder="1" applyAlignment="1">
      <alignment vertical="center"/>
    </xf>
    <xf numFmtId="9" fontId="63" fillId="4" borderId="15" xfId="37" applyNumberFormat="1" applyFont="1" applyFill="1" applyBorder="1" applyAlignment="1">
      <alignment vertical="center"/>
    </xf>
    <xf numFmtId="0" fontId="58" fillId="33" borderId="17" xfId="0" applyNumberFormat="1" applyFont="1" applyFill="1" applyBorder="1" applyAlignment="1">
      <alignment/>
    </xf>
    <xf numFmtId="188" fontId="58" fillId="33" borderId="0" xfId="0" applyNumberFormat="1" applyFont="1" applyFill="1" applyAlignment="1">
      <alignment/>
    </xf>
    <xf numFmtId="188" fontId="56" fillId="0" borderId="0" xfId="0" applyNumberFormat="1" applyFont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64" fillId="33" borderId="2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188" fontId="58" fillId="33" borderId="23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 horizontal="center" vertical="center" wrapText="1"/>
    </xf>
    <xf numFmtId="0" fontId="65" fillId="33" borderId="21" xfId="0" applyNumberFormat="1" applyFont="1" applyFill="1" applyBorder="1" applyAlignment="1">
      <alignment horizontal="center" vertical="center" wrapText="1"/>
    </xf>
    <xf numFmtId="0" fontId="65" fillId="33" borderId="22" xfId="0" applyNumberFormat="1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4" fillId="33" borderId="26" xfId="66" applyFont="1" applyFill="1" applyBorder="1" applyAlignment="1">
      <alignment vertical="center" wrapText="1"/>
      <protection/>
    </xf>
    <xf numFmtId="0" fontId="56" fillId="33" borderId="26" xfId="0" applyFont="1" applyFill="1" applyBorder="1" applyAlignment="1">
      <alignment horizontal="center" vertical="center"/>
    </xf>
    <xf numFmtId="0" fontId="61" fillId="4" borderId="26" xfId="37" applyFont="1" applyFill="1" applyBorder="1" applyAlignment="1">
      <alignment horizontal="left" vertical="center"/>
    </xf>
    <xf numFmtId="186" fontId="63" fillId="4" borderId="26" xfId="37" applyNumberFormat="1" applyFont="1" applyFill="1" applyBorder="1" applyAlignment="1">
      <alignment vertical="center"/>
    </xf>
    <xf numFmtId="9" fontId="63" fillId="4" borderId="26" xfId="37" applyNumberFormat="1" applyFont="1" applyFill="1" applyBorder="1" applyAlignment="1">
      <alignment vertical="center"/>
    </xf>
    <xf numFmtId="0" fontId="58" fillId="33" borderId="27" xfId="0" applyNumberFormat="1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0" fontId="63" fillId="4" borderId="28" xfId="0" applyFont="1" applyFill="1" applyBorder="1" applyAlignment="1">
      <alignment horizontal="left" vertical="center" wrapText="1"/>
    </xf>
    <xf numFmtId="0" fontId="66" fillId="33" borderId="27" xfId="0" applyFont="1" applyFill="1" applyBorder="1" applyAlignment="1">
      <alignment vertical="center"/>
    </xf>
    <xf numFmtId="0" fontId="66" fillId="33" borderId="13" xfId="0" applyFont="1" applyFill="1" applyBorder="1" applyAlignment="1">
      <alignment horizontal="right" vertical="center"/>
    </xf>
    <xf numFmtId="0" fontId="66" fillId="33" borderId="13" xfId="0" applyFont="1" applyFill="1" applyBorder="1" applyAlignment="1">
      <alignment vertical="center"/>
    </xf>
    <xf numFmtId="3" fontId="66" fillId="33" borderId="13" xfId="0" applyNumberFormat="1" applyFont="1" applyFill="1" applyBorder="1" applyAlignment="1">
      <alignment horizontal="right" vertical="center"/>
    </xf>
    <xf numFmtId="3" fontId="66" fillId="33" borderId="13" xfId="66" applyNumberFormat="1" applyFont="1" applyFill="1" applyBorder="1" applyAlignment="1">
      <alignment horizontal="right" vertical="center" wrapText="1"/>
      <protection/>
    </xf>
    <xf numFmtId="0" fontId="66" fillId="33" borderId="13" xfId="66" applyFont="1" applyFill="1" applyBorder="1" applyAlignment="1">
      <alignment horizontal="right" vertical="center" wrapText="1"/>
      <protection/>
    </xf>
    <xf numFmtId="3" fontId="66" fillId="33" borderId="13" xfId="0" applyNumberFormat="1" applyFont="1" applyFill="1" applyBorder="1" applyAlignment="1">
      <alignment vertical="center"/>
    </xf>
    <xf numFmtId="3" fontId="66" fillId="33" borderId="17" xfId="0" applyNumberFormat="1" applyFont="1" applyFill="1" applyBorder="1" applyAlignment="1">
      <alignment horizontal="right" vertical="center"/>
    </xf>
    <xf numFmtId="0" fontId="56" fillId="0" borderId="0" xfId="49" applyFont="1" applyAlignment="1">
      <alignment horizontal="left"/>
      <protection/>
    </xf>
    <xf numFmtId="0" fontId="56" fillId="0" borderId="0" xfId="49" applyFont="1" applyAlignment="1">
      <alignment horizontal="left" vertical="center" wrapText="1"/>
      <protection/>
    </xf>
    <xf numFmtId="0" fontId="2" fillId="33" borderId="18" xfId="0" applyFont="1" applyFill="1" applyBorder="1" applyAlignment="1">
      <alignment horizontal="center"/>
    </xf>
    <xf numFmtId="0" fontId="62" fillId="16" borderId="29" xfId="0" applyFont="1" applyFill="1" applyBorder="1" applyAlignment="1">
      <alignment horizontal="center" vertical="center"/>
    </xf>
    <xf numFmtId="0" fontId="62" fillId="16" borderId="30" xfId="0" applyFont="1" applyFill="1" applyBorder="1" applyAlignment="1">
      <alignment horizontal="center" vertical="center"/>
    </xf>
    <xf numFmtId="0" fontId="67" fillId="16" borderId="26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7" xfId="0" applyFont="1" applyFill="1" applyBorder="1" applyAlignment="1">
      <alignment horizontal="center" vertical="center" wrapText="1"/>
    </xf>
    <xf numFmtId="0" fontId="67" fillId="16" borderId="13" xfId="0" applyFont="1" applyFill="1" applyBorder="1" applyAlignment="1">
      <alignment horizontal="center" vertical="center" wrapText="1"/>
    </xf>
    <xf numFmtId="0" fontId="67" fillId="16" borderId="28" xfId="0" applyFont="1" applyFill="1" applyBorder="1" applyAlignment="1">
      <alignment horizontal="center" vertical="center" wrapText="1"/>
    </xf>
    <xf numFmtId="0" fontId="67" fillId="16" borderId="12" xfId="0" applyFont="1" applyFill="1" applyBorder="1" applyAlignment="1">
      <alignment horizontal="center" vertical="center" wrapText="1"/>
    </xf>
    <xf numFmtId="0" fontId="59" fillId="16" borderId="26" xfId="0" applyFont="1" applyFill="1" applyBorder="1" applyAlignment="1">
      <alignment horizontal="center" vertical="center"/>
    </xf>
    <xf numFmtId="0" fontId="61" fillId="16" borderId="2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/>
    </xf>
    <xf numFmtId="9" fontId="67" fillId="16" borderId="31" xfId="0" applyNumberFormat="1" applyFont="1" applyFill="1" applyBorder="1" applyAlignment="1">
      <alignment horizontal="center" vertical="center" wrapText="1"/>
    </xf>
    <xf numFmtId="9" fontId="67" fillId="16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68" fillId="16" borderId="25" xfId="0" applyFont="1" applyFill="1" applyBorder="1" applyAlignment="1">
      <alignment horizontal="center" vertical="center"/>
    </xf>
    <xf numFmtId="0" fontId="68" fillId="16" borderId="11" xfId="0" applyFont="1" applyFill="1" applyBorder="1" applyAlignment="1">
      <alignment horizontal="center" vertic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G9" sqref="G9"/>
    </sheetView>
  </sheetViews>
  <sheetFormatPr defaultColWidth="9.140625" defaultRowHeight="15"/>
  <cols>
    <col min="1" max="1" width="5.57421875" style="9" customWidth="1"/>
    <col min="2" max="2" width="33.00390625" style="9" customWidth="1"/>
    <col min="3" max="3" width="7.57421875" style="9" customWidth="1"/>
    <col min="4" max="4" width="11.140625" style="9" customWidth="1"/>
    <col min="5" max="5" width="8.7109375" style="10" customWidth="1"/>
    <col min="6" max="6" width="8.00390625" style="0" customWidth="1"/>
    <col min="9" max="9" width="14.140625" style="0" customWidth="1"/>
    <col min="10" max="10" width="14.8515625" style="0" customWidth="1"/>
    <col min="11" max="11" width="14.7109375" style="0" customWidth="1"/>
    <col min="14" max="14" width="13.28125" style="0" customWidth="1"/>
  </cols>
  <sheetData>
    <row r="1" spans="1:16" s="15" customFormat="1" ht="22.5" customHeight="1">
      <c r="A1" s="17" t="s">
        <v>127</v>
      </c>
      <c r="B1" s="17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6"/>
    </row>
    <row r="2" spans="1:16" s="15" customFormat="1" ht="21" customHeight="1">
      <c r="A2" s="16" t="s">
        <v>128</v>
      </c>
      <c r="B2" s="20"/>
      <c r="C2" s="18"/>
      <c r="D2" s="19"/>
      <c r="E2" s="20"/>
      <c r="F2" s="20"/>
      <c r="G2" s="20"/>
      <c r="H2" s="20"/>
      <c r="I2" s="20"/>
      <c r="J2" s="20"/>
      <c r="K2" s="20"/>
      <c r="L2" s="21"/>
      <c r="M2" s="21"/>
      <c r="N2" s="22"/>
      <c r="O2" s="22"/>
      <c r="P2" s="16"/>
    </row>
    <row r="3" spans="1:16" s="15" customFormat="1" ht="17.25" customHeight="1">
      <c r="A3" s="16"/>
      <c r="B3" s="24"/>
      <c r="C3" s="25"/>
      <c r="D3" s="26"/>
      <c r="E3" s="27"/>
      <c r="F3" s="27"/>
      <c r="G3" s="22"/>
      <c r="H3" s="22"/>
      <c r="I3" s="22"/>
      <c r="J3" s="22"/>
      <c r="K3" s="22"/>
      <c r="L3" s="21"/>
      <c r="M3" s="21"/>
      <c r="N3" s="22"/>
      <c r="O3" s="22"/>
      <c r="P3" s="16"/>
    </row>
    <row r="4" spans="1:16" s="15" customFormat="1" ht="15" customHeight="1" thickBot="1">
      <c r="A4" s="16"/>
      <c r="B4" s="24"/>
      <c r="C4" s="25"/>
      <c r="D4" s="20"/>
      <c r="E4" s="27"/>
      <c r="F4" s="23" t="s">
        <v>132</v>
      </c>
      <c r="G4" s="22"/>
      <c r="H4" s="22"/>
      <c r="I4" s="22"/>
      <c r="J4" s="22"/>
      <c r="K4" s="22"/>
      <c r="L4" s="28"/>
      <c r="M4" s="28"/>
      <c r="N4" s="28"/>
      <c r="O4" s="28"/>
      <c r="P4" s="16"/>
    </row>
    <row r="5" spans="1:16" s="15" customFormat="1" ht="21.75" customHeight="1">
      <c r="A5" s="93" t="s">
        <v>38</v>
      </c>
      <c r="B5" s="80" t="s">
        <v>39</v>
      </c>
      <c r="C5" s="80" t="s">
        <v>40</v>
      </c>
      <c r="D5" s="82" t="s">
        <v>41</v>
      </c>
      <c r="E5" s="84" t="s">
        <v>42</v>
      </c>
      <c r="F5" s="80" t="s">
        <v>43</v>
      </c>
      <c r="G5" s="86" t="s">
        <v>44</v>
      </c>
      <c r="H5" s="86"/>
      <c r="I5" s="86"/>
      <c r="J5" s="86"/>
      <c r="K5" s="87" t="s">
        <v>45</v>
      </c>
      <c r="L5" s="87"/>
      <c r="M5" s="87"/>
      <c r="N5" s="87"/>
      <c r="O5" s="89" t="s">
        <v>46</v>
      </c>
      <c r="P5" s="78" t="s">
        <v>47</v>
      </c>
    </row>
    <row r="6" spans="1:16" s="15" customFormat="1" ht="49.5" customHeight="1">
      <c r="A6" s="94"/>
      <c r="B6" s="81"/>
      <c r="C6" s="81"/>
      <c r="D6" s="83"/>
      <c r="E6" s="85"/>
      <c r="F6" s="81"/>
      <c r="G6" s="29" t="s">
        <v>48</v>
      </c>
      <c r="H6" s="29" t="s">
        <v>49</v>
      </c>
      <c r="I6" s="29" t="s">
        <v>50</v>
      </c>
      <c r="J6" s="29" t="s">
        <v>51</v>
      </c>
      <c r="K6" s="29" t="s">
        <v>52</v>
      </c>
      <c r="L6" s="29" t="s">
        <v>49</v>
      </c>
      <c r="M6" s="29" t="s">
        <v>53</v>
      </c>
      <c r="N6" s="30" t="s">
        <v>54</v>
      </c>
      <c r="O6" s="90"/>
      <c r="P6" s="79"/>
    </row>
    <row r="7" spans="1:16" s="15" customFormat="1" ht="15" customHeight="1" thickBot="1">
      <c r="A7" s="49"/>
      <c r="B7" s="50" t="s">
        <v>11</v>
      </c>
      <c r="C7" s="50" t="s">
        <v>12</v>
      </c>
      <c r="D7" s="51" t="s">
        <v>14</v>
      </c>
      <c r="E7" s="54" t="s">
        <v>15</v>
      </c>
      <c r="F7" s="50" t="s">
        <v>16</v>
      </c>
      <c r="G7" s="55" t="s">
        <v>17</v>
      </c>
      <c r="H7" s="55" t="s">
        <v>18</v>
      </c>
      <c r="I7" s="55" t="s">
        <v>19</v>
      </c>
      <c r="J7" s="55" t="s">
        <v>20</v>
      </c>
      <c r="K7" s="55" t="s">
        <v>21</v>
      </c>
      <c r="L7" s="55" t="s">
        <v>22</v>
      </c>
      <c r="M7" s="55" t="s">
        <v>23</v>
      </c>
      <c r="N7" s="56" t="s">
        <v>24</v>
      </c>
      <c r="O7" s="56" t="s">
        <v>25</v>
      </c>
      <c r="P7" s="57" t="s">
        <v>26</v>
      </c>
    </row>
    <row r="8" spans="1:16" s="15" customFormat="1" ht="27">
      <c r="A8" s="58" t="s">
        <v>11</v>
      </c>
      <c r="B8" s="59" t="s">
        <v>55</v>
      </c>
      <c r="C8" s="60" t="s">
        <v>56</v>
      </c>
      <c r="D8" s="67">
        <v>150</v>
      </c>
      <c r="E8" s="66"/>
      <c r="F8" s="61"/>
      <c r="G8" s="62"/>
      <c r="H8" s="63"/>
      <c r="I8" s="62">
        <f>G8*(H8/1)</f>
        <v>0</v>
      </c>
      <c r="J8" s="62">
        <f>G8+I8</f>
        <v>0</v>
      </c>
      <c r="K8" s="62">
        <f>G8*D8</f>
        <v>0</v>
      </c>
      <c r="L8" s="63"/>
      <c r="M8" s="62">
        <f>K8*(L8/1)</f>
        <v>0</v>
      </c>
      <c r="N8" s="62">
        <f>K8+M8</f>
        <v>0</v>
      </c>
      <c r="O8" s="62"/>
      <c r="P8" s="64"/>
    </row>
    <row r="9" spans="1:16" s="15" customFormat="1" ht="27">
      <c r="A9" s="31" t="s">
        <v>12</v>
      </c>
      <c r="B9" s="32" t="s">
        <v>57</v>
      </c>
      <c r="C9" s="53" t="s">
        <v>56</v>
      </c>
      <c r="D9" s="68">
        <v>1000</v>
      </c>
      <c r="E9" s="33"/>
      <c r="F9" s="34"/>
      <c r="G9" s="35"/>
      <c r="H9" s="36"/>
      <c r="I9" s="35">
        <f aca="true" t="shared" si="0" ref="I9:I69">G9*(H9/1)</f>
        <v>0</v>
      </c>
      <c r="J9" s="35">
        <f aca="true" t="shared" si="1" ref="J9:J69">G9+I9</f>
        <v>0</v>
      </c>
      <c r="K9" s="35">
        <f aca="true" t="shared" si="2" ref="K9:K69">G9*D9</f>
        <v>0</v>
      </c>
      <c r="L9" s="36"/>
      <c r="M9" s="35">
        <f aca="true" t="shared" si="3" ref="M9:M69">K9*(L9/1)</f>
        <v>0</v>
      </c>
      <c r="N9" s="35">
        <f aca="true" t="shared" si="4" ref="N9:N69">K9+M9</f>
        <v>0</v>
      </c>
      <c r="O9" s="35"/>
      <c r="P9" s="37"/>
    </row>
    <row r="10" spans="1:16" s="15" customFormat="1" ht="27">
      <c r="A10" s="31" t="s">
        <v>14</v>
      </c>
      <c r="B10" s="32" t="s">
        <v>58</v>
      </c>
      <c r="C10" s="53" t="s">
        <v>13</v>
      </c>
      <c r="D10" s="69">
        <v>1000</v>
      </c>
      <c r="E10" s="33"/>
      <c r="F10" s="34"/>
      <c r="G10" s="35"/>
      <c r="H10" s="36"/>
      <c r="I10" s="35">
        <f t="shared" si="0"/>
        <v>0</v>
      </c>
      <c r="J10" s="35">
        <f t="shared" si="1"/>
        <v>0</v>
      </c>
      <c r="K10" s="35">
        <f t="shared" si="2"/>
        <v>0</v>
      </c>
      <c r="L10" s="36"/>
      <c r="M10" s="35">
        <f t="shared" si="3"/>
        <v>0</v>
      </c>
      <c r="N10" s="35">
        <f t="shared" si="4"/>
        <v>0</v>
      </c>
      <c r="O10" s="35"/>
      <c r="P10" s="37"/>
    </row>
    <row r="11" spans="1:16" s="15" customFormat="1" ht="16.5">
      <c r="A11" s="31" t="s">
        <v>15</v>
      </c>
      <c r="B11" s="32" t="s">
        <v>59</v>
      </c>
      <c r="C11" s="53" t="s">
        <v>13</v>
      </c>
      <c r="D11" s="70">
        <v>9000</v>
      </c>
      <c r="E11" s="33"/>
      <c r="F11" s="34"/>
      <c r="G11" s="35"/>
      <c r="H11" s="36"/>
      <c r="I11" s="35">
        <f t="shared" si="0"/>
        <v>0</v>
      </c>
      <c r="J11" s="35">
        <f t="shared" si="1"/>
        <v>0</v>
      </c>
      <c r="K11" s="35">
        <f t="shared" si="2"/>
        <v>0</v>
      </c>
      <c r="L11" s="36"/>
      <c r="M11" s="35">
        <f t="shared" si="3"/>
        <v>0</v>
      </c>
      <c r="N11" s="35">
        <f t="shared" si="4"/>
        <v>0</v>
      </c>
      <c r="O11" s="35"/>
      <c r="P11" s="37"/>
    </row>
    <row r="12" spans="1:16" s="15" customFormat="1" ht="40.5">
      <c r="A12" s="31" t="s">
        <v>16</v>
      </c>
      <c r="B12" s="32" t="s">
        <v>160</v>
      </c>
      <c r="C12" s="53" t="s">
        <v>13</v>
      </c>
      <c r="D12" s="70">
        <v>1500</v>
      </c>
      <c r="E12" s="33"/>
      <c r="F12" s="34"/>
      <c r="G12" s="35"/>
      <c r="H12" s="36"/>
      <c r="I12" s="35">
        <f t="shared" si="0"/>
        <v>0</v>
      </c>
      <c r="J12" s="35">
        <f t="shared" si="1"/>
        <v>0</v>
      </c>
      <c r="K12" s="35">
        <f t="shared" si="2"/>
        <v>0</v>
      </c>
      <c r="L12" s="36"/>
      <c r="M12" s="35">
        <f t="shared" si="3"/>
        <v>0</v>
      </c>
      <c r="N12" s="35">
        <f t="shared" si="4"/>
        <v>0</v>
      </c>
      <c r="O12" s="35"/>
      <c r="P12" s="37"/>
    </row>
    <row r="13" spans="1:16" s="15" customFormat="1" ht="27">
      <c r="A13" s="31" t="s">
        <v>17</v>
      </c>
      <c r="B13" s="32" t="s">
        <v>138</v>
      </c>
      <c r="C13" s="53" t="s">
        <v>13</v>
      </c>
      <c r="D13" s="70">
        <v>1000</v>
      </c>
      <c r="E13" s="33"/>
      <c r="F13" s="34"/>
      <c r="G13" s="35"/>
      <c r="H13" s="36"/>
      <c r="I13" s="35">
        <f t="shared" si="0"/>
        <v>0</v>
      </c>
      <c r="J13" s="35">
        <f t="shared" si="1"/>
        <v>0</v>
      </c>
      <c r="K13" s="35">
        <f t="shared" si="2"/>
        <v>0</v>
      </c>
      <c r="L13" s="36"/>
      <c r="M13" s="35">
        <f t="shared" si="3"/>
        <v>0</v>
      </c>
      <c r="N13" s="35">
        <f t="shared" si="4"/>
        <v>0</v>
      </c>
      <c r="O13" s="35"/>
      <c r="P13" s="37"/>
    </row>
    <row r="14" spans="1:16" s="15" customFormat="1" ht="27">
      <c r="A14" s="31" t="s">
        <v>18</v>
      </c>
      <c r="B14" s="32" t="s">
        <v>139</v>
      </c>
      <c r="C14" s="53" t="s">
        <v>13</v>
      </c>
      <c r="D14" s="70">
        <v>500</v>
      </c>
      <c r="E14" s="33"/>
      <c r="F14" s="34"/>
      <c r="G14" s="35"/>
      <c r="H14" s="36"/>
      <c r="I14" s="35">
        <f t="shared" si="0"/>
        <v>0</v>
      </c>
      <c r="J14" s="35">
        <f t="shared" si="1"/>
        <v>0</v>
      </c>
      <c r="K14" s="35">
        <f t="shared" si="2"/>
        <v>0</v>
      </c>
      <c r="L14" s="36"/>
      <c r="M14" s="35">
        <f t="shared" si="3"/>
        <v>0</v>
      </c>
      <c r="N14" s="35">
        <f t="shared" si="4"/>
        <v>0</v>
      </c>
      <c r="O14" s="35"/>
      <c r="P14" s="37"/>
    </row>
    <row r="15" spans="1:16" s="15" customFormat="1" ht="16.5">
      <c r="A15" s="31" t="s">
        <v>19</v>
      </c>
      <c r="B15" s="32" t="s">
        <v>60</v>
      </c>
      <c r="C15" s="53" t="s">
        <v>13</v>
      </c>
      <c r="D15" s="70">
        <v>100</v>
      </c>
      <c r="E15" s="33"/>
      <c r="F15" s="34"/>
      <c r="G15" s="35"/>
      <c r="H15" s="36"/>
      <c r="I15" s="35">
        <f t="shared" si="0"/>
        <v>0</v>
      </c>
      <c r="J15" s="35">
        <f t="shared" si="1"/>
        <v>0</v>
      </c>
      <c r="K15" s="35">
        <f t="shared" si="2"/>
        <v>0</v>
      </c>
      <c r="L15" s="36"/>
      <c r="M15" s="35">
        <f t="shared" si="3"/>
        <v>0</v>
      </c>
      <c r="N15" s="35">
        <f t="shared" si="4"/>
        <v>0</v>
      </c>
      <c r="O15" s="35"/>
      <c r="P15" s="37"/>
    </row>
    <row r="16" spans="1:16" s="15" customFormat="1" ht="27">
      <c r="A16" s="31" t="s">
        <v>20</v>
      </c>
      <c r="B16" s="32" t="s">
        <v>140</v>
      </c>
      <c r="C16" s="53" t="s">
        <v>13</v>
      </c>
      <c r="D16" s="71">
        <v>20000</v>
      </c>
      <c r="E16" s="33"/>
      <c r="F16" s="34"/>
      <c r="G16" s="35"/>
      <c r="H16" s="36"/>
      <c r="I16" s="35">
        <f t="shared" si="0"/>
        <v>0</v>
      </c>
      <c r="J16" s="35">
        <f t="shared" si="1"/>
        <v>0</v>
      </c>
      <c r="K16" s="35">
        <f t="shared" si="2"/>
        <v>0</v>
      </c>
      <c r="L16" s="36"/>
      <c r="M16" s="35">
        <f t="shared" si="3"/>
        <v>0</v>
      </c>
      <c r="N16" s="35">
        <f t="shared" si="4"/>
        <v>0</v>
      </c>
      <c r="O16" s="35"/>
      <c r="P16" s="37"/>
    </row>
    <row r="17" spans="1:16" s="15" customFormat="1" ht="27">
      <c r="A17" s="31" t="s">
        <v>21</v>
      </c>
      <c r="B17" s="32" t="s">
        <v>141</v>
      </c>
      <c r="C17" s="53" t="s">
        <v>13</v>
      </c>
      <c r="D17" s="71">
        <v>8000</v>
      </c>
      <c r="E17" s="33"/>
      <c r="F17" s="34"/>
      <c r="G17" s="35"/>
      <c r="H17" s="36"/>
      <c r="I17" s="35">
        <f t="shared" si="0"/>
        <v>0</v>
      </c>
      <c r="J17" s="35">
        <f t="shared" si="1"/>
        <v>0</v>
      </c>
      <c r="K17" s="35">
        <f t="shared" si="2"/>
        <v>0</v>
      </c>
      <c r="L17" s="36"/>
      <c r="M17" s="35">
        <f t="shared" si="3"/>
        <v>0</v>
      </c>
      <c r="N17" s="35">
        <f t="shared" si="4"/>
        <v>0</v>
      </c>
      <c r="O17" s="35"/>
      <c r="P17" s="37"/>
    </row>
    <row r="18" spans="1:16" s="15" customFormat="1" ht="27">
      <c r="A18" s="31" t="s">
        <v>22</v>
      </c>
      <c r="B18" s="32" t="s">
        <v>61</v>
      </c>
      <c r="C18" s="53" t="s">
        <v>13</v>
      </c>
      <c r="D18" s="72">
        <v>8000</v>
      </c>
      <c r="E18" s="33"/>
      <c r="F18" s="34"/>
      <c r="G18" s="35"/>
      <c r="H18" s="36"/>
      <c r="I18" s="35">
        <f t="shared" si="0"/>
        <v>0</v>
      </c>
      <c r="J18" s="35">
        <f t="shared" si="1"/>
        <v>0</v>
      </c>
      <c r="K18" s="35">
        <f t="shared" si="2"/>
        <v>0</v>
      </c>
      <c r="L18" s="36"/>
      <c r="M18" s="35">
        <f t="shared" si="3"/>
        <v>0</v>
      </c>
      <c r="N18" s="35">
        <f t="shared" si="4"/>
        <v>0</v>
      </c>
      <c r="O18" s="35"/>
      <c r="P18" s="37"/>
    </row>
    <row r="19" spans="1:16" s="15" customFormat="1" ht="27">
      <c r="A19" s="31" t="s">
        <v>23</v>
      </c>
      <c r="B19" s="32" t="s">
        <v>142</v>
      </c>
      <c r="C19" s="53" t="s">
        <v>13</v>
      </c>
      <c r="D19" s="72">
        <v>2000</v>
      </c>
      <c r="E19" s="33"/>
      <c r="F19" s="34"/>
      <c r="G19" s="35"/>
      <c r="H19" s="36"/>
      <c r="I19" s="35">
        <f t="shared" si="0"/>
        <v>0</v>
      </c>
      <c r="J19" s="35">
        <f t="shared" si="1"/>
        <v>0</v>
      </c>
      <c r="K19" s="35">
        <f t="shared" si="2"/>
        <v>0</v>
      </c>
      <c r="L19" s="36"/>
      <c r="M19" s="35">
        <f t="shared" si="3"/>
        <v>0</v>
      </c>
      <c r="N19" s="35">
        <f t="shared" si="4"/>
        <v>0</v>
      </c>
      <c r="O19" s="35"/>
      <c r="P19" s="37"/>
    </row>
    <row r="20" spans="1:16" s="15" customFormat="1" ht="40.5">
      <c r="A20" s="31" t="s">
        <v>24</v>
      </c>
      <c r="B20" s="32" t="s">
        <v>62</v>
      </c>
      <c r="C20" s="53" t="s">
        <v>13</v>
      </c>
      <c r="D20" s="70">
        <v>900</v>
      </c>
      <c r="E20" s="33"/>
      <c r="F20" s="34"/>
      <c r="G20" s="35"/>
      <c r="H20" s="36"/>
      <c r="I20" s="35">
        <f t="shared" si="0"/>
        <v>0</v>
      </c>
      <c r="J20" s="35">
        <f t="shared" si="1"/>
        <v>0</v>
      </c>
      <c r="K20" s="35">
        <f t="shared" si="2"/>
        <v>0</v>
      </c>
      <c r="L20" s="36"/>
      <c r="M20" s="35">
        <f t="shared" si="3"/>
        <v>0</v>
      </c>
      <c r="N20" s="35">
        <f t="shared" si="4"/>
        <v>0</v>
      </c>
      <c r="O20" s="35"/>
      <c r="P20" s="37"/>
    </row>
    <row r="21" spans="1:16" s="15" customFormat="1" ht="27">
      <c r="A21" s="31" t="s">
        <v>25</v>
      </c>
      <c r="B21" s="32" t="s">
        <v>143</v>
      </c>
      <c r="C21" s="53" t="s">
        <v>13</v>
      </c>
      <c r="D21" s="70">
        <v>20000</v>
      </c>
      <c r="E21" s="33"/>
      <c r="F21" s="34"/>
      <c r="G21" s="35"/>
      <c r="H21" s="36"/>
      <c r="I21" s="35">
        <f t="shared" si="0"/>
        <v>0</v>
      </c>
      <c r="J21" s="35">
        <f t="shared" si="1"/>
        <v>0</v>
      </c>
      <c r="K21" s="35">
        <f t="shared" si="2"/>
        <v>0</v>
      </c>
      <c r="L21" s="36"/>
      <c r="M21" s="35">
        <f t="shared" si="3"/>
        <v>0</v>
      </c>
      <c r="N21" s="35">
        <f t="shared" si="4"/>
        <v>0</v>
      </c>
      <c r="O21" s="35"/>
      <c r="P21" s="37"/>
    </row>
    <row r="22" spans="1:16" s="15" customFormat="1" ht="27">
      <c r="A22" s="31" t="s">
        <v>26</v>
      </c>
      <c r="B22" s="32" t="s">
        <v>63</v>
      </c>
      <c r="C22" s="53" t="s">
        <v>13</v>
      </c>
      <c r="D22" s="70">
        <v>18000</v>
      </c>
      <c r="E22" s="33"/>
      <c r="F22" s="34"/>
      <c r="G22" s="35"/>
      <c r="H22" s="36"/>
      <c r="I22" s="35">
        <f t="shared" si="0"/>
        <v>0</v>
      </c>
      <c r="J22" s="35">
        <f t="shared" si="1"/>
        <v>0</v>
      </c>
      <c r="K22" s="35">
        <f t="shared" si="2"/>
        <v>0</v>
      </c>
      <c r="L22" s="36"/>
      <c r="M22" s="35">
        <f t="shared" si="3"/>
        <v>0</v>
      </c>
      <c r="N22" s="35">
        <f t="shared" si="4"/>
        <v>0</v>
      </c>
      <c r="O22" s="35"/>
      <c r="P22" s="37"/>
    </row>
    <row r="23" spans="1:16" s="15" customFormat="1" ht="27">
      <c r="A23" s="31" t="s">
        <v>27</v>
      </c>
      <c r="B23" s="32" t="s">
        <v>133</v>
      </c>
      <c r="C23" s="53" t="s">
        <v>13</v>
      </c>
      <c r="D23" s="73">
        <v>6500</v>
      </c>
      <c r="E23" s="33"/>
      <c r="F23" s="34"/>
      <c r="G23" s="35"/>
      <c r="H23" s="36"/>
      <c r="I23" s="35">
        <f t="shared" si="0"/>
        <v>0</v>
      </c>
      <c r="J23" s="35">
        <f t="shared" si="1"/>
        <v>0</v>
      </c>
      <c r="K23" s="35">
        <f t="shared" si="2"/>
        <v>0</v>
      </c>
      <c r="L23" s="36"/>
      <c r="M23" s="35">
        <f t="shared" si="3"/>
        <v>0</v>
      </c>
      <c r="N23" s="35">
        <f t="shared" si="4"/>
        <v>0</v>
      </c>
      <c r="O23" s="35"/>
      <c r="P23" s="37"/>
    </row>
    <row r="24" spans="1:16" s="15" customFormat="1" ht="27">
      <c r="A24" s="31" t="s">
        <v>28</v>
      </c>
      <c r="B24" s="32" t="s">
        <v>144</v>
      </c>
      <c r="C24" s="53" t="s">
        <v>13</v>
      </c>
      <c r="D24" s="69">
        <v>100</v>
      </c>
      <c r="E24" s="33"/>
      <c r="F24" s="34"/>
      <c r="G24" s="35"/>
      <c r="H24" s="36"/>
      <c r="I24" s="35">
        <f t="shared" si="0"/>
        <v>0</v>
      </c>
      <c r="J24" s="35">
        <f t="shared" si="1"/>
        <v>0</v>
      </c>
      <c r="K24" s="35">
        <f t="shared" si="2"/>
        <v>0</v>
      </c>
      <c r="L24" s="36"/>
      <c r="M24" s="35">
        <f t="shared" si="3"/>
        <v>0</v>
      </c>
      <c r="N24" s="35">
        <f t="shared" si="4"/>
        <v>0</v>
      </c>
      <c r="O24" s="35"/>
      <c r="P24" s="37"/>
    </row>
    <row r="25" spans="1:16" s="15" customFormat="1" ht="27">
      <c r="A25" s="31" t="s">
        <v>29</v>
      </c>
      <c r="B25" s="32" t="s">
        <v>64</v>
      </c>
      <c r="C25" s="53" t="s">
        <v>13</v>
      </c>
      <c r="D25" s="69">
        <v>60</v>
      </c>
      <c r="E25" s="33"/>
      <c r="F25" s="34"/>
      <c r="G25" s="35"/>
      <c r="H25" s="36"/>
      <c r="I25" s="35">
        <f t="shared" si="0"/>
        <v>0</v>
      </c>
      <c r="J25" s="35">
        <f t="shared" si="1"/>
        <v>0</v>
      </c>
      <c r="K25" s="35">
        <f t="shared" si="2"/>
        <v>0</v>
      </c>
      <c r="L25" s="36"/>
      <c r="M25" s="35">
        <f t="shared" si="3"/>
        <v>0</v>
      </c>
      <c r="N25" s="35">
        <f t="shared" si="4"/>
        <v>0</v>
      </c>
      <c r="O25" s="35"/>
      <c r="P25" s="37"/>
    </row>
    <row r="26" spans="1:16" s="15" customFormat="1" ht="27">
      <c r="A26" s="31" t="s">
        <v>30</v>
      </c>
      <c r="B26" s="32" t="s">
        <v>145</v>
      </c>
      <c r="C26" s="53" t="s">
        <v>56</v>
      </c>
      <c r="D26" s="69">
        <v>6200</v>
      </c>
      <c r="E26" s="33"/>
      <c r="F26" s="34"/>
      <c r="G26" s="35"/>
      <c r="H26" s="36"/>
      <c r="I26" s="35">
        <f t="shared" si="0"/>
        <v>0</v>
      </c>
      <c r="J26" s="35">
        <f t="shared" si="1"/>
        <v>0</v>
      </c>
      <c r="K26" s="35">
        <f t="shared" si="2"/>
        <v>0</v>
      </c>
      <c r="L26" s="36"/>
      <c r="M26" s="35">
        <f t="shared" si="3"/>
        <v>0</v>
      </c>
      <c r="N26" s="35">
        <f t="shared" si="4"/>
        <v>0</v>
      </c>
      <c r="O26" s="35"/>
      <c r="P26" s="37"/>
    </row>
    <row r="27" spans="1:16" s="15" customFormat="1" ht="27">
      <c r="A27" s="31" t="s">
        <v>31</v>
      </c>
      <c r="B27" s="32" t="s">
        <v>65</v>
      </c>
      <c r="C27" s="53" t="s">
        <v>13</v>
      </c>
      <c r="D27" s="73">
        <v>120000</v>
      </c>
      <c r="E27" s="33"/>
      <c r="F27" s="34"/>
      <c r="G27" s="35"/>
      <c r="H27" s="36"/>
      <c r="I27" s="35">
        <f t="shared" si="0"/>
        <v>0</v>
      </c>
      <c r="J27" s="35">
        <f t="shared" si="1"/>
        <v>0</v>
      </c>
      <c r="K27" s="35">
        <f t="shared" si="2"/>
        <v>0</v>
      </c>
      <c r="L27" s="36"/>
      <c r="M27" s="35">
        <f t="shared" si="3"/>
        <v>0</v>
      </c>
      <c r="N27" s="35">
        <f t="shared" si="4"/>
        <v>0</v>
      </c>
      <c r="O27" s="35"/>
      <c r="P27" s="37"/>
    </row>
    <row r="28" spans="1:16" s="15" customFormat="1" ht="27">
      <c r="A28" s="31" t="s">
        <v>32</v>
      </c>
      <c r="B28" s="32" t="s">
        <v>66</v>
      </c>
      <c r="C28" s="53" t="s">
        <v>13</v>
      </c>
      <c r="D28" s="73">
        <v>220000</v>
      </c>
      <c r="E28" s="33"/>
      <c r="F28" s="34"/>
      <c r="G28" s="35"/>
      <c r="H28" s="36"/>
      <c r="I28" s="35">
        <f t="shared" si="0"/>
        <v>0</v>
      </c>
      <c r="J28" s="35">
        <f t="shared" si="1"/>
        <v>0</v>
      </c>
      <c r="K28" s="35">
        <f t="shared" si="2"/>
        <v>0</v>
      </c>
      <c r="L28" s="36"/>
      <c r="M28" s="35">
        <f t="shared" si="3"/>
        <v>0</v>
      </c>
      <c r="N28" s="35">
        <f t="shared" si="4"/>
        <v>0</v>
      </c>
      <c r="O28" s="35"/>
      <c r="P28" s="37"/>
    </row>
    <row r="29" spans="1:16" s="15" customFormat="1" ht="54">
      <c r="A29" s="31" t="s">
        <v>33</v>
      </c>
      <c r="B29" s="32" t="s">
        <v>67</v>
      </c>
      <c r="C29" s="53" t="s">
        <v>13</v>
      </c>
      <c r="D29" s="70">
        <v>30000</v>
      </c>
      <c r="E29" s="33"/>
      <c r="F29" s="34"/>
      <c r="G29" s="35"/>
      <c r="H29" s="36"/>
      <c r="I29" s="35">
        <f t="shared" si="0"/>
        <v>0</v>
      </c>
      <c r="J29" s="35">
        <f t="shared" si="1"/>
        <v>0</v>
      </c>
      <c r="K29" s="35">
        <f t="shared" si="2"/>
        <v>0</v>
      </c>
      <c r="L29" s="36"/>
      <c r="M29" s="35">
        <f t="shared" si="3"/>
        <v>0</v>
      </c>
      <c r="N29" s="35">
        <f t="shared" si="4"/>
        <v>0</v>
      </c>
      <c r="O29" s="35"/>
      <c r="P29" s="37"/>
    </row>
    <row r="30" spans="1:16" s="15" customFormat="1" ht="27">
      <c r="A30" s="31" t="s">
        <v>34</v>
      </c>
      <c r="B30" s="32" t="s">
        <v>68</v>
      </c>
      <c r="C30" s="53" t="s">
        <v>13</v>
      </c>
      <c r="D30" s="73">
        <v>100000</v>
      </c>
      <c r="E30" s="33"/>
      <c r="F30" s="34"/>
      <c r="G30" s="35"/>
      <c r="H30" s="36"/>
      <c r="I30" s="35">
        <f t="shared" si="0"/>
        <v>0</v>
      </c>
      <c r="J30" s="35">
        <f t="shared" si="1"/>
        <v>0</v>
      </c>
      <c r="K30" s="35">
        <f t="shared" si="2"/>
        <v>0</v>
      </c>
      <c r="L30" s="36"/>
      <c r="M30" s="35">
        <f t="shared" si="3"/>
        <v>0</v>
      </c>
      <c r="N30" s="35">
        <f t="shared" si="4"/>
        <v>0</v>
      </c>
      <c r="O30" s="35"/>
      <c r="P30" s="37"/>
    </row>
    <row r="31" spans="1:16" s="15" customFormat="1" ht="27">
      <c r="A31" s="31" t="s">
        <v>35</v>
      </c>
      <c r="B31" s="32" t="s">
        <v>69</v>
      </c>
      <c r="C31" s="53" t="s">
        <v>13</v>
      </c>
      <c r="D31" s="73">
        <v>6500</v>
      </c>
      <c r="E31" s="33"/>
      <c r="F31" s="34"/>
      <c r="G31" s="35"/>
      <c r="H31" s="36"/>
      <c r="I31" s="35">
        <f t="shared" si="0"/>
        <v>0</v>
      </c>
      <c r="J31" s="35">
        <f t="shared" si="1"/>
        <v>0</v>
      </c>
      <c r="K31" s="35">
        <f t="shared" si="2"/>
        <v>0</v>
      </c>
      <c r="L31" s="36"/>
      <c r="M31" s="35">
        <f t="shared" si="3"/>
        <v>0</v>
      </c>
      <c r="N31" s="35">
        <f t="shared" si="4"/>
        <v>0</v>
      </c>
      <c r="O31" s="35"/>
      <c r="P31" s="37"/>
    </row>
    <row r="32" spans="1:16" s="15" customFormat="1" ht="27">
      <c r="A32" s="31" t="s">
        <v>36</v>
      </c>
      <c r="B32" s="32" t="s">
        <v>70</v>
      </c>
      <c r="C32" s="53" t="s">
        <v>13</v>
      </c>
      <c r="D32" s="73">
        <v>1000</v>
      </c>
      <c r="E32" s="33"/>
      <c r="F32" s="34"/>
      <c r="G32" s="35"/>
      <c r="H32" s="36"/>
      <c r="I32" s="35">
        <f t="shared" si="0"/>
        <v>0</v>
      </c>
      <c r="J32" s="35">
        <f t="shared" si="1"/>
        <v>0</v>
      </c>
      <c r="K32" s="35">
        <f t="shared" si="2"/>
        <v>0</v>
      </c>
      <c r="L32" s="36"/>
      <c r="M32" s="35">
        <f t="shared" si="3"/>
        <v>0</v>
      </c>
      <c r="N32" s="35">
        <f t="shared" si="4"/>
        <v>0</v>
      </c>
      <c r="O32" s="35"/>
      <c r="P32" s="37"/>
    </row>
    <row r="33" spans="1:16" s="15" customFormat="1" ht="27">
      <c r="A33" s="31" t="s">
        <v>37</v>
      </c>
      <c r="B33" s="32" t="s">
        <v>71</v>
      </c>
      <c r="C33" s="53" t="s">
        <v>13</v>
      </c>
      <c r="D33" s="73">
        <v>500</v>
      </c>
      <c r="E33" s="33"/>
      <c r="F33" s="34"/>
      <c r="G33" s="35"/>
      <c r="H33" s="36"/>
      <c r="I33" s="35">
        <f t="shared" si="0"/>
        <v>0</v>
      </c>
      <c r="J33" s="35">
        <f t="shared" si="1"/>
        <v>0</v>
      </c>
      <c r="K33" s="35">
        <f t="shared" si="2"/>
        <v>0</v>
      </c>
      <c r="L33" s="36"/>
      <c r="M33" s="35">
        <f t="shared" si="3"/>
        <v>0</v>
      </c>
      <c r="N33" s="35">
        <f t="shared" si="4"/>
        <v>0</v>
      </c>
      <c r="O33" s="35"/>
      <c r="P33" s="37"/>
    </row>
    <row r="34" spans="1:16" s="15" customFormat="1" ht="27">
      <c r="A34" s="31" t="s">
        <v>72</v>
      </c>
      <c r="B34" s="32" t="s">
        <v>73</v>
      </c>
      <c r="C34" s="53" t="s">
        <v>13</v>
      </c>
      <c r="D34" s="73">
        <v>500</v>
      </c>
      <c r="E34" s="33"/>
      <c r="F34" s="34"/>
      <c r="G34" s="35"/>
      <c r="H34" s="36"/>
      <c r="I34" s="35">
        <f t="shared" si="0"/>
        <v>0</v>
      </c>
      <c r="J34" s="35">
        <f t="shared" si="1"/>
        <v>0</v>
      </c>
      <c r="K34" s="35">
        <f t="shared" si="2"/>
        <v>0</v>
      </c>
      <c r="L34" s="36"/>
      <c r="M34" s="35">
        <f t="shared" si="3"/>
        <v>0</v>
      </c>
      <c r="N34" s="35">
        <f t="shared" si="4"/>
        <v>0</v>
      </c>
      <c r="O34" s="35"/>
      <c r="P34" s="37"/>
    </row>
    <row r="35" spans="1:16" s="15" customFormat="1" ht="27">
      <c r="A35" s="31" t="s">
        <v>74</v>
      </c>
      <c r="B35" s="32" t="s">
        <v>146</v>
      </c>
      <c r="C35" s="53" t="s">
        <v>13</v>
      </c>
      <c r="D35" s="73">
        <v>12000</v>
      </c>
      <c r="E35" s="33"/>
      <c r="F35" s="34"/>
      <c r="G35" s="35"/>
      <c r="H35" s="36"/>
      <c r="I35" s="35">
        <f t="shared" si="0"/>
        <v>0</v>
      </c>
      <c r="J35" s="35">
        <f t="shared" si="1"/>
        <v>0</v>
      </c>
      <c r="K35" s="35">
        <f t="shared" si="2"/>
        <v>0</v>
      </c>
      <c r="L35" s="36"/>
      <c r="M35" s="35">
        <f t="shared" si="3"/>
        <v>0</v>
      </c>
      <c r="N35" s="35">
        <f t="shared" si="4"/>
        <v>0</v>
      </c>
      <c r="O35" s="35"/>
      <c r="P35" s="37"/>
    </row>
    <row r="36" spans="1:16" s="15" customFormat="1" ht="16.5">
      <c r="A36" s="31" t="s">
        <v>75</v>
      </c>
      <c r="B36" s="32" t="s">
        <v>134</v>
      </c>
      <c r="C36" s="53" t="s">
        <v>13</v>
      </c>
      <c r="D36" s="73">
        <v>2000</v>
      </c>
      <c r="E36" s="33"/>
      <c r="F36" s="34"/>
      <c r="G36" s="35"/>
      <c r="H36" s="36"/>
      <c r="I36" s="35">
        <f t="shared" si="0"/>
        <v>0</v>
      </c>
      <c r="J36" s="35">
        <f t="shared" si="1"/>
        <v>0</v>
      </c>
      <c r="K36" s="35">
        <f t="shared" si="2"/>
        <v>0</v>
      </c>
      <c r="L36" s="36"/>
      <c r="M36" s="35">
        <f t="shared" si="3"/>
        <v>0</v>
      </c>
      <c r="N36" s="35">
        <f t="shared" si="4"/>
        <v>0</v>
      </c>
      <c r="O36" s="35"/>
      <c r="P36" s="37"/>
    </row>
    <row r="37" spans="1:16" s="15" customFormat="1" ht="16.5">
      <c r="A37" s="31" t="s">
        <v>76</v>
      </c>
      <c r="B37" s="32" t="s">
        <v>135</v>
      </c>
      <c r="C37" s="53" t="s">
        <v>13</v>
      </c>
      <c r="D37" s="73">
        <v>7000</v>
      </c>
      <c r="E37" s="33"/>
      <c r="F37" s="34"/>
      <c r="G37" s="35"/>
      <c r="H37" s="36"/>
      <c r="I37" s="35">
        <f t="shared" si="0"/>
        <v>0</v>
      </c>
      <c r="J37" s="35">
        <f t="shared" si="1"/>
        <v>0</v>
      </c>
      <c r="K37" s="35">
        <f t="shared" si="2"/>
        <v>0</v>
      </c>
      <c r="L37" s="36"/>
      <c r="M37" s="35">
        <f t="shared" si="3"/>
        <v>0</v>
      </c>
      <c r="N37" s="35">
        <f t="shared" si="4"/>
        <v>0</v>
      </c>
      <c r="O37" s="35"/>
      <c r="P37" s="37"/>
    </row>
    <row r="38" spans="1:16" s="15" customFormat="1" ht="27">
      <c r="A38" s="31" t="s">
        <v>77</v>
      </c>
      <c r="B38" s="32" t="s">
        <v>136</v>
      </c>
      <c r="C38" s="53" t="s">
        <v>13</v>
      </c>
      <c r="D38" s="69">
        <v>1300</v>
      </c>
      <c r="E38" s="33"/>
      <c r="F38" s="34"/>
      <c r="G38" s="35"/>
      <c r="H38" s="36"/>
      <c r="I38" s="35">
        <f t="shared" si="0"/>
        <v>0</v>
      </c>
      <c r="J38" s="35">
        <f t="shared" si="1"/>
        <v>0</v>
      </c>
      <c r="K38" s="35">
        <f t="shared" si="2"/>
        <v>0</v>
      </c>
      <c r="L38" s="36"/>
      <c r="M38" s="35">
        <f t="shared" si="3"/>
        <v>0</v>
      </c>
      <c r="N38" s="35">
        <f t="shared" si="4"/>
        <v>0</v>
      </c>
      <c r="O38" s="35"/>
      <c r="P38" s="37"/>
    </row>
    <row r="39" spans="1:16" s="15" customFormat="1" ht="27">
      <c r="A39" s="31" t="s">
        <v>78</v>
      </c>
      <c r="B39" s="32" t="s">
        <v>79</v>
      </c>
      <c r="C39" s="53" t="s">
        <v>13</v>
      </c>
      <c r="D39" s="73">
        <v>12000</v>
      </c>
      <c r="E39" s="33"/>
      <c r="F39" s="34"/>
      <c r="G39" s="35"/>
      <c r="H39" s="36"/>
      <c r="I39" s="35">
        <f t="shared" si="0"/>
        <v>0</v>
      </c>
      <c r="J39" s="35">
        <f t="shared" si="1"/>
        <v>0</v>
      </c>
      <c r="K39" s="35">
        <f t="shared" si="2"/>
        <v>0</v>
      </c>
      <c r="L39" s="36"/>
      <c r="M39" s="35">
        <f t="shared" si="3"/>
        <v>0</v>
      </c>
      <c r="N39" s="35">
        <f t="shared" si="4"/>
        <v>0</v>
      </c>
      <c r="O39" s="35"/>
      <c r="P39" s="37"/>
    </row>
    <row r="40" spans="1:16" s="15" customFormat="1" ht="27">
      <c r="A40" s="31" t="s">
        <v>80</v>
      </c>
      <c r="B40" s="32" t="s">
        <v>81</v>
      </c>
      <c r="C40" s="53" t="s">
        <v>13</v>
      </c>
      <c r="D40" s="73">
        <v>3000</v>
      </c>
      <c r="E40" s="33"/>
      <c r="F40" s="34"/>
      <c r="G40" s="35"/>
      <c r="H40" s="36"/>
      <c r="I40" s="35">
        <f t="shared" si="0"/>
        <v>0</v>
      </c>
      <c r="J40" s="35">
        <f t="shared" si="1"/>
        <v>0</v>
      </c>
      <c r="K40" s="35">
        <f t="shared" si="2"/>
        <v>0</v>
      </c>
      <c r="L40" s="36"/>
      <c r="M40" s="35">
        <f t="shared" si="3"/>
        <v>0</v>
      </c>
      <c r="N40" s="35">
        <f t="shared" si="4"/>
        <v>0</v>
      </c>
      <c r="O40" s="35"/>
      <c r="P40" s="37"/>
    </row>
    <row r="41" spans="1:16" s="15" customFormat="1" ht="27">
      <c r="A41" s="31" t="s">
        <v>82</v>
      </c>
      <c r="B41" s="32" t="s">
        <v>83</v>
      </c>
      <c r="C41" s="53" t="s">
        <v>13</v>
      </c>
      <c r="D41" s="73">
        <v>200</v>
      </c>
      <c r="E41" s="33"/>
      <c r="F41" s="34"/>
      <c r="G41" s="35"/>
      <c r="H41" s="36"/>
      <c r="I41" s="35">
        <f t="shared" si="0"/>
        <v>0</v>
      </c>
      <c r="J41" s="35">
        <f t="shared" si="1"/>
        <v>0</v>
      </c>
      <c r="K41" s="35">
        <f t="shared" si="2"/>
        <v>0</v>
      </c>
      <c r="L41" s="36"/>
      <c r="M41" s="35">
        <f t="shared" si="3"/>
        <v>0</v>
      </c>
      <c r="N41" s="35">
        <f t="shared" si="4"/>
        <v>0</v>
      </c>
      <c r="O41" s="35"/>
      <c r="P41" s="37"/>
    </row>
    <row r="42" spans="1:16" s="15" customFormat="1" ht="27">
      <c r="A42" s="31" t="s">
        <v>84</v>
      </c>
      <c r="B42" s="32" t="s">
        <v>85</v>
      </c>
      <c r="C42" s="53" t="s">
        <v>13</v>
      </c>
      <c r="D42" s="69">
        <v>4500</v>
      </c>
      <c r="E42" s="33"/>
      <c r="F42" s="34"/>
      <c r="G42" s="35"/>
      <c r="H42" s="36"/>
      <c r="I42" s="35">
        <f t="shared" si="0"/>
        <v>0</v>
      </c>
      <c r="J42" s="35">
        <f t="shared" si="1"/>
        <v>0</v>
      </c>
      <c r="K42" s="35">
        <f t="shared" si="2"/>
        <v>0</v>
      </c>
      <c r="L42" s="36"/>
      <c r="M42" s="35">
        <f t="shared" si="3"/>
        <v>0</v>
      </c>
      <c r="N42" s="35">
        <f t="shared" si="4"/>
        <v>0</v>
      </c>
      <c r="O42" s="35"/>
      <c r="P42" s="37"/>
    </row>
    <row r="43" spans="1:16" s="15" customFormat="1" ht="27">
      <c r="A43" s="31" t="s">
        <v>86</v>
      </c>
      <c r="B43" s="32" t="s">
        <v>147</v>
      </c>
      <c r="C43" s="53" t="s">
        <v>56</v>
      </c>
      <c r="D43" s="69">
        <v>150</v>
      </c>
      <c r="E43" s="33"/>
      <c r="F43" s="34"/>
      <c r="G43" s="35"/>
      <c r="H43" s="36"/>
      <c r="I43" s="35">
        <f t="shared" si="0"/>
        <v>0</v>
      </c>
      <c r="J43" s="35">
        <f t="shared" si="1"/>
        <v>0</v>
      </c>
      <c r="K43" s="35">
        <f t="shared" si="2"/>
        <v>0</v>
      </c>
      <c r="L43" s="36"/>
      <c r="M43" s="35">
        <f t="shared" si="3"/>
        <v>0</v>
      </c>
      <c r="N43" s="35">
        <f t="shared" si="4"/>
        <v>0</v>
      </c>
      <c r="O43" s="35"/>
      <c r="P43" s="37"/>
    </row>
    <row r="44" spans="1:16" s="15" customFormat="1" ht="16.5">
      <c r="A44" s="31" t="s">
        <v>87</v>
      </c>
      <c r="B44" s="32" t="s">
        <v>148</v>
      </c>
      <c r="C44" s="53" t="s">
        <v>13</v>
      </c>
      <c r="D44" s="69">
        <v>200</v>
      </c>
      <c r="E44" s="33"/>
      <c r="F44" s="34"/>
      <c r="G44" s="35"/>
      <c r="H44" s="36"/>
      <c r="I44" s="35">
        <f t="shared" si="0"/>
        <v>0</v>
      </c>
      <c r="J44" s="35">
        <f t="shared" si="1"/>
        <v>0</v>
      </c>
      <c r="K44" s="35">
        <f t="shared" si="2"/>
        <v>0</v>
      </c>
      <c r="L44" s="36"/>
      <c r="M44" s="35">
        <f t="shared" si="3"/>
        <v>0</v>
      </c>
      <c r="N44" s="35">
        <f t="shared" si="4"/>
        <v>0</v>
      </c>
      <c r="O44" s="35"/>
      <c r="P44" s="37"/>
    </row>
    <row r="45" spans="1:16" s="15" customFormat="1" ht="27">
      <c r="A45" s="31" t="s">
        <v>88</v>
      </c>
      <c r="B45" s="32" t="s">
        <v>149</v>
      </c>
      <c r="C45" s="53" t="s">
        <v>56</v>
      </c>
      <c r="D45" s="69">
        <v>30</v>
      </c>
      <c r="E45" s="33"/>
      <c r="F45" s="34"/>
      <c r="G45" s="35"/>
      <c r="H45" s="36"/>
      <c r="I45" s="35">
        <f t="shared" si="0"/>
        <v>0</v>
      </c>
      <c r="J45" s="35">
        <f t="shared" si="1"/>
        <v>0</v>
      </c>
      <c r="K45" s="35">
        <f t="shared" si="2"/>
        <v>0</v>
      </c>
      <c r="L45" s="36"/>
      <c r="M45" s="35">
        <f t="shared" si="3"/>
        <v>0</v>
      </c>
      <c r="N45" s="35">
        <f t="shared" si="4"/>
        <v>0</v>
      </c>
      <c r="O45" s="35"/>
      <c r="P45" s="37"/>
    </row>
    <row r="46" spans="1:16" s="15" customFormat="1" ht="40.5">
      <c r="A46" s="31" t="s">
        <v>89</v>
      </c>
      <c r="B46" s="32" t="s">
        <v>150</v>
      </c>
      <c r="C46" s="53" t="s">
        <v>56</v>
      </c>
      <c r="D46" s="69">
        <v>350</v>
      </c>
      <c r="E46" s="33"/>
      <c r="F46" s="34"/>
      <c r="G46" s="35"/>
      <c r="H46" s="36"/>
      <c r="I46" s="35">
        <f t="shared" si="0"/>
        <v>0</v>
      </c>
      <c r="J46" s="35">
        <f t="shared" si="1"/>
        <v>0</v>
      </c>
      <c r="K46" s="35">
        <f t="shared" si="2"/>
        <v>0</v>
      </c>
      <c r="L46" s="36"/>
      <c r="M46" s="35">
        <f t="shared" si="3"/>
        <v>0</v>
      </c>
      <c r="N46" s="35">
        <f t="shared" si="4"/>
        <v>0</v>
      </c>
      <c r="O46" s="35"/>
      <c r="P46" s="37"/>
    </row>
    <row r="47" spans="1:16" s="15" customFormat="1" ht="40.5">
      <c r="A47" s="31" t="s">
        <v>90</v>
      </c>
      <c r="B47" s="32" t="s">
        <v>91</v>
      </c>
      <c r="C47" s="53" t="s">
        <v>92</v>
      </c>
      <c r="D47" s="69">
        <v>7000</v>
      </c>
      <c r="E47" s="33"/>
      <c r="F47" s="34"/>
      <c r="G47" s="35"/>
      <c r="H47" s="36"/>
      <c r="I47" s="35">
        <f t="shared" si="0"/>
        <v>0</v>
      </c>
      <c r="J47" s="35">
        <f t="shared" si="1"/>
        <v>0</v>
      </c>
      <c r="K47" s="35">
        <f t="shared" si="2"/>
        <v>0</v>
      </c>
      <c r="L47" s="36"/>
      <c r="M47" s="35">
        <f t="shared" si="3"/>
        <v>0</v>
      </c>
      <c r="N47" s="35">
        <f t="shared" si="4"/>
        <v>0</v>
      </c>
      <c r="O47" s="35"/>
      <c r="P47" s="37"/>
    </row>
    <row r="48" spans="1:16" s="15" customFormat="1" ht="40.5">
      <c r="A48" s="31" t="s">
        <v>93</v>
      </c>
      <c r="B48" s="32" t="s">
        <v>94</v>
      </c>
      <c r="C48" s="53" t="s">
        <v>92</v>
      </c>
      <c r="D48" s="69">
        <v>2500</v>
      </c>
      <c r="E48" s="33"/>
      <c r="F48" s="34"/>
      <c r="G48" s="35"/>
      <c r="H48" s="36"/>
      <c r="I48" s="35">
        <f t="shared" si="0"/>
        <v>0</v>
      </c>
      <c r="J48" s="35">
        <f t="shared" si="1"/>
        <v>0</v>
      </c>
      <c r="K48" s="35">
        <f t="shared" si="2"/>
        <v>0</v>
      </c>
      <c r="L48" s="36"/>
      <c r="M48" s="35">
        <f t="shared" si="3"/>
        <v>0</v>
      </c>
      <c r="N48" s="35">
        <f t="shared" si="4"/>
        <v>0</v>
      </c>
      <c r="O48" s="35"/>
      <c r="P48" s="37"/>
    </row>
    <row r="49" spans="1:16" s="15" customFormat="1" ht="27">
      <c r="A49" s="31" t="s">
        <v>95</v>
      </c>
      <c r="B49" s="32" t="s">
        <v>151</v>
      </c>
      <c r="C49" s="53" t="s">
        <v>13</v>
      </c>
      <c r="D49" s="69">
        <v>1000</v>
      </c>
      <c r="E49" s="33"/>
      <c r="F49" s="34"/>
      <c r="G49" s="35"/>
      <c r="H49" s="36"/>
      <c r="I49" s="35">
        <f t="shared" si="0"/>
        <v>0</v>
      </c>
      <c r="J49" s="35">
        <f t="shared" si="1"/>
        <v>0</v>
      </c>
      <c r="K49" s="35">
        <f t="shared" si="2"/>
        <v>0</v>
      </c>
      <c r="L49" s="36"/>
      <c r="M49" s="35">
        <f t="shared" si="3"/>
        <v>0</v>
      </c>
      <c r="N49" s="35">
        <f t="shared" si="4"/>
        <v>0</v>
      </c>
      <c r="O49" s="35"/>
      <c r="P49" s="37"/>
    </row>
    <row r="50" spans="1:16" s="15" customFormat="1" ht="16.5">
      <c r="A50" s="31" t="s">
        <v>96</v>
      </c>
      <c r="B50" s="32" t="s">
        <v>97</v>
      </c>
      <c r="C50" s="53" t="s">
        <v>13</v>
      </c>
      <c r="D50" s="69">
        <v>100</v>
      </c>
      <c r="E50" s="33"/>
      <c r="F50" s="34"/>
      <c r="G50" s="35"/>
      <c r="H50" s="36"/>
      <c r="I50" s="35">
        <f t="shared" si="0"/>
        <v>0</v>
      </c>
      <c r="J50" s="35">
        <f t="shared" si="1"/>
        <v>0</v>
      </c>
      <c r="K50" s="35">
        <f t="shared" si="2"/>
        <v>0</v>
      </c>
      <c r="L50" s="36"/>
      <c r="M50" s="35">
        <f t="shared" si="3"/>
        <v>0</v>
      </c>
      <c r="N50" s="35">
        <f t="shared" si="4"/>
        <v>0</v>
      </c>
      <c r="O50" s="35"/>
      <c r="P50" s="37"/>
    </row>
    <row r="51" spans="1:16" s="15" customFormat="1" ht="16.5">
      <c r="A51" s="31" t="s">
        <v>98</v>
      </c>
      <c r="B51" s="32" t="s">
        <v>99</v>
      </c>
      <c r="C51" s="53" t="s">
        <v>13</v>
      </c>
      <c r="D51" s="69">
        <v>200</v>
      </c>
      <c r="E51" s="33"/>
      <c r="F51" s="34"/>
      <c r="G51" s="35"/>
      <c r="H51" s="36"/>
      <c r="I51" s="35">
        <f t="shared" si="0"/>
        <v>0</v>
      </c>
      <c r="J51" s="35">
        <f t="shared" si="1"/>
        <v>0</v>
      </c>
      <c r="K51" s="35">
        <f t="shared" si="2"/>
        <v>0</v>
      </c>
      <c r="L51" s="36"/>
      <c r="M51" s="35">
        <f t="shared" si="3"/>
        <v>0</v>
      </c>
      <c r="N51" s="35">
        <f t="shared" si="4"/>
        <v>0</v>
      </c>
      <c r="O51" s="35"/>
      <c r="P51" s="37"/>
    </row>
    <row r="52" spans="1:16" s="15" customFormat="1" ht="27">
      <c r="A52" s="31" t="s">
        <v>100</v>
      </c>
      <c r="B52" s="32" t="s">
        <v>101</v>
      </c>
      <c r="C52" s="53" t="s">
        <v>13</v>
      </c>
      <c r="D52" s="69">
        <v>350</v>
      </c>
      <c r="E52" s="33"/>
      <c r="F52" s="34"/>
      <c r="G52" s="35"/>
      <c r="H52" s="36"/>
      <c r="I52" s="35">
        <f t="shared" si="0"/>
        <v>0</v>
      </c>
      <c r="J52" s="35">
        <f t="shared" si="1"/>
        <v>0</v>
      </c>
      <c r="K52" s="35">
        <f t="shared" si="2"/>
        <v>0</v>
      </c>
      <c r="L52" s="36"/>
      <c r="M52" s="35">
        <f t="shared" si="3"/>
        <v>0</v>
      </c>
      <c r="N52" s="35">
        <f t="shared" si="4"/>
        <v>0</v>
      </c>
      <c r="O52" s="35"/>
      <c r="P52" s="37"/>
    </row>
    <row r="53" spans="1:16" s="15" customFormat="1" ht="16.5">
      <c r="A53" s="31" t="s">
        <v>102</v>
      </c>
      <c r="B53" s="32" t="s">
        <v>152</v>
      </c>
      <c r="C53" s="53" t="s">
        <v>56</v>
      </c>
      <c r="D53" s="69">
        <v>500</v>
      </c>
      <c r="E53" s="33"/>
      <c r="F53" s="34"/>
      <c r="G53" s="35"/>
      <c r="H53" s="36"/>
      <c r="I53" s="35">
        <f t="shared" si="0"/>
        <v>0</v>
      </c>
      <c r="J53" s="35">
        <f t="shared" si="1"/>
        <v>0</v>
      </c>
      <c r="K53" s="35">
        <f t="shared" si="2"/>
        <v>0</v>
      </c>
      <c r="L53" s="36"/>
      <c r="M53" s="35">
        <f t="shared" si="3"/>
        <v>0</v>
      </c>
      <c r="N53" s="35">
        <f t="shared" si="4"/>
        <v>0</v>
      </c>
      <c r="O53" s="35"/>
      <c r="P53" s="37"/>
    </row>
    <row r="54" spans="1:16" s="15" customFormat="1" ht="27">
      <c r="A54" s="31" t="s">
        <v>103</v>
      </c>
      <c r="B54" s="32" t="s">
        <v>104</v>
      </c>
      <c r="C54" s="53" t="s">
        <v>13</v>
      </c>
      <c r="D54" s="69">
        <v>200</v>
      </c>
      <c r="E54" s="33"/>
      <c r="F54" s="34"/>
      <c r="G54" s="35"/>
      <c r="H54" s="36"/>
      <c r="I54" s="35">
        <f t="shared" si="0"/>
        <v>0</v>
      </c>
      <c r="J54" s="35">
        <f t="shared" si="1"/>
        <v>0</v>
      </c>
      <c r="K54" s="35">
        <f t="shared" si="2"/>
        <v>0</v>
      </c>
      <c r="L54" s="36"/>
      <c r="M54" s="35">
        <f t="shared" si="3"/>
        <v>0</v>
      </c>
      <c r="N54" s="35">
        <f t="shared" si="4"/>
        <v>0</v>
      </c>
      <c r="O54" s="35"/>
      <c r="P54" s="37"/>
    </row>
    <row r="55" spans="1:16" s="15" customFormat="1" ht="27">
      <c r="A55" s="31" t="s">
        <v>105</v>
      </c>
      <c r="B55" s="32" t="s">
        <v>153</v>
      </c>
      <c r="C55" s="53" t="s">
        <v>56</v>
      </c>
      <c r="D55" s="69">
        <v>100</v>
      </c>
      <c r="E55" s="33"/>
      <c r="F55" s="34"/>
      <c r="G55" s="35"/>
      <c r="H55" s="36"/>
      <c r="I55" s="35">
        <f t="shared" si="0"/>
        <v>0</v>
      </c>
      <c r="J55" s="35">
        <f t="shared" si="1"/>
        <v>0</v>
      </c>
      <c r="K55" s="35">
        <f t="shared" si="2"/>
        <v>0</v>
      </c>
      <c r="L55" s="36"/>
      <c r="M55" s="35">
        <f t="shared" si="3"/>
        <v>0</v>
      </c>
      <c r="N55" s="35">
        <f t="shared" si="4"/>
        <v>0</v>
      </c>
      <c r="O55" s="35"/>
      <c r="P55" s="37"/>
    </row>
    <row r="56" spans="1:16" s="15" customFormat="1" ht="40.5">
      <c r="A56" s="31" t="s">
        <v>106</v>
      </c>
      <c r="B56" s="32" t="s">
        <v>154</v>
      </c>
      <c r="C56" s="53" t="s">
        <v>56</v>
      </c>
      <c r="D56" s="73">
        <v>3000</v>
      </c>
      <c r="E56" s="33"/>
      <c r="F56" s="34"/>
      <c r="G56" s="35"/>
      <c r="H56" s="36"/>
      <c r="I56" s="35">
        <f t="shared" si="0"/>
        <v>0</v>
      </c>
      <c r="J56" s="35">
        <f t="shared" si="1"/>
        <v>0</v>
      </c>
      <c r="K56" s="35">
        <f t="shared" si="2"/>
        <v>0</v>
      </c>
      <c r="L56" s="36"/>
      <c r="M56" s="35">
        <f t="shared" si="3"/>
        <v>0</v>
      </c>
      <c r="N56" s="35">
        <f t="shared" si="4"/>
        <v>0</v>
      </c>
      <c r="O56" s="35"/>
      <c r="P56" s="37"/>
    </row>
    <row r="57" spans="1:16" s="15" customFormat="1" ht="27">
      <c r="A57" s="31" t="s">
        <v>107</v>
      </c>
      <c r="B57" s="32" t="s">
        <v>108</v>
      </c>
      <c r="C57" s="53" t="s">
        <v>13</v>
      </c>
      <c r="D57" s="73">
        <v>200</v>
      </c>
      <c r="E57" s="33"/>
      <c r="F57" s="34"/>
      <c r="G57" s="35"/>
      <c r="H57" s="36"/>
      <c r="I57" s="35">
        <f t="shared" si="0"/>
        <v>0</v>
      </c>
      <c r="J57" s="35">
        <f t="shared" si="1"/>
        <v>0</v>
      </c>
      <c r="K57" s="35">
        <f t="shared" si="2"/>
        <v>0</v>
      </c>
      <c r="L57" s="36"/>
      <c r="M57" s="35">
        <f t="shared" si="3"/>
        <v>0</v>
      </c>
      <c r="N57" s="35">
        <f t="shared" si="4"/>
        <v>0</v>
      </c>
      <c r="O57" s="35"/>
      <c r="P57" s="37"/>
    </row>
    <row r="58" spans="1:16" s="15" customFormat="1" ht="27">
      <c r="A58" s="31" t="s">
        <v>109</v>
      </c>
      <c r="B58" s="32" t="s">
        <v>110</v>
      </c>
      <c r="C58" s="53" t="s">
        <v>13</v>
      </c>
      <c r="D58" s="69">
        <v>5000</v>
      </c>
      <c r="E58" s="33"/>
      <c r="F58" s="34"/>
      <c r="G58" s="35"/>
      <c r="H58" s="36"/>
      <c r="I58" s="35">
        <f t="shared" si="0"/>
        <v>0</v>
      </c>
      <c r="J58" s="35">
        <f t="shared" si="1"/>
        <v>0</v>
      </c>
      <c r="K58" s="35">
        <f t="shared" si="2"/>
        <v>0</v>
      </c>
      <c r="L58" s="36"/>
      <c r="M58" s="35">
        <f t="shared" si="3"/>
        <v>0</v>
      </c>
      <c r="N58" s="35">
        <f t="shared" si="4"/>
        <v>0</v>
      </c>
      <c r="O58" s="35"/>
      <c r="P58" s="37"/>
    </row>
    <row r="59" spans="1:16" s="15" customFormat="1" ht="27">
      <c r="A59" s="31" t="s">
        <v>111</v>
      </c>
      <c r="B59" s="32" t="s">
        <v>112</v>
      </c>
      <c r="C59" s="53" t="s">
        <v>13</v>
      </c>
      <c r="D59" s="69">
        <v>10</v>
      </c>
      <c r="E59" s="33"/>
      <c r="F59" s="34"/>
      <c r="G59" s="35"/>
      <c r="H59" s="36"/>
      <c r="I59" s="35">
        <f t="shared" si="0"/>
        <v>0</v>
      </c>
      <c r="J59" s="35">
        <f t="shared" si="1"/>
        <v>0</v>
      </c>
      <c r="K59" s="35">
        <f t="shared" si="2"/>
        <v>0</v>
      </c>
      <c r="L59" s="36"/>
      <c r="M59" s="35">
        <f t="shared" si="3"/>
        <v>0</v>
      </c>
      <c r="N59" s="35">
        <f t="shared" si="4"/>
        <v>0</v>
      </c>
      <c r="O59" s="35"/>
      <c r="P59" s="37"/>
    </row>
    <row r="60" spans="1:16" s="15" customFormat="1" ht="27">
      <c r="A60" s="31" t="s">
        <v>113</v>
      </c>
      <c r="B60" s="32" t="s">
        <v>114</v>
      </c>
      <c r="C60" s="53" t="s">
        <v>13</v>
      </c>
      <c r="D60" s="69">
        <v>150</v>
      </c>
      <c r="E60" s="33"/>
      <c r="F60" s="34"/>
      <c r="G60" s="35"/>
      <c r="H60" s="36"/>
      <c r="I60" s="35">
        <f t="shared" si="0"/>
        <v>0</v>
      </c>
      <c r="J60" s="35">
        <f t="shared" si="1"/>
        <v>0</v>
      </c>
      <c r="K60" s="35">
        <f t="shared" si="2"/>
        <v>0</v>
      </c>
      <c r="L60" s="36"/>
      <c r="M60" s="35">
        <f t="shared" si="3"/>
        <v>0</v>
      </c>
      <c r="N60" s="35">
        <f t="shared" si="4"/>
        <v>0</v>
      </c>
      <c r="O60" s="35"/>
      <c r="P60" s="37"/>
    </row>
    <row r="61" spans="1:16" s="15" customFormat="1" ht="27">
      <c r="A61" s="31" t="s">
        <v>115</v>
      </c>
      <c r="B61" s="32" t="s">
        <v>155</v>
      </c>
      <c r="C61" s="53" t="s">
        <v>56</v>
      </c>
      <c r="D61" s="69">
        <v>50</v>
      </c>
      <c r="E61" s="33"/>
      <c r="F61" s="34"/>
      <c r="G61" s="35"/>
      <c r="H61" s="36"/>
      <c r="I61" s="35">
        <f t="shared" si="0"/>
        <v>0</v>
      </c>
      <c r="J61" s="35">
        <f t="shared" si="1"/>
        <v>0</v>
      </c>
      <c r="K61" s="35">
        <f t="shared" si="2"/>
        <v>0</v>
      </c>
      <c r="L61" s="36"/>
      <c r="M61" s="35">
        <f t="shared" si="3"/>
        <v>0</v>
      </c>
      <c r="N61" s="35">
        <f t="shared" si="4"/>
        <v>0</v>
      </c>
      <c r="O61" s="35"/>
      <c r="P61" s="37"/>
    </row>
    <row r="62" spans="1:16" s="15" customFormat="1" ht="27">
      <c r="A62" s="31" t="s">
        <v>116</v>
      </c>
      <c r="B62" s="32" t="s">
        <v>117</v>
      </c>
      <c r="C62" s="53" t="s">
        <v>56</v>
      </c>
      <c r="D62" s="73">
        <v>3600</v>
      </c>
      <c r="E62" s="33"/>
      <c r="F62" s="34"/>
      <c r="G62" s="35"/>
      <c r="H62" s="36"/>
      <c r="I62" s="35">
        <f t="shared" si="0"/>
        <v>0</v>
      </c>
      <c r="J62" s="35">
        <f t="shared" si="1"/>
        <v>0</v>
      </c>
      <c r="K62" s="35">
        <f t="shared" si="2"/>
        <v>0</v>
      </c>
      <c r="L62" s="36"/>
      <c r="M62" s="35">
        <f t="shared" si="3"/>
        <v>0</v>
      </c>
      <c r="N62" s="35">
        <f t="shared" si="4"/>
        <v>0</v>
      </c>
      <c r="O62" s="35"/>
      <c r="P62" s="37"/>
    </row>
    <row r="63" spans="1:16" s="15" customFormat="1" ht="27">
      <c r="A63" s="31" t="s">
        <v>118</v>
      </c>
      <c r="B63" s="32" t="s">
        <v>119</v>
      </c>
      <c r="C63" s="53" t="s">
        <v>13</v>
      </c>
      <c r="D63" s="69">
        <v>1000</v>
      </c>
      <c r="E63" s="33"/>
      <c r="F63" s="34"/>
      <c r="G63" s="35"/>
      <c r="H63" s="36"/>
      <c r="I63" s="35">
        <f t="shared" si="0"/>
        <v>0</v>
      </c>
      <c r="J63" s="35">
        <f t="shared" si="1"/>
        <v>0</v>
      </c>
      <c r="K63" s="35">
        <f t="shared" si="2"/>
        <v>0</v>
      </c>
      <c r="L63" s="36"/>
      <c r="M63" s="35">
        <f t="shared" si="3"/>
        <v>0</v>
      </c>
      <c r="N63" s="35">
        <f t="shared" si="4"/>
        <v>0</v>
      </c>
      <c r="O63" s="35"/>
      <c r="P63" s="37"/>
    </row>
    <row r="64" spans="1:16" s="15" customFormat="1" ht="16.5">
      <c r="A64" s="31" t="s">
        <v>120</v>
      </c>
      <c r="B64" s="32" t="s">
        <v>121</v>
      </c>
      <c r="C64" s="53" t="s">
        <v>13</v>
      </c>
      <c r="D64" s="69">
        <v>200</v>
      </c>
      <c r="E64" s="33"/>
      <c r="F64" s="34"/>
      <c r="G64" s="35"/>
      <c r="H64" s="36"/>
      <c r="I64" s="35">
        <f t="shared" si="0"/>
        <v>0</v>
      </c>
      <c r="J64" s="35">
        <f t="shared" si="1"/>
        <v>0</v>
      </c>
      <c r="K64" s="35">
        <f t="shared" si="2"/>
        <v>0</v>
      </c>
      <c r="L64" s="36"/>
      <c r="M64" s="35">
        <f t="shared" si="3"/>
        <v>0</v>
      </c>
      <c r="N64" s="35">
        <f t="shared" si="4"/>
        <v>0</v>
      </c>
      <c r="O64" s="35"/>
      <c r="P64" s="37"/>
    </row>
    <row r="65" spans="1:16" s="15" customFormat="1" ht="27">
      <c r="A65" s="31" t="s">
        <v>122</v>
      </c>
      <c r="B65" s="32" t="s">
        <v>156</v>
      </c>
      <c r="C65" s="53" t="s">
        <v>13</v>
      </c>
      <c r="D65" s="69">
        <v>1000</v>
      </c>
      <c r="E65" s="33"/>
      <c r="F65" s="34"/>
      <c r="G65" s="35"/>
      <c r="H65" s="36"/>
      <c r="I65" s="35">
        <f t="shared" si="0"/>
        <v>0</v>
      </c>
      <c r="J65" s="35">
        <f t="shared" si="1"/>
        <v>0</v>
      </c>
      <c r="K65" s="35">
        <f t="shared" si="2"/>
        <v>0</v>
      </c>
      <c r="L65" s="36"/>
      <c r="M65" s="35">
        <f t="shared" si="3"/>
        <v>0</v>
      </c>
      <c r="N65" s="35">
        <f t="shared" si="4"/>
        <v>0</v>
      </c>
      <c r="O65" s="35"/>
      <c r="P65" s="37"/>
    </row>
    <row r="66" spans="1:16" s="15" customFormat="1" ht="40.5">
      <c r="A66" s="31" t="s">
        <v>123</v>
      </c>
      <c r="B66" s="32" t="s">
        <v>157</v>
      </c>
      <c r="C66" s="53" t="s">
        <v>13</v>
      </c>
      <c r="D66" s="69">
        <v>500</v>
      </c>
      <c r="E66" s="33"/>
      <c r="F66" s="34"/>
      <c r="G66" s="35"/>
      <c r="H66" s="36"/>
      <c r="I66" s="35">
        <f t="shared" si="0"/>
        <v>0</v>
      </c>
      <c r="J66" s="35">
        <f t="shared" si="1"/>
        <v>0</v>
      </c>
      <c r="K66" s="35">
        <f t="shared" si="2"/>
        <v>0</v>
      </c>
      <c r="L66" s="36"/>
      <c r="M66" s="35">
        <f t="shared" si="3"/>
        <v>0</v>
      </c>
      <c r="N66" s="35">
        <f t="shared" si="4"/>
        <v>0</v>
      </c>
      <c r="O66" s="35"/>
      <c r="P66" s="37"/>
    </row>
    <row r="67" spans="1:16" s="15" customFormat="1" ht="40.5">
      <c r="A67" s="31" t="s">
        <v>124</v>
      </c>
      <c r="B67" s="32" t="s">
        <v>158</v>
      </c>
      <c r="C67" s="53" t="s">
        <v>13</v>
      </c>
      <c r="D67" s="69">
        <v>500</v>
      </c>
      <c r="E67" s="33"/>
      <c r="F67" s="34"/>
      <c r="G67" s="35"/>
      <c r="H67" s="36"/>
      <c r="I67" s="35">
        <f t="shared" si="0"/>
        <v>0</v>
      </c>
      <c r="J67" s="35">
        <f t="shared" si="1"/>
        <v>0</v>
      </c>
      <c r="K67" s="35">
        <f t="shared" si="2"/>
        <v>0</v>
      </c>
      <c r="L67" s="36"/>
      <c r="M67" s="35">
        <f t="shared" si="3"/>
        <v>0</v>
      </c>
      <c r="N67" s="35">
        <f t="shared" si="4"/>
        <v>0</v>
      </c>
      <c r="O67" s="35"/>
      <c r="P67" s="37"/>
    </row>
    <row r="68" spans="1:16" s="15" customFormat="1" ht="27">
      <c r="A68" s="31" t="s">
        <v>125</v>
      </c>
      <c r="B68" s="32" t="s">
        <v>137</v>
      </c>
      <c r="C68" s="53" t="s">
        <v>13</v>
      </c>
      <c r="D68" s="73">
        <v>5000</v>
      </c>
      <c r="E68" s="33"/>
      <c r="F68" s="34"/>
      <c r="G68" s="35"/>
      <c r="H68" s="36"/>
      <c r="I68" s="35">
        <f t="shared" si="0"/>
        <v>0</v>
      </c>
      <c r="J68" s="35">
        <f t="shared" si="1"/>
        <v>0</v>
      </c>
      <c r="K68" s="35">
        <f t="shared" si="2"/>
        <v>0</v>
      </c>
      <c r="L68" s="36"/>
      <c r="M68" s="35">
        <f t="shared" si="3"/>
        <v>0</v>
      </c>
      <c r="N68" s="35">
        <f t="shared" si="4"/>
        <v>0</v>
      </c>
      <c r="O68" s="35"/>
      <c r="P68" s="37"/>
    </row>
    <row r="69" spans="1:16" s="15" customFormat="1" ht="41.25" thickBot="1">
      <c r="A69" s="38" t="s">
        <v>159</v>
      </c>
      <c r="B69" s="39" t="s">
        <v>126</v>
      </c>
      <c r="C69" s="65" t="s">
        <v>13</v>
      </c>
      <c r="D69" s="74">
        <v>12000</v>
      </c>
      <c r="E69" s="40"/>
      <c r="F69" s="41"/>
      <c r="G69" s="42"/>
      <c r="H69" s="43"/>
      <c r="I69" s="42">
        <f t="shared" si="0"/>
        <v>0</v>
      </c>
      <c r="J69" s="42">
        <f t="shared" si="1"/>
        <v>0</v>
      </c>
      <c r="K69" s="42">
        <f t="shared" si="2"/>
        <v>0</v>
      </c>
      <c r="L69" s="43"/>
      <c r="M69" s="42">
        <f t="shared" si="3"/>
        <v>0</v>
      </c>
      <c r="N69" s="42">
        <f t="shared" si="4"/>
        <v>0</v>
      </c>
      <c r="O69" s="42"/>
      <c r="P69" s="44"/>
    </row>
    <row r="70" spans="1:16" s="46" customFormat="1" ht="15" customHeight="1" thickBo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52">
        <f>SUM(K8:K68)</f>
        <v>0</v>
      </c>
      <c r="L70" s="45"/>
      <c r="M70" s="45"/>
      <c r="N70" s="52">
        <f>SUM(N8:N68)</f>
        <v>0</v>
      </c>
      <c r="O70" s="45"/>
      <c r="P70" s="45"/>
    </row>
    <row r="71" s="15" customFormat="1" ht="15" customHeight="1"/>
    <row r="72" s="15" customFormat="1" ht="15" customHeight="1">
      <c r="B72" s="15" t="s">
        <v>129</v>
      </c>
    </row>
    <row r="73" s="15" customFormat="1" ht="15" customHeight="1">
      <c r="B73" s="15" t="s">
        <v>130</v>
      </c>
    </row>
    <row r="74" s="15" customFormat="1" ht="15" customHeight="1">
      <c r="B74" s="15" t="s">
        <v>131</v>
      </c>
    </row>
    <row r="75" s="15" customFormat="1" ht="15" customHeight="1"/>
    <row r="77" spans="1:6" ht="15">
      <c r="A77" s="91" t="s">
        <v>0</v>
      </c>
      <c r="B77" s="92"/>
      <c r="C77" s="88"/>
      <c r="D77" s="88"/>
      <c r="E77" s="88"/>
      <c r="F77" s="88"/>
    </row>
    <row r="78" spans="1:6" ht="15">
      <c r="A78" s="91" t="s">
        <v>1</v>
      </c>
      <c r="B78" s="92"/>
      <c r="C78" s="88"/>
      <c r="D78" s="88"/>
      <c r="E78" s="88"/>
      <c r="F78" s="88"/>
    </row>
    <row r="79" spans="1:6" ht="15">
      <c r="A79" s="91" t="s">
        <v>2</v>
      </c>
      <c r="B79" s="92"/>
      <c r="C79" s="88"/>
      <c r="D79" s="88"/>
      <c r="E79" s="88"/>
      <c r="F79" s="88"/>
    </row>
    <row r="80" spans="1:6" ht="15">
      <c r="A80" s="91" t="s">
        <v>3</v>
      </c>
      <c r="B80" s="92"/>
      <c r="C80" s="88"/>
      <c r="D80" s="88"/>
      <c r="E80" s="88"/>
      <c r="F80" s="88"/>
    </row>
    <row r="81" spans="1:6" ht="15">
      <c r="A81" s="91" t="s">
        <v>4</v>
      </c>
      <c r="B81" s="92"/>
      <c r="C81" s="88"/>
      <c r="D81" s="88"/>
      <c r="E81" s="88"/>
      <c r="F81" s="88"/>
    </row>
    <row r="82" spans="1:2" ht="15">
      <c r="A82" s="11"/>
      <c r="B82" s="11"/>
    </row>
    <row r="83" spans="1:4" ht="15">
      <c r="A83" s="12"/>
      <c r="B83" s="12"/>
      <c r="C83" s="12"/>
      <c r="D83" s="12"/>
    </row>
    <row r="84" spans="1:4" ht="15">
      <c r="A84" s="1" t="s">
        <v>5</v>
      </c>
      <c r="B84" s="47"/>
      <c r="C84" s="2"/>
      <c r="D84" s="3"/>
    </row>
    <row r="85" spans="1:4" ht="15">
      <c r="A85" s="1" t="s">
        <v>6</v>
      </c>
      <c r="B85" s="48"/>
      <c r="C85" s="4"/>
      <c r="D85" s="5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13"/>
    </row>
    <row r="88" spans="1:6" ht="15">
      <c r="A88" s="3"/>
      <c r="B88" s="3"/>
      <c r="C88" s="6" t="s">
        <v>7</v>
      </c>
      <c r="D88" s="77"/>
      <c r="E88" s="77"/>
      <c r="F88" s="77"/>
    </row>
    <row r="89" spans="1:4" ht="15">
      <c r="A89" s="3"/>
      <c r="B89" s="3"/>
      <c r="C89" s="7"/>
      <c r="D89" s="14" t="s">
        <v>8</v>
      </c>
    </row>
    <row r="90" spans="1:4" ht="15">
      <c r="A90" s="3"/>
      <c r="B90" s="3"/>
      <c r="C90" s="3"/>
      <c r="D90" s="3"/>
    </row>
    <row r="91" spans="1:4" ht="15">
      <c r="A91" s="75" t="s">
        <v>9</v>
      </c>
      <c r="B91" s="75"/>
      <c r="C91" s="7"/>
      <c r="D91" s="7"/>
    </row>
    <row r="92" spans="1:4" ht="15">
      <c r="A92" s="47"/>
      <c r="B92" s="76" t="s">
        <v>10</v>
      </c>
      <c r="C92" s="76"/>
      <c r="D92" s="8"/>
    </row>
    <row r="93" spans="1:4" ht="15">
      <c r="A93" s="3"/>
      <c r="B93" s="3"/>
      <c r="C93" s="3"/>
      <c r="D93" s="3"/>
    </row>
  </sheetData>
  <sheetProtection/>
  <mergeCells count="23">
    <mergeCell ref="B92:C92"/>
    <mergeCell ref="A77:B77"/>
    <mergeCell ref="A78:B78"/>
    <mergeCell ref="A79:B79"/>
    <mergeCell ref="A80:B80"/>
    <mergeCell ref="A5:A6"/>
    <mergeCell ref="B5:B6"/>
    <mergeCell ref="A91:B91"/>
    <mergeCell ref="A81:B81"/>
    <mergeCell ref="C77:F77"/>
    <mergeCell ref="C78:F78"/>
    <mergeCell ref="C79:F79"/>
    <mergeCell ref="C80:F80"/>
    <mergeCell ref="C81:F81"/>
    <mergeCell ref="D88:F88"/>
    <mergeCell ref="O5:O6"/>
    <mergeCell ref="P5:P6"/>
    <mergeCell ref="C5:C6"/>
    <mergeCell ref="D5:D6"/>
    <mergeCell ref="E5:E6"/>
    <mergeCell ref="F5:F6"/>
    <mergeCell ref="G5:J5"/>
    <mergeCell ref="K5:N5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75" r:id="rId1"/>
  <headerFooter>
    <oddHeader xml:space="preserve">&amp;R&amp;"Arial Narrow,Tučné"&amp;10Príloha č. 6 
&amp;"Arial Narrow,Normálne"Návrh na plnenie kritéria - kalkulácia ceny--časť  I.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2023-04-05T14:06:20Z</cp:lastPrinted>
  <dcterms:created xsi:type="dcterms:W3CDTF">2022-06-12T03:33:09Z</dcterms:created>
  <dcterms:modified xsi:type="dcterms:W3CDTF">2023-04-08T16:08:32Z</dcterms:modified>
  <cp:category/>
  <cp:version/>
  <cp:contentType/>
  <cp:contentStatus/>
</cp:coreProperties>
</file>