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O:\MZSR\2023-Žiadosti\D-Systém hygiena rúk\PTK\OPAKOVANE VYHLASENIE\"/>
    </mc:Choice>
  </mc:AlternateContent>
  <xr:revisionPtr revIDLastSave="0" documentId="13_ncr:1_{B2DA25BD-8678-41A1-9491-2EC072F4981B}" xr6:coauthVersionLast="36" xr6:coauthVersionMax="47" xr10:uidLastSave="{00000000-0000-0000-0000-000000000000}"/>
  <bookViews>
    <workbookView xWindow="0" yWindow="0" windowWidth="28800" windowHeight="11625" tabRatio="655" xr2:uid="{00000000-000D-0000-FFFF-FFFF00000000}"/>
  </bookViews>
  <sheets>
    <sheet name="P2_Kalkulácia ceny" sheetId="1" r:id="rId1"/>
  </sheets>
  <definedNames>
    <definedName name="_xlnm._FilterDatabase" localSheetId="0" hidden="1">'P2_Kalkulácia ceny'!$A$6:$P$24</definedName>
    <definedName name="_xlnm.Print_Titles" localSheetId="0">'P2_Kalkulácia ceny'!$6:$7</definedName>
    <definedName name="_xlnm.Print_Area" localSheetId="0">'P2_Kalkulácia ceny'!$A$2:$P$28</definedName>
    <definedName name="Z_7A13C580_C5A0_4581_89B1_2BA913A087A3_.wvu.FilterData" localSheetId="0" hidden="1">'P2_Kalkulácia ceny'!$A$6:$P$24</definedName>
    <definedName name="Z_7A13C580_C5A0_4581_89B1_2BA913A087A3_.wvu.PrintArea" localSheetId="0" hidden="1">'P2_Kalkulácia ceny'!$A:$P</definedName>
    <definedName name="Z_7A13C580_C5A0_4581_89B1_2BA913A087A3_.wvu.PrintTitles" localSheetId="0" hidden="1">'P2_Kalkulácia ceny'!$6:$7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calcChain.xml><?xml version="1.0" encoding="utf-8"?>
<calcChain xmlns="http://schemas.openxmlformats.org/spreadsheetml/2006/main">
  <c r="M21" i="1" l="1"/>
  <c r="N21" i="1" s="1"/>
  <c r="P21" i="1" s="1"/>
  <c r="O21" i="1" s="1"/>
  <c r="M19" i="1" l="1"/>
  <c r="N19" i="1" s="1"/>
  <c r="P19" i="1" s="1"/>
  <c r="O19" i="1" s="1"/>
  <c r="M18" i="1"/>
  <c r="N18" i="1" s="1"/>
  <c r="P18" i="1" s="1"/>
  <c r="O18" i="1" s="1"/>
  <c r="M11" i="1"/>
  <c r="N11" i="1" s="1"/>
  <c r="P11" i="1" s="1"/>
  <c r="O11" i="1" s="1"/>
  <c r="M10" i="1"/>
  <c r="N10" i="1" s="1"/>
  <c r="P10" i="1" s="1"/>
  <c r="O10" i="1" s="1"/>
  <c r="M12" i="1"/>
  <c r="N12" i="1" s="1"/>
  <c r="P12" i="1" s="1"/>
  <c r="O12" i="1" s="1"/>
  <c r="M13" i="1"/>
  <c r="N13" i="1" s="1"/>
  <c r="P13" i="1" s="1"/>
  <c r="O13" i="1" s="1"/>
  <c r="M14" i="1"/>
  <c r="N14" i="1" s="1"/>
  <c r="P14" i="1" s="1"/>
  <c r="O14" i="1" s="1"/>
  <c r="M15" i="1"/>
  <c r="N15" i="1" s="1"/>
  <c r="P15" i="1" s="1"/>
  <c r="O15" i="1" s="1"/>
  <c r="M16" i="1"/>
  <c r="N16" i="1" s="1"/>
  <c r="P16" i="1" s="1"/>
  <c r="O16" i="1" s="1"/>
  <c r="M17" i="1"/>
  <c r="N17" i="1" s="1"/>
  <c r="P17" i="1" s="1"/>
  <c r="O17" i="1" s="1"/>
  <c r="M20" i="1"/>
  <c r="N20" i="1" s="1"/>
  <c r="P20" i="1" s="1"/>
  <c r="O20" i="1" s="1"/>
  <c r="O24" i="1"/>
  <c r="P24" i="1"/>
</calcChain>
</file>

<file path=xl/sharedStrings.xml><?xml version="1.0" encoding="utf-8"?>
<sst xmlns="http://schemas.openxmlformats.org/spreadsheetml/2006/main" count="87" uniqueCount="66">
  <si>
    <t>definícia prípravku</t>
  </si>
  <si>
    <t>Hygiena rúk - Systém 1</t>
  </si>
  <si>
    <t>1.4</t>
  </si>
  <si>
    <t>1.5</t>
  </si>
  <si>
    <t>1.6</t>
  </si>
  <si>
    <t>1.8</t>
  </si>
  <si>
    <t>1.9</t>
  </si>
  <si>
    <t>1.10</t>
  </si>
  <si>
    <t>1.13</t>
  </si>
  <si>
    <t>1.14</t>
  </si>
  <si>
    <t>1.15</t>
  </si>
  <si>
    <t>Koncentrácia
prostriedku
(%)
Ak sa neriedi, zadať 100</t>
  </si>
  <si>
    <t>DPH
(%)</t>
  </si>
  <si>
    <t>zadať</t>
  </si>
  <si>
    <t>Ak nie je vyplnené, zadať</t>
  </si>
  <si>
    <t>požadované</t>
  </si>
  <si>
    <t>Názov prostriedku</t>
  </si>
  <si>
    <t>Predpokladané množstvo litrov pracovného roztoku na zmluvné obdobie 1 rok</t>
  </si>
  <si>
    <t>kód ŠUKL
alebo
Reg. č. CCHLP</t>
  </si>
  <si>
    <t>Kritérium (Celková zmluvná cena v eurách príslušnej časti predmetu zákazky):</t>
  </si>
  <si>
    <t>Cena
za 1 balenie koncentrovaného 
prostriedku
bez DPH
(€)</t>
  </si>
  <si>
    <t>zadať, ak je to uplatniteľné</t>
  </si>
  <si>
    <t>účinná látka
množstvo účinnej látky v 100 g/ml koncentrátu</t>
  </si>
  <si>
    <t>Cena za 1 liter
pracovného roztoku
s DPH
(€)</t>
  </si>
  <si>
    <t>Cena za 1 liter
pracovného roztoku
bez DPH
(€)</t>
  </si>
  <si>
    <t>1.1</t>
  </si>
  <si>
    <t>1.2</t>
  </si>
  <si>
    <t>1.3</t>
  </si>
  <si>
    <t>Regeneračný / ochranný krém – pre suchú a citlivú pokožku</t>
  </si>
  <si>
    <t>Regeneračný / ochranný krém – pre normálnu pokožku</t>
  </si>
  <si>
    <t>Tekutá umývacia emulzia vhodná na umývanie rúk a na chirurgické umývanie rúk</t>
  </si>
  <si>
    <t xml:space="preserve">Aplikácia/softwarový nástroj/elektronický monitorovací program, ktorý umožní vykonávať pozorovaciu štúdiu držiavania hygieny rúk v súlade so stratégiou vytvorenou Svetovou zdravotnickou organizaciou (WHO Guidelines on Hand Hygiene in Health Care, 2009). Účelom je monitorovanie a zaznamenávanie compliance hygieny rúk zdravotníckych pracovníkov - 5 kľúčových momentov hygieny rúk.  Program umožňuje pozorovať a zaznamenávať viacero osôb naraz. Súčasťou aplikácie je i zaznamenávanie informácie o vykonanej indikácii (ako je použitie alkoholovej dezinfekcie, umývacej emulzie či ochranných rukavíc). Na základe výsledkov sledovania je možné hodnotiť a porovnávať úroveň vykonávania hygieny rúk zdravotníckych pracovníkov s ciel'om znižovania počtu infekcií spojených s poskytovaním zdravotnej starostlivosti. </t>
  </si>
  <si>
    <t>1.7</t>
  </si>
  <si>
    <t>1.16</t>
  </si>
  <si>
    <t>Zabezpečiť akreditované odborné semináre a edukačné aktivity (e-learning  propagačná a mediálna podpora, atď.) pre zdravotníckych pracovníkov a zamestnancov zdravotníckeho zariadenia v súlade s aktuálnymi legislatívnymi predpismi Slovenskej republiky a odporúčaniami Svetovej zdravotníckej organizácie v oblasti hygieny rúk, resp. prevencie šírenia nemocničných infekcií a nebezpečných kmeňov baktérií rezistentných proti ATB.</t>
  </si>
  <si>
    <t>Dodávateľ:</t>
  </si>
  <si>
    <t>Sídlo:</t>
  </si>
  <si>
    <t>Názov predmetu zákazky:</t>
  </si>
  <si>
    <t>Systém hygiena rúk</t>
  </si>
  <si>
    <t>V:</t>
  </si>
  <si>
    <t>Dňa:</t>
  </si>
  <si>
    <t>meno:</t>
  </si>
  <si>
    <t>pracovná pozícia:</t>
  </si>
  <si>
    <t>pečiatka:</t>
  </si>
  <si>
    <r>
      <t xml:space="preserve">Veľkosť
ponúkaného balenia
v MJ
</t>
    </r>
    <r>
      <rPr>
        <sz val="8"/>
        <color indexed="8"/>
        <rFont val="Arial Narrow"/>
        <family val="2"/>
        <charset val="238"/>
      </rPr>
      <t>(uviesť len číslo)</t>
    </r>
  </si>
  <si>
    <t>časť 1:</t>
  </si>
  <si>
    <t>Tekutý alkoholový dezinfekčný prostriedok na hygienickú a chirurgickú dezinfekciu rúk na báze propanolu s obsahom alkoholu min. 75% (hmotnostných w/w)</t>
  </si>
  <si>
    <t>Tekutý alkoholový dezinfekčný prostriedok na hygienickú a chirurgickú dezinfekciu rúk na báze etanolu s obsahom min. 80% (hmotnostných w/w)</t>
  </si>
  <si>
    <r>
      <rPr>
        <sz val="8"/>
        <color rgb="FF000000"/>
        <rFont val="Arial Narrow"/>
        <family val="2"/>
        <charset val="238"/>
      </rPr>
      <t>Gélový</t>
    </r>
    <r>
      <rPr>
        <sz val="8"/>
        <color indexed="8"/>
        <rFont val="Arial Narrow"/>
        <family val="2"/>
        <charset val="238"/>
      </rPr>
      <t xml:space="preserve"> alkoholový dezinfekčný prostriedok na hygienickú a chirurgickú dezinfekciu rúk na báze etanolu s obsahom min. 85% (hmotnostných w/w)</t>
    </r>
  </si>
  <si>
    <t>Veľkosť
balenia
(Litre)</t>
  </si>
  <si>
    <t>podpis:</t>
  </si>
  <si>
    <t>Cena
za predpokladané množstvo litrov pracovného 
roztoku
bez DPH
(€)</t>
  </si>
  <si>
    <t>Cena
za predpokladané množstvo litrov pracovného 
roztoku
vrátane DPH
(€)</t>
  </si>
  <si>
    <t>Merná 
jednotka koncentrovaného prostriedku
(MJ)</t>
  </si>
  <si>
    <t>liter</t>
  </si>
  <si>
    <t>zadať, ak je v "D"povoleny rozsah</t>
  </si>
  <si>
    <t>M+(M/100*L)</t>
  </si>
  <si>
    <t>O/1,2</t>
  </si>
  <si>
    <t>NxE</t>
  </si>
  <si>
    <t>(F/100xK)/J</t>
  </si>
  <si>
    <r>
      <t xml:space="preserve">Platnosť cenovej ponuky </t>
    </r>
    <r>
      <rPr>
        <i/>
        <sz val="9"/>
        <color indexed="8"/>
        <rFont val="Arial Narrow"/>
        <family val="2"/>
        <charset val="238"/>
      </rPr>
      <t>(min. do 31.08.2023)</t>
    </r>
    <r>
      <rPr>
        <sz val="9"/>
        <color indexed="8"/>
        <rFont val="Arial Narrow"/>
        <family val="2"/>
        <charset val="238"/>
      </rPr>
      <t>:</t>
    </r>
  </si>
  <si>
    <t>Edukačné aktivity - 1 x za mesiac v priebehu platnosti zmluvy (termín podľa dohovoru)</t>
  </si>
  <si>
    <t>5 - 6</t>
  </si>
  <si>
    <t>0,3 - 0,5</t>
  </si>
  <si>
    <t>Príloha č. 2 - Kalkulácia ceny časť 1 - aktualizovaná 14.04.2023</t>
  </si>
  <si>
    <r>
      <t xml:space="preserve">KALKULÁCIA CENY </t>
    </r>
    <r>
      <rPr>
        <b/>
        <sz val="12"/>
        <color theme="1"/>
        <rFont val="Arial Narrow"/>
        <family val="2"/>
        <charset val="238"/>
      </rPr>
      <t>(aktuálna príloha k 14.04.2023)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</si>
</sst>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B]General"/>
  </numFmts>
  <fonts count="2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8"/>
      <color rgb="FF00B05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9"/>
      <color theme="2" tint="-9.9978637043366805E-2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164" fontId="18" fillId="0" borderId="0"/>
    <xf numFmtId="165" fontId="18" fillId="0" borderId="0"/>
    <xf numFmtId="0" fontId="19" fillId="0" borderId="0"/>
    <xf numFmtId="0" fontId="1" fillId="0" borderId="0"/>
  </cellStyleXfs>
  <cellXfs count="166">
    <xf numFmtId="0" fontId="0" fillId="0" borderId="0" xfId="0"/>
    <xf numFmtId="0" fontId="4" fillId="0" borderId="0" xfId="1" applyFont="1"/>
    <xf numFmtId="0" fontId="4" fillId="0" borderId="0" xfId="3" applyFont="1" applyAlignment="1">
      <alignment wrapText="1"/>
    </xf>
    <xf numFmtId="0" fontId="4" fillId="0" borderId="0" xfId="1" applyFont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4" fontId="4" fillId="0" borderId="0" xfId="3" applyNumberFormat="1" applyFont="1" applyAlignment="1">
      <alignment horizontal="right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4" fontId="6" fillId="2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3" fontId="6" fillId="2" borderId="1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2" borderId="1" xfId="3" applyFont="1" applyFill="1" applyBorder="1" applyAlignment="1">
      <alignment horizontal="center" vertical="center" wrapText="1"/>
    </xf>
    <xf numFmtId="4" fontId="5" fillId="2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0" xfId="7" applyFont="1" applyAlignment="1">
      <alignment horizontal="right" vertical="center"/>
    </xf>
    <xf numFmtId="0" fontId="9" fillId="0" borderId="0" xfId="7" applyFont="1"/>
    <xf numFmtId="0" fontId="1" fillId="0" borderId="0" xfId="7"/>
    <xf numFmtId="0" fontId="9" fillId="0" borderId="0" xfId="7" applyFont="1" applyAlignment="1">
      <alignment wrapText="1"/>
    </xf>
    <xf numFmtId="0" fontId="9" fillId="0" borderId="0" xfId="7" applyFont="1" applyAlignment="1">
      <alignment vertical="center" wrapText="1"/>
    </xf>
    <xf numFmtId="0" fontId="20" fillId="0" borderId="0" xfId="7" applyFont="1" applyAlignment="1">
      <alignment wrapText="1"/>
    </xf>
    <xf numFmtId="0" fontId="20" fillId="0" borderId="0" xfId="7" applyFont="1" applyAlignment="1">
      <alignment vertical="center"/>
    </xf>
    <xf numFmtId="0" fontId="9" fillId="0" borderId="0" xfId="9" applyFont="1" applyAlignment="1">
      <alignment vertical="center" wrapText="1"/>
    </xf>
    <xf numFmtId="0" fontId="9" fillId="0" borderId="0" xfId="7" applyFont="1" applyAlignment="1">
      <alignment horizontal="right"/>
    </xf>
    <xf numFmtId="0" fontId="21" fillId="0" borderId="0" xfId="7" applyFont="1"/>
    <xf numFmtId="0" fontId="9" fillId="0" borderId="0" xfId="7" applyFont="1" applyAlignment="1">
      <alignment horizontal="right" vertical="center" wrapText="1"/>
    </xf>
    <xf numFmtId="2" fontId="5" fillId="0" borderId="5" xfId="3" applyNumberFormat="1" applyFont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3" fontId="5" fillId="3" borderId="5" xfId="3" applyNumberFormat="1" applyFont="1" applyFill="1" applyBorder="1" applyAlignment="1">
      <alignment horizontal="center" vertical="center" wrapText="1"/>
    </xf>
    <xf numFmtId="4" fontId="5" fillId="0" borderId="5" xfId="3" applyNumberFormat="1" applyFont="1" applyBorder="1" applyAlignment="1">
      <alignment horizontal="center" vertical="center" wrapText="1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20" xfId="3" applyFont="1" applyBorder="1" applyAlignment="1">
      <alignment horizontal="center" vertical="center" wrapText="1"/>
    </xf>
    <xf numFmtId="4" fontId="5" fillId="0" borderId="20" xfId="3" applyNumberFormat="1" applyFont="1" applyBorder="1" applyAlignment="1">
      <alignment horizontal="right" vertical="center" wrapText="1"/>
    </xf>
    <xf numFmtId="2" fontId="5" fillId="0" borderId="20" xfId="3" applyNumberFormat="1" applyFont="1" applyBorder="1" applyAlignment="1">
      <alignment horizontal="center" vertical="center" wrapText="1"/>
    </xf>
    <xf numFmtId="0" fontId="5" fillId="3" borderId="20" xfId="3" applyFont="1" applyFill="1" applyBorder="1" applyAlignment="1">
      <alignment horizontal="center" vertical="center" wrapText="1"/>
    </xf>
    <xf numFmtId="3" fontId="5" fillId="3" borderId="20" xfId="3" applyNumberFormat="1" applyFont="1" applyFill="1" applyBorder="1" applyAlignment="1">
      <alignment horizontal="center" vertical="center" wrapText="1"/>
    </xf>
    <xf numFmtId="4" fontId="5" fillId="0" borderId="20" xfId="3" applyNumberFormat="1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4" fontId="5" fillId="0" borderId="21" xfId="3" applyNumberFormat="1" applyFont="1" applyBorder="1" applyAlignment="1">
      <alignment horizontal="right" vertical="center" wrapText="1"/>
    </xf>
    <xf numFmtId="2" fontId="5" fillId="0" borderId="21" xfId="3" applyNumberFormat="1" applyFont="1" applyBorder="1" applyAlignment="1">
      <alignment horizontal="center" vertical="center" wrapText="1"/>
    </xf>
    <xf numFmtId="0" fontId="5" fillId="3" borderId="21" xfId="3" applyFont="1" applyFill="1" applyBorder="1" applyAlignment="1">
      <alignment horizontal="center" vertical="center" wrapText="1"/>
    </xf>
    <xf numFmtId="3" fontId="5" fillId="3" borderId="21" xfId="3" applyNumberFormat="1" applyFont="1" applyFill="1" applyBorder="1" applyAlignment="1">
      <alignment horizontal="center" vertical="center" wrapText="1"/>
    </xf>
    <xf numFmtId="4" fontId="5" fillId="0" borderId="21" xfId="3" applyNumberFormat="1" applyFont="1" applyBorder="1" applyAlignment="1">
      <alignment horizontal="center" vertical="center" wrapText="1"/>
    </xf>
    <xf numFmtId="0" fontId="5" fillId="0" borderId="23" xfId="3" applyFont="1" applyBorder="1" applyAlignment="1">
      <alignment horizontal="left" vertical="center" wrapText="1"/>
    </xf>
    <xf numFmtId="0" fontId="5" fillId="0" borderId="22" xfId="3" applyFont="1" applyBorder="1" applyAlignment="1">
      <alignment horizontal="left" vertical="center" wrapText="1"/>
    </xf>
    <xf numFmtId="0" fontId="4" fillId="0" borderId="3" xfId="1" applyFont="1" applyBorder="1"/>
    <xf numFmtId="0" fontId="4" fillId="0" borderId="3" xfId="3" applyFont="1" applyBorder="1" applyAlignment="1">
      <alignment wrapText="1"/>
    </xf>
    <xf numFmtId="4" fontId="5" fillId="0" borderId="24" xfId="3" applyNumberFormat="1" applyFont="1" applyBorder="1" applyAlignment="1">
      <alignment horizontal="center" vertical="center" wrapText="1"/>
    </xf>
    <xf numFmtId="4" fontId="5" fillId="0" borderId="18" xfId="3" applyNumberFormat="1" applyFont="1" applyBorder="1" applyAlignment="1">
      <alignment horizontal="center" vertical="center" wrapText="1"/>
    </xf>
    <xf numFmtId="4" fontId="5" fillId="0" borderId="25" xfId="3" applyNumberFormat="1" applyFont="1" applyBorder="1" applyAlignment="1">
      <alignment horizontal="center" vertical="center" wrapText="1"/>
    </xf>
    <xf numFmtId="4" fontId="5" fillId="0" borderId="26" xfId="3" applyNumberFormat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left" vertical="center" wrapText="1"/>
    </xf>
    <xf numFmtId="4" fontId="14" fillId="2" borderId="4" xfId="3" applyNumberFormat="1" applyFont="1" applyFill="1" applyBorder="1" applyAlignment="1">
      <alignment horizontal="right" vertical="center" wrapText="1"/>
    </xf>
    <xf numFmtId="2" fontId="14" fillId="2" borderId="4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left" vertical="center" wrapText="1"/>
    </xf>
    <xf numFmtId="4" fontId="14" fillId="2" borderId="4" xfId="3" applyNumberFormat="1" applyFont="1" applyFill="1" applyBorder="1" applyAlignment="1">
      <alignment horizontal="left" vertical="center" wrapText="1"/>
    </xf>
    <xf numFmtId="0" fontId="12" fillId="8" borderId="12" xfId="3" applyFont="1" applyFill="1" applyBorder="1" applyAlignment="1">
      <alignment horizontal="left" vertical="center"/>
    </xf>
    <xf numFmtId="0" fontId="17" fillId="9" borderId="21" xfId="3" applyFont="1" applyFill="1" applyBorder="1" applyAlignment="1">
      <alignment horizontal="center" vertical="center" wrapText="1"/>
    </xf>
    <xf numFmtId="4" fontId="17" fillId="9" borderId="21" xfId="3" applyNumberFormat="1" applyFont="1" applyFill="1" applyBorder="1" applyAlignment="1">
      <alignment horizontal="right" vertical="center" wrapText="1"/>
    </xf>
    <xf numFmtId="2" fontId="17" fillId="9" borderId="21" xfId="3" applyNumberFormat="1" applyFont="1" applyFill="1" applyBorder="1" applyAlignment="1">
      <alignment horizontal="center" vertical="center" wrapText="1"/>
    </xf>
    <xf numFmtId="0" fontId="5" fillId="9" borderId="21" xfId="3" applyFont="1" applyFill="1" applyBorder="1" applyAlignment="1">
      <alignment horizontal="center" vertical="center" wrapText="1"/>
    </xf>
    <xf numFmtId="3" fontId="5" fillId="9" borderId="21" xfId="3" applyNumberFormat="1" applyFont="1" applyFill="1" applyBorder="1" applyAlignment="1">
      <alignment horizontal="center" vertical="center" wrapText="1"/>
    </xf>
    <xf numFmtId="4" fontId="16" fillId="9" borderId="21" xfId="3" applyNumberFormat="1" applyFont="1" applyFill="1" applyBorder="1" applyAlignment="1">
      <alignment horizontal="center" vertical="center" wrapText="1"/>
    </xf>
    <xf numFmtId="4" fontId="16" fillId="9" borderId="27" xfId="3" applyNumberFormat="1" applyFont="1" applyFill="1" applyBorder="1" applyAlignment="1">
      <alignment horizontal="center" vertical="center" wrapText="1"/>
    </xf>
    <xf numFmtId="4" fontId="5" fillId="0" borderId="16" xfId="3" applyNumberFormat="1" applyFont="1" applyBorder="1" applyAlignment="1">
      <alignment horizontal="center" vertical="center" wrapText="1"/>
    </xf>
    <xf numFmtId="4" fontId="12" fillId="4" borderId="27" xfId="3" applyNumberFormat="1" applyFont="1" applyFill="1" applyBorder="1" applyAlignment="1">
      <alignment horizontal="center" vertical="center" wrapText="1"/>
    </xf>
    <xf numFmtId="49" fontId="5" fillId="0" borderId="30" xfId="3" applyNumberFormat="1" applyFont="1" applyBorder="1" applyAlignment="1">
      <alignment horizontal="center" vertical="center" wrapText="1"/>
    </xf>
    <xf numFmtId="49" fontId="5" fillId="0" borderId="31" xfId="3" applyNumberFormat="1" applyFont="1" applyBorder="1" applyAlignment="1">
      <alignment horizontal="center" vertical="center" wrapText="1"/>
    </xf>
    <xf numFmtId="49" fontId="5" fillId="0" borderId="32" xfId="3" applyNumberFormat="1" applyFont="1" applyBorder="1" applyAlignment="1">
      <alignment horizontal="center" vertical="center" wrapText="1"/>
    </xf>
    <xf numFmtId="4" fontId="5" fillId="0" borderId="27" xfId="3" applyNumberFormat="1" applyFont="1" applyBorder="1" applyAlignment="1">
      <alignment horizontal="center" vertical="center" wrapText="1"/>
    </xf>
    <xf numFmtId="49" fontId="5" fillId="0" borderId="33" xfId="3" applyNumberFormat="1" applyFont="1" applyBorder="1" applyAlignment="1">
      <alignment horizontal="center" vertical="center" wrapText="1"/>
    </xf>
    <xf numFmtId="49" fontId="5" fillId="0" borderId="34" xfId="3" applyNumberFormat="1" applyFont="1" applyBorder="1" applyAlignment="1">
      <alignment horizontal="center" vertical="center" wrapText="1"/>
    </xf>
    <xf numFmtId="49" fontId="5" fillId="0" borderId="28" xfId="3" applyNumberFormat="1" applyFont="1" applyBorder="1" applyAlignment="1">
      <alignment horizontal="center" vertical="center" wrapText="1"/>
    </xf>
    <xf numFmtId="49" fontId="5" fillId="0" borderId="35" xfId="3" applyNumberFormat="1" applyFont="1" applyBorder="1" applyAlignment="1">
      <alignment horizontal="center" vertical="center" wrapText="1"/>
    </xf>
    <xf numFmtId="49" fontId="12" fillId="7" borderId="35" xfId="3" applyNumberFormat="1" applyFont="1" applyFill="1" applyBorder="1" applyAlignment="1">
      <alignment horizontal="center" vertical="center" wrapText="1"/>
    </xf>
    <xf numFmtId="49" fontId="12" fillId="2" borderId="14" xfId="3" applyNumberFormat="1" applyFont="1" applyFill="1" applyBorder="1" applyAlignment="1">
      <alignment horizontal="center" vertical="center" wrapText="1"/>
    </xf>
    <xf numFmtId="49" fontId="5" fillId="2" borderId="15" xfId="3" applyNumberFormat="1" applyFont="1" applyFill="1" applyBorder="1" applyAlignment="1">
      <alignment horizontal="center" vertical="center" wrapText="1"/>
    </xf>
    <xf numFmtId="49" fontId="5" fillId="2" borderId="13" xfId="3" applyNumberFormat="1" applyFont="1" applyFill="1" applyBorder="1" applyAlignment="1">
      <alignment horizontal="center" vertical="center" wrapText="1"/>
    </xf>
    <xf numFmtId="4" fontId="14" fillId="2" borderId="5" xfId="3" applyNumberFormat="1" applyFont="1" applyFill="1" applyBorder="1" applyAlignment="1">
      <alignment horizontal="center" vertical="center" wrapText="1"/>
    </xf>
    <xf numFmtId="0" fontId="14" fillId="2" borderId="19" xfId="3" applyFont="1" applyFill="1" applyBorder="1" applyAlignment="1">
      <alignment horizontal="center" vertical="center" wrapText="1"/>
    </xf>
    <xf numFmtId="4" fontId="14" fillId="2" borderId="19" xfId="3" applyNumberFormat="1" applyFont="1" applyFill="1" applyBorder="1" applyAlignment="1">
      <alignment horizontal="center" vertical="center" wrapText="1"/>
    </xf>
    <xf numFmtId="3" fontId="14" fillId="2" borderId="19" xfId="3" applyNumberFormat="1" applyFont="1" applyFill="1" applyBorder="1" applyAlignment="1">
      <alignment horizontal="center" vertical="center" wrapText="1"/>
    </xf>
    <xf numFmtId="4" fontId="6" fillId="2" borderId="18" xfId="3" applyNumberFormat="1" applyFont="1" applyFill="1" applyBorder="1" applyAlignment="1">
      <alignment horizontal="center" vertical="center" wrapText="1"/>
    </xf>
    <xf numFmtId="4" fontId="14" fillId="2" borderId="25" xfId="3" applyNumberFormat="1" applyFont="1" applyFill="1" applyBorder="1" applyAlignment="1">
      <alignment horizontal="left" vertical="center" wrapText="1"/>
    </xf>
    <xf numFmtId="0" fontId="14" fillId="2" borderId="37" xfId="3" applyFont="1" applyFill="1" applyBorder="1" applyAlignment="1">
      <alignment horizontal="center" vertical="center" wrapText="1"/>
    </xf>
    <xf numFmtId="0" fontId="5" fillId="2" borderId="36" xfId="3" applyFont="1" applyFill="1" applyBorder="1" applyAlignment="1">
      <alignment horizontal="center" vertical="center" wrapText="1"/>
    </xf>
    <xf numFmtId="0" fontId="5" fillId="6" borderId="39" xfId="3" applyFont="1" applyFill="1" applyBorder="1" applyAlignment="1">
      <alignment horizontal="center" vertical="center" wrapText="1"/>
    </xf>
    <xf numFmtId="4" fontId="5" fillId="6" borderId="39" xfId="3" applyNumberFormat="1" applyFont="1" applyFill="1" applyBorder="1" applyAlignment="1">
      <alignment horizontal="right" vertical="center" wrapText="1"/>
    </xf>
    <xf numFmtId="2" fontId="5" fillId="6" borderId="29" xfId="3" applyNumberFormat="1" applyFont="1" applyFill="1" applyBorder="1" applyAlignment="1">
      <alignment horizontal="center" vertical="center" wrapText="1"/>
    </xf>
    <xf numFmtId="2" fontId="5" fillId="0" borderId="40" xfId="3" applyNumberFormat="1" applyFont="1" applyBorder="1" applyAlignment="1">
      <alignment horizontal="center" vertical="center" wrapText="1"/>
    </xf>
    <xf numFmtId="4" fontId="5" fillId="0" borderId="40" xfId="3" applyNumberFormat="1" applyFont="1" applyBorder="1" applyAlignment="1">
      <alignment horizontal="right" vertical="center" wrapText="1"/>
    </xf>
    <xf numFmtId="0" fontId="5" fillId="0" borderId="41" xfId="3" applyFont="1" applyBorder="1" applyAlignment="1">
      <alignment horizontal="center" vertical="center" wrapText="1"/>
    </xf>
    <xf numFmtId="4" fontId="5" fillId="0" borderId="16" xfId="3" applyNumberFormat="1" applyFont="1" applyBorder="1" applyAlignment="1">
      <alignment horizontal="right" vertical="center" wrapText="1"/>
    </xf>
    <xf numFmtId="2" fontId="5" fillId="0" borderId="16" xfId="3" applyNumberFormat="1" applyFont="1" applyBorder="1" applyAlignment="1">
      <alignment horizontal="center" vertical="center" wrapText="1"/>
    </xf>
    <xf numFmtId="49" fontId="5" fillId="0" borderId="20" xfId="3" applyNumberFormat="1" applyFont="1" applyBorder="1" applyAlignment="1">
      <alignment horizontal="center" vertical="center" wrapText="1"/>
    </xf>
    <xf numFmtId="4" fontId="5" fillId="0" borderId="41" xfId="3" applyNumberFormat="1" applyFont="1" applyBorder="1" applyAlignment="1">
      <alignment horizontal="right" vertical="center" wrapText="1"/>
    </xf>
    <xf numFmtId="2" fontId="5" fillId="0" borderId="41" xfId="3" applyNumberFormat="1" applyFont="1" applyBorder="1" applyAlignment="1">
      <alignment horizontal="center" vertical="center" wrapText="1"/>
    </xf>
    <xf numFmtId="4" fontId="5" fillId="0" borderId="42" xfId="3" applyNumberFormat="1" applyFont="1" applyBorder="1" applyAlignment="1">
      <alignment horizontal="right" vertical="center" wrapText="1"/>
    </xf>
    <xf numFmtId="4" fontId="5" fillId="0" borderId="19" xfId="3" applyNumberFormat="1" applyFont="1" applyBorder="1" applyAlignment="1">
      <alignment horizontal="center" vertical="center" wrapText="1"/>
    </xf>
    <xf numFmtId="4" fontId="5" fillId="0" borderId="29" xfId="3" applyNumberFormat="1" applyFont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0" fontId="9" fillId="6" borderId="0" xfId="7" applyFont="1" applyFill="1" applyAlignment="1">
      <alignment horizontal="center"/>
    </xf>
    <xf numFmtId="0" fontId="9" fillId="6" borderId="0" xfId="7" applyFont="1" applyFill="1" applyAlignment="1">
      <alignment horizontal="right"/>
    </xf>
    <xf numFmtId="0" fontId="9" fillId="6" borderId="0" xfId="7" applyFont="1" applyFill="1"/>
    <xf numFmtId="0" fontId="9" fillId="6" borderId="0" xfId="7" applyFont="1" applyFill="1" applyAlignment="1">
      <alignment horizontal="right" vertical="center"/>
    </xf>
    <xf numFmtId="0" fontId="9" fillId="6" borderId="0" xfId="7" applyFont="1" applyFill="1" applyAlignment="1">
      <alignment horizontal="right" vertical="center" wrapText="1"/>
    </xf>
    <xf numFmtId="0" fontId="9" fillId="6" borderId="0" xfId="7" applyFont="1" applyFill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" fontId="9" fillId="0" borderId="0" xfId="0" applyNumberFormat="1" applyFont="1" applyAlignment="1">
      <alignment horizontal="left" vertical="top" wrapText="1"/>
    </xf>
    <xf numFmtId="0" fontId="12" fillId="8" borderId="22" xfId="3" applyFont="1" applyFill="1" applyBorder="1" applyAlignment="1">
      <alignment horizontal="left" vertical="center"/>
    </xf>
    <xf numFmtId="0" fontId="5" fillId="0" borderId="23" xfId="3" applyFont="1" applyBorder="1" applyAlignment="1">
      <alignment horizontal="center" vertical="center" wrapText="1"/>
    </xf>
    <xf numFmtId="0" fontId="5" fillId="0" borderId="29" xfId="3" applyFont="1" applyBorder="1" applyAlignment="1">
      <alignment horizontal="center" vertical="center" wrapText="1"/>
    </xf>
    <xf numFmtId="0" fontId="5" fillId="0" borderId="43" xfId="3" applyFont="1" applyBorder="1" applyAlignment="1">
      <alignment horizontal="center" vertical="center" wrapText="1"/>
    </xf>
    <xf numFmtId="0" fontId="5" fillId="0" borderId="38" xfId="3" applyFont="1" applyBorder="1" applyAlignment="1">
      <alignment horizontal="center" vertical="center" wrapText="1"/>
    </xf>
    <xf numFmtId="0" fontId="5" fillId="0" borderId="39" xfId="3" applyFont="1" applyBorder="1" applyAlignment="1">
      <alignment horizontal="center" vertical="center" wrapText="1"/>
    </xf>
    <xf numFmtId="0" fontId="14" fillId="2" borderId="5" xfId="3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wrapText="1"/>
    </xf>
    <xf numFmtId="2" fontId="14" fillId="2" borderId="19" xfId="3" applyNumberFormat="1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4" fontId="4" fillId="0" borderId="44" xfId="3" applyNumberFormat="1" applyFont="1" applyBorder="1" applyAlignment="1">
      <alignment horizontal="center" vertical="center" wrapText="1"/>
    </xf>
    <xf numFmtId="0" fontId="6" fillId="0" borderId="12" xfId="3" applyFont="1" applyBorder="1" applyAlignment="1">
      <alignment vertical="center" wrapText="1"/>
    </xf>
    <xf numFmtId="0" fontId="5" fillId="6" borderId="42" xfId="3" applyFont="1" applyFill="1" applyBorder="1" applyAlignment="1">
      <alignment horizontal="center" vertical="center" wrapText="1"/>
    </xf>
    <xf numFmtId="0" fontId="5" fillId="6" borderId="21" xfId="3" applyFont="1" applyFill="1" applyBorder="1" applyAlignment="1">
      <alignment horizontal="center" vertical="center" wrapText="1"/>
    </xf>
    <xf numFmtId="9" fontId="9" fillId="0" borderId="0" xfId="7" applyNumberFormat="1" applyFont="1" applyAlignment="1">
      <alignment horizontal="center" wrapText="1"/>
    </xf>
    <xf numFmtId="0" fontId="9" fillId="5" borderId="2" xfId="7" applyFont="1" applyFill="1" applyBorder="1" applyAlignment="1">
      <alignment horizontal="center"/>
    </xf>
    <xf numFmtId="0" fontId="9" fillId="6" borderId="0" xfId="7" applyFont="1" applyFill="1" applyAlignment="1">
      <alignment horizontal="center"/>
    </xf>
    <xf numFmtId="0" fontId="9" fillId="5" borderId="2" xfId="7" applyFont="1" applyFill="1" applyBorder="1" applyAlignment="1">
      <alignment horizontal="center" vertical="center"/>
    </xf>
    <xf numFmtId="0" fontId="9" fillId="0" borderId="0" xfId="9" applyFont="1" applyAlignment="1">
      <alignment horizontal="left" vertical="center" wrapText="1"/>
    </xf>
    <xf numFmtId="0" fontId="9" fillId="6" borderId="0" xfId="9" applyFont="1" applyFill="1" applyAlignment="1">
      <alignment horizontal="center" vertical="center" wrapText="1"/>
    </xf>
    <xf numFmtId="49" fontId="5" fillId="0" borderId="10" xfId="3" applyNumberFormat="1" applyFont="1" applyBorder="1" applyAlignment="1">
      <alignment horizontal="center" vertical="center" wrapText="1"/>
    </xf>
    <xf numFmtId="49" fontId="5" fillId="0" borderId="9" xfId="3" applyNumberFormat="1" applyFont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" fontId="5" fillId="0" borderId="10" xfId="3" applyNumberFormat="1" applyFont="1" applyBorder="1" applyAlignment="1">
      <alignment horizontal="center" vertical="center"/>
    </xf>
    <xf numFmtId="4" fontId="5" fillId="0" borderId="9" xfId="3" applyNumberFormat="1" applyFont="1" applyBorder="1" applyAlignment="1">
      <alignment horizontal="center" vertical="center"/>
    </xf>
    <xf numFmtId="4" fontId="5" fillId="0" borderId="22" xfId="3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6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16" fontId="9" fillId="0" borderId="0" xfId="0" applyNumberFormat="1" applyFont="1" applyAlignment="1">
      <alignment horizontal="left" vertical="top" wrapText="1"/>
    </xf>
    <xf numFmtId="0" fontId="15" fillId="0" borderId="13" xfId="3" applyFont="1" applyBorder="1" applyAlignment="1">
      <alignment horizontal="left" vertical="center" wrapText="1"/>
    </xf>
    <xf numFmtId="0" fontId="6" fillId="0" borderId="14" xfId="3" applyFont="1" applyBorder="1" applyAlignment="1">
      <alignment horizontal="left" vertical="center" wrapText="1"/>
    </xf>
    <xf numFmtId="0" fontId="6" fillId="0" borderId="15" xfId="3" applyFont="1" applyBorder="1" applyAlignment="1">
      <alignment horizontal="left" vertical="center" wrapText="1"/>
    </xf>
    <xf numFmtId="0" fontId="5" fillId="6" borderId="9" xfId="3" applyFont="1" applyFill="1" applyBorder="1" applyAlignment="1">
      <alignment horizontal="left" vertical="center" wrapText="1"/>
    </xf>
    <xf numFmtId="0" fontId="5" fillId="6" borderId="11" xfId="3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4" fontId="5" fillId="0" borderId="0" xfId="3" applyNumberFormat="1" applyFont="1" applyAlignment="1">
      <alignment horizontal="right" vertical="center" wrapText="1"/>
    </xf>
  </cellXfs>
  <cellStyles count="1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Excel Built-in Normal 2 2" xfId="11" xr:uid="{00000000-0005-0000-0000-000039000000}"/>
    <cellStyle name="Excel Built-in Normal 3" xfId="10" xr:uid="{00000000-0005-0000-0000-000038000000}"/>
    <cellStyle name="Normálna" xfId="0" builtinId="0"/>
    <cellStyle name="Normálna 2" xfId="8" xr:uid="{00000000-0005-0000-0000-000032000000}"/>
    <cellStyle name="Normálna 3" xfId="7" xr:uid="{00000000-0005-0000-0000-000035000000}"/>
    <cellStyle name="Normálna 3 2" xfId="12" xr:uid="{00000000-0005-0000-0000-00003A000000}"/>
    <cellStyle name="Normálne 2" xfId="13" xr:uid="{00000000-0005-0000-0000-00003B000000}"/>
    <cellStyle name="normálne 2 2" xfId="5" xr:uid="{A6470E8C-48DC-4D5A-BC9F-62DBE2F23888}"/>
    <cellStyle name="normálne 2 2 2" xfId="6" xr:uid="{662348B4-3787-40DD-A555-CB718262FC7F}"/>
    <cellStyle name="Normálne 4" xfId="4" xr:uid="{00FDCCFD-5204-46EF-9AB5-4F99CE433274}"/>
    <cellStyle name="Normálne 4 2" xfId="9" xr:uid="{00FDCCFD-5204-46EF-9AB5-4F99CE433274}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17" zoomScale="130" zoomScaleNormal="130" zoomScaleSheetLayoutView="100" workbookViewId="0">
      <selection sqref="A1:P33"/>
    </sheetView>
  </sheetViews>
  <sheetFormatPr defaultColWidth="11.5703125" defaultRowHeight="12.75" x14ac:dyDescent="0.2"/>
  <cols>
    <col min="1" max="1" width="7.85546875" style="5" customWidth="1"/>
    <col min="2" max="2" width="24.85546875" style="6" customWidth="1"/>
    <col min="3" max="3" width="8.140625" style="6" customWidth="1"/>
    <col min="4" max="4" width="10.140625" style="5" customWidth="1"/>
    <col min="5" max="5" width="11.140625" style="10" customWidth="1"/>
    <col min="6" max="6" width="10.28515625" style="9" customWidth="1"/>
    <col min="7" max="7" width="17.85546875" style="4" customWidth="1"/>
    <col min="8" max="8" width="12" style="4" bestFit="1" customWidth="1"/>
    <col min="9" max="9" width="11.42578125" style="4" customWidth="1"/>
    <col min="10" max="11" width="12" style="4" customWidth="1"/>
    <col min="12" max="12" width="5.28515625" style="8" bestFit="1" customWidth="1"/>
    <col min="13" max="13" width="14" style="7" customWidth="1"/>
    <col min="14" max="15" width="12.42578125" style="7" customWidth="1"/>
    <col min="16" max="16" width="13.28515625" style="7" customWidth="1"/>
    <col min="17" max="17" width="14.28515625" style="1" customWidth="1"/>
    <col min="18" max="16384" width="11.5703125" style="2"/>
  </cols>
  <sheetData>
    <row r="1" spans="1:17" ht="16.5" customHeight="1" x14ac:dyDescent="0.2">
      <c r="N1" s="165" t="s">
        <v>64</v>
      </c>
      <c r="O1" s="165"/>
      <c r="P1" s="165"/>
    </row>
    <row r="2" spans="1:17" ht="18" customHeight="1" x14ac:dyDescent="0.2">
      <c r="A2" s="152" t="s">
        <v>65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7" s="19" customFormat="1" ht="13.5" customHeight="1" x14ac:dyDescent="0.2">
      <c r="A3" s="156" t="s">
        <v>37</v>
      </c>
      <c r="B3" s="156"/>
      <c r="C3" s="124"/>
    </row>
    <row r="4" spans="1:17" s="18" customFormat="1" ht="18" customHeight="1" x14ac:dyDescent="0.2">
      <c r="A4" s="155" t="s">
        <v>38</v>
      </c>
      <c r="B4" s="155"/>
      <c r="C4" s="123"/>
    </row>
    <row r="5" spans="1:17" s="18" customFormat="1" ht="12" customHeight="1" thickBot="1" x14ac:dyDescent="0.25">
      <c r="A5" s="20"/>
      <c r="B5" s="21"/>
      <c r="C5" s="132"/>
      <c r="E5" s="133"/>
      <c r="O5" s="133"/>
    </row>
    <row r="6" spans="1:17" s="4" customFormat="1" ht="90.75" customHeight="1" x14ac:dyDescent="0.2">
      <c r="A6" s="92"/>
      <c r="B6" s="100"/>
      <c r="C6" s="131" t="s">
        <v>53</v>
      </c>
      <c r="D6" s="99" t="s">
        <v>49</v>
      </c>
      <c r="E6" s="93" t="s">
        <v>17</v>
      </c>
      <c r="F6" s="134" t="s">
        <v>11</v>
      </c>
      <c r="G6" s="94" t="s">
        <v>16</v>
      </c>
      <c r="H6" s="94" t="s">
        <v>18</v>
      </c>
      <c r="I6" s="94" t="s">
        <v>22</v>
      </c>
      <c r="J6" s="135" t="s">
        <v>44</v>
      </c>
      <c r="K6" s="95" t="s">
        <v>20</v>
      </c>
      <c r="L6" s="96" t="s">
        <v>12</v>
      </c>
      <c r="M6" s="95" t="s">
        <v>24</v>
      </c>
      <c r="N6" s="95" t="s">
        <v>23</v>
      </c>
      <c r="O6" s="115" t="s">
        <v>51</v>
      </c>
      <c r="P6" s="116" t="s">
        <v>52</v>
      </c>
      <c r="Q6" s="3"/>
    </row>
    <row r="7" spans="1:17" s="4" customFormat="1" ht="38.25" x14ac:dyDescent="0.2">
      <c r="A7" s="90"/>
      <c r="B7" s="22" t="s">
        <v>0</v>
      </c>
      <c r="C7" s="11" t="s">
        <v>15</v>
      </c>
      <c r="D7" s="11" t="s">
        <v>15</v>
      </c>
      <c r="E7" s="23" t="s">
        <v>15</v>
      </c>
      <c r="F7" s="14" t="s">
        <v>14</v>
      </c>
      <c r="G7" s="12" t="s">
        <v>13</v>
      </c>
      <c r="H7" s="12" t="s">
        <v>13</v>
      </c>
      <c r="I7" s="12" t="s">
        <v>21</v>
      </c>
      <c r="J7" s="15" t="s">
        <v>55</v>
      </c>
      <c r="K7" s="12" t="s">
        <v>13</v>
      </c>
      <c r="L7" s="16" t="s">
        <v>13</v>
      </c>
      <c r="M7" s="17" t="s">
        <v>59</v>
      </c>
      <c r="N7" s="13" t="s">
        <v>56</v>
      </c>
      <c r="O7" s="13" t="s">
        <v>57</v>
      </c>
      <c r="P7" s="97" t="s">
        <v>58</v>
      </c>
      <c r="Q7" s="3"/>
    </row>
    <row r="8" spans="1:17" ht="15" customHeight="1" thickBot="1" x14ac:dyDescent="0.25">
      <c r="A8" s="91"/>
      <c r="B8" s="28" t="s">
        <v>15</v>
      </c>
      <c r="C8" s="28"/>
      <c r="D8" s="66"/>
      <c r="E8" s="67"/>
      <c r="F8" s="68"/>
      <c r="G8" s="66"/>
      <c r="H8" s="66"/>
      <c r="I8" s="66"/>
      <c r="J8" s="66"/>
      <c r="K8" s="66"/>
      <c r="L8" s="69"/>
      <c r="M8" s="66"/>
      <c r="N8" s="70"/>
      <c r="O8" s="70"/>
      <c r="P8" s="98"/>
    </row>
    <row r="9" spans="1:17" ht="30" customHeight="1" thickBot="1" x14ac:dyDescent="0.25">
      <c r="A9" s="89" t="s">
        <v>45</v>
      </c>
      <c r="B9" s="71" t="s">
        <v>1</v>
      </c>
      <c r="C9" s="125"/>
      <c r="D9" s="72"/>
      <c r="E9" s="73"/>
      <c r="F9" s="74"/>
      <c r="G9" s="75"/>
      <c r="H9" s="75"/>
      <c r="I9" s="75"/>
      <c r="J9" s="75"/>
      <c r="K9" s="75"/>
      <c r="L9" s="76"/>
      <c r="M9" s="77"/>
      <c r="N9" s="77"/>
      <c r="O9" s="77"/>
      <c r="P9" s="78"/>
    </row>
    <row r="10" spans="1:17" ht="17.100000000000001" customHeight="1" x14ac:dyDescent="0.2">
      <c r="A10" s="81" t="s">
        <v>25</v>
      </c>
      <c r="B10" s="153" t="s">
        <v>30</v>
      </c>
      <c r="C10" s="130" t="s">
        <v>54</v>
      </c>
      <c r="D10" s="101">
        <v>0.5</v>
      </c>
      <c r="E10" s="102">
        <v>1000</v>
      </c>
      <c r="F10" s="103">
        <v>100</v>
      </c>
      <c r="G10" s="42"/>
      <c r="H10" s="42"/>
      <c r="I10" s="42"/>
      <c r="J10" s="27"/>
      <c r="K10" s="42"/>
      <c r="L10" s="43"/>
      <c r="M10" s="44">
        <f>IF(J10=0,0,((F10/100)*K10)/J10)</f>
        <v>0</v>
      </c>
      <c r="N10" s="44">
        <f>M10+(M10/100*L10)</f>
        <v>0</v>
      </c>
      <c r="O10" s="44">
        <f>SUM(P10/1.2)</f>
        <v>0</v>
      </c>
      <c r="P10" s="62">
        <f>N10*E10</f>
        <v>0</v>
      </c>
    </row>
    <row r="11" spans="1:17" ht="17.100000000000001" customHeight="1" x14ac:dyDescent="0.2">
      <c r="A11" s="82" t="s">
        <v>26</v>
      </c>
      <c r="B11" s="154"/>
      <c r="C11" s="126" t="s">
        <v>54</v>
      </c>
      <c r="D11" s="27">
        <v>1</v>
      </c>
      <c r="E11" s="45">
        <v>1500</v>
      </c>
      <c r="F11" s="104">
        <v>100</v>
      </c>
      <c r="G11" s="24"/>
      <c r="H11" s="24"/>
      <c r="I11" s="24"/>
      <c r="J11" s="29"/>
      <c r="K11" s="24"/>
      <c r="L11" s="25"/>
      <c r="M11" s="26">
        <f>IF(J11=0,0,((F11/100)*K11)/J11)</f>
        <v>0</v>
      </c>
      <c r="N11" s="26">
        <f>M11+(M11/100*L11)</f>
        <v>0</v>
      </c>
      <c r="O11" s="44">
        <f t="shared" ref="O11:O21" si="0">SUM(P11/1.2)</f>
        <v>0</v>
      </c>
      <c r="P11" s="63">
        <f>N11*E11</f>
        <v>0</v>
      </c>
    </row>
    <row r="12" spans="1:17" ht="17.100000000000001" customHeight="1" thickBot="1" x14ac:dyDescent="0.25">
      <c r="A12" s="83" t="s">
        <v>27</v>
      </c>
      <c r="B12" s="154"/>
      <c r="C12" s="129" t="s">
        <v>54</v>
      </c>
      <c r="D12" s="109" t="s">
        <v>62</v>
      </c>
      <c r="E12" s="47">
        <v>5500</v>
      </c>
      <c r="F12" s="48">
        <v>100</v>
      </c>
      <c r="G12" s="49"/>
      <c r="H12" s="49"/>
      <c r="I12" s="49"/>
      <c r="J12" s="46"/>
      <c r="K12" s="49"/>
      <c r="L12" s="50"/>
      <c r="M12" s="51">
        <f t="shared" ref="M12:M20" si="1">IF(J12=0,0,((F12/100)*K12)/J12)</f>
        <v>0</v>
      </c>
      <c r="N12" s="51">
        <f t="shared" ref="N12:N20" si="2">M12+(M12/100*L12)</f>
        <v>0</v>
      </c>
      <c r="O12" s="51">
        <f t="shared" si="0"/>
        <v>0</v>
      </c>
      <c r="P12" s="64">
        <f t="shared" ref="P12:P20" si="3">N12*E12</f>
        <v>0</v>
      </c>
    </row>
    <row r="13" spans="1:17" ht="17.100000000000001" customHeight="1" x14ac:dyDescent="0.2">
      <c r="A13" s="85" t="s">
        <v>2</v>
      </c>
      <c r="B13" s="157" t="s">
        <v>46</v>
      </c>
      <c r="C13" s="127" t="s">
        <v>54</v>
      </c>
      <c r="D13" s="106">
        <v>0.5</v>
      </c>
      <c r="E13" s="107">
        <v>1500</v>
      </c>
      <c r="F13" s="108">
        <v>100</v>
      </c>
      <c r="G13" s="42"/>
      <c r="H13" s="42"/>
      <c r="I13" s="42"/>
      <c r="J13" s="27"/>
      <c r="K13" s="42"/>
      <c r="L13" s="43"/>
      <c r="M13" s="44">
        <f t="shared" si="1"/>
        <v>0</v>
      </c>
      <c r="N13" s="44">
        <f t="shared" si="2"/>
        <v>0</v>
      </c>
      <c r="O13" s="44">
        <f t="shared" si="0"/>
        <v>0</v>
      </c>
      <c r="P13" s="62">
        <f t="shared" si="3"/>
        <v>0</v>
      </c>
    </row>
    <row r="14" spans="1:17" ht="17.100000000000001" customHeight="1" x14ac:dyDescent="0.2">
      <c r="A14" s="82" t="s">
        <v>3</v>
      </c>
      <c r="B14" s="158"/>
      <c r="C14" s="128" t="s">
        <v>54</v>
      </c>
      <c r="D14" s="27">
        <v>1</v>
      </c>
      <c r="E14" s="105">
        <v>1500</v>
      </c>
      <c r="F14" s="104">
        <v>100</v>
      </c>
      <c r="G14" s="24"/>
      <c r="H14" s="24"/>
      <c r="I14" s="24"/>
      <c r="J14" s="29"/>
      <c r="K14" s="24"/>
      <c r="L14" s="25"/>
      <c r="M14" s="26">
        <f t="shared" si="1"/>
        <v>0</v>
      </c>
      <c r="N14" s="26">
        <f t="shared" si="2"/>
        <v>0</v>
      </c>
      <c r="O14" s="44">
        <f t="shared" si="0"/>
        <v>0</v>
      </c>
      <c r="P14" s="63">
        <f t="shared" si="3"/>
        <v>0</v>
      </c>
    </row>
    <row r="15" spans="1:17" ht="17.100000000000001" customHeight="1" thickBot="1" x14ac:dyDescent="0.25">
      <c r="A15" s="86" t="s">
        <v>4</v>
      </c>
      <c r="B15" s="159"/>
      <c r="C15" s="126" t="s">
        <v>54</v>
      </c>
      <c r="D15" s="109" t="s">
        <v>62</v>
      </c>
      <c r="E15" s="47">
        <v>5000</v>
      </c>
      <c r="F15" s="48">
        <v>100</v>
      </c>
      <c r="G15" s="49"/>
      <c r="H15" s="49"/>
      <c r="I15" s="49"/>
      <c r="J15" s="46"/>
      <c r="K15" s="49"/>
      <c r="L15" s="50"/>
      <c r="M15" s="51">
        <f t="shared" ref="M15:M19" si="4">IF(J15=0,0,((F15/100)*K15)/J15)</f>
        <v>0</v>
      </c>
      <c r="N15" s="51">
        <f t="shared" ref="N15:N19" si="5">M15+(M15/100*L15)</f>
        <v>0</v>
      </c>
      <c r="O15" s="79">
        <f t="shared" si="0"/>
        <v>0</v>
      </c>
      <c r="P15" s="64">
        <f t="shared" ref="P15:P19" si="6">N15*E15</f>
        <v>0</v>
      </c>
    </row>
    <row r="16" spans="1:17" ht="17.100000000000001" customHeight="1" x14ac:dyDescent="0.2">
      <c r="A16" s="81" t="s">
        <v>32</v>
      </c>
      <c r="B16" s="157" t="s">
        <v>47</v>
      </c>
      <c r="C16" s="130" t="s">
        <v>54</v>
      </c>
      <c r="D16" s="106">
        <v>0.5</v>
      </c>
      <c r="E16" s="110">
        <v>800</v>
      </c>
      <c r="F16" s="111">
        <v>100</v>
      </c>
      <c r="G16" s="42"/>
      <c r="H16" s="42"/>
      <c r="I16" s="42"/>
      <c r="J16" s="27"/>
      <c r="K16" s="42"/>
      <c r="L16" s="43"/>
      <c r="M16" s="44">
        <f t="shared" si="4"/>
        <v>0</v>
      </c>
      <c r="N16" s="44">
        <f t="shared" si="5"/>
        <v>0</v>
      </c>
      <c r="O16" s="113">
        <f t="shared" si="0"/>
        <v>0</v>
      </c>
      <c r="P16" s="65">
        <f t="shared" si="6"/>
        <v>0</v>
      </c>
    </row>
    <row r="17" spans="1:20" ht="17.100000000000001" customHeight="1" x14ac:dyDescent="0.2">
      <c r="A17" s="82" t="s">
        <v>5</v>
      </c>
      <c r="B17" s="158"/>
      <c r="C17" s="126" t="s">
        <v>54</v>
      </c>
      <c r="D17" s="27">
        <v>1</v>
      </c>
      <c r="E17" s="45">
        <v>500</v>
      </c>
      <c r="F17" s="41">
        <v>100</v>
      </c>
      <c r="G17" s="24"/>
      <c r="H17" s="24"/>
      <c r="I17" s="24"/>
      <c r="J17" s="29"/>
      <c r="K17" s="24"/>
      <c r="L17" s="25"/>
      <c r="M17" s="26">
        <f t="shared" si="4"/>
        <v>0</v>
      </c>
      <c r="N17" s="26">
        <f t="shared" si="5"/>
        <v>0</v>
      </c>
      <c r="O17" s="44">
        <f t="shared" si="0"/>
        <v>0</v>
      </c>
      <c r="P17" s="63">
        <f t="shared" si="6"/>
        <v>0</v>
      </c>
    </row>
    <row r="18" spans="1:20" ht="17.100000000000001" customHeight="1" thickBot="1" x14ac:dyDescent="0.25">
      <c r="A18" s="83" t="s">
        <v>6</v>
      </c>
      <c r="B18" s="159"/>
      <c r="C18" s="129" t="s">
        <v>54</v>
      </c>
      <c r="D18" s="109" t="s">
        <v>62</v>
      </c>
      <c r="E18" s="47">
        <v>2000</v>
      </c>
      <c r="F18" s="48">
        <v>100</v>
      </c>
      <c r="G18" s="49"/>
      <c r="H18" s="49"/>
      <c r="I18" s="49"/>
      <c r="J18" s="46"/>
      <c r="K18" s="49"/>
      <c r="L18" s="50"/>
      <c r="M18" s="51">
        <f t="shared" si="4"/>
        <v>0</v>
      </c>
      <c r="N18" s="51">
        <f t="shared" si="5"/>
        <v>0</v>
      </c>
      <c r="O18" s="51">
        <f t="shared" si="0"/>
        <v>0</v>
      </c>
      <c r="P18" s="64">
        <f t="shared" si="6"/>
        <v>0</v>
      </c>
      <c r="Q18" s="60"/>
    </row>
    <row r="19" spans="1:20" ht="54.75" customHeight="1" thickBot="1" x14ac:dyDescent="0.25">
      <c r="A19" s="81" t="s">
        <v>7</v>
      </c>
      <c r="B19" s="137" t="s">
        <v>48</v>
      </c>
      <c r="C19" s="126" t="s">
        <v>54</v>
      </c>
      <c r="D19" s="52" t="s">
        <v>63</v>
      </c>
      <c r="E19" s="53">
        <v>200</v>
      </c>
      <c r="F19" s="108">
        <v>100</v>
      </c>
      <c r="G19" s="42"/>
      <c r="H19" s="42"/>
      <c r="I19" s="42"/>
      <c r="J19" s="27"/>
      <c r="K19" s="42"/>
      <c r="L19" s="43"/>
      <c r="M19" s="44">
        <f t="shared" si="4"/>
        <v>0</v>
      </c>
      <c r="N19" s="44">
        <f t="shared" si="5"/>
        <v>0</v>
      </c>
      <c r="O19" s="44">
        <f t="shared" si="0"/>
        <v>0</v>
      </c>
      <c r="P19" s="65">
        <f t="shared" si="6"/>
        <v>0</v>
      </c>
      <c r="Q19" s="60"/>
    </row>
    <row r="20" spans="1:20" ht="31.5" customHeight="1" thickBot="1" x14ac:dyDescent="0.25">
      <c r="A20" s="88" t="s">
        <v>8</v>
      </c>
      <c r="B20" s="58" t="s">
        <v>29</v>
      </c>
      <c r="C20" s="52" t="s">
        <v>54</v>
      </c>
      <c r="D20" s="138" t="s">
        <v>63</v>
      </c>
      <c r="E20" s="112">
        <v>200</v>
      </c>
      <c r="F20" s="54">
        <v>100</v>
      </c>
      <c r="G20" s="55"/>
      <c r="H20" s="55"/>
      <c r="I20" s="55"/>
      <c r="J20" s="52"/>
      <c r="K20" s="55"/>
      <c r="L20" s="56"/>
      <c r="M20" s="57">
        <f t="shared" si="1"/>
        <v>0</v>
      </c>
      <c r="N20" s="57">
        <f t="shared" si="2"/>
        <v>0</v>
      </c>
      <c r="O20" s="114">
        <f t="shared" si="0"/>
        <v>0</v>
      </c>
      <c r="P20" s="84">
        <f t="shared" si="3"/>
        <v>0</v>
      </c>
      <c r="Q20" s="61"/>
    </row>
    <row r="21" spans="1:20" ht="29.25" customHeight="1" thickBot="1" x14ac:dyDescent="0.25">
      <c r="A21" s="88" t="s">
        <v>9</v>
      </c>
      <c r="B21" s="59" t="s">
        <v>28</v>
      </c>
      <c r="C21" s="126" t="s">
        <v>54</v>
      </c>
      <c r="D21" s="139" t="s">
        <v>63</v>
      </c>
      <c r="E21" s="53">
        <v>250</v>
      </c>
      <c r="F21" s="54">
        <v>100</v>
      </c>
      <c r="G21" s="55"/>
      <c r="H21" s="55"/>
      <c r="I21" s="55"/>
      <c r="J21" s="52"/>
      <c r="K21" s="55"/>
      <c r="L21" s="56"/>
      <c r="M21" s="57">
        <f t="shared" ref="M21" si="7">IF(J21=0,0,((F21/100)*K21)/J21)</f>
        <v>0</v>
      </c>
      <c r="N21" s="57">
        <f t="shared" ref="N21" si="8">M21+(M21/100*L21)</f>
        <v>0</v>
      </c>
      <c r="O21" s="57">
        <f t="shared" si="0"/>
        <v>0</v>
      </c>
      <c r="P21" s="84">
        <f t="shared" ref="P21" si="9">N21*E21</f>
        <v>0</v>
      </c>
      <c r="Q21" s="61"/>
    </row>
    <row r="22" spans="1:20" ht="36.950000000000003" customHeight="1" thickBot="1" x14ac:dyDescent="0.25">
      <c r="A22" s="87" t="s">
        <v>10</v>
      </c>
      <c r="B22" s="160" t="s">
        <v>31</v>
      </c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1"/>
      <c r="Q22" s="61"/>
    </row>
    <row r="23" spans="1:20" ht="36.950000000000003" customHeight="1" thickBot="1" x14ac:dyDescent="0.25">
      <c r="A23" s="87" t="s">
        <v>33</v>
      </c>
      <c r="B23" s="58" t="s">
        <v>61</v>
      </c>
      <c r="C23" s="162" t="s">
        <v>34</v>
      </c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4"/>
      <c r="Q23" s="61"/>
    </row>
    <row r="24" spans="1:20" ht="30" customHeight="1" thickBot="1" x14ac:dyDescent="0.25">
      <c r="A24" s="146"/>
      <c r="B24" s="147"/>
      <c r="C24" s="147"/>
      <c r="D24" s="147"/>
      <c r="E24" s="147"/>
      <c r="F24" s="147"/>
      <c r="G24" s="147"/>
      <c r="H24" s="147"/>
      <c r="I24" s="147"/>
      <c r="J24" s="148"/>
      <c r="K24" s="149" t="s">
        <v>19</v>
      </c>
      <c r="L24" s="150"/>
      <c r="M24" s="150"/>
      <c r="N24" s="151"/>
      <c r="O24" s="79">
        <f ca="1">SUM(P24/1.2)</f>
        <v>0</v>
      </c>
      <c r="P24" s="80">
        <f ca="1">SUM(P10:P24)</f>
        <v>0</v>
      </c>
    </row>
    <row r="25" spans="1:20" x14ac:dyDescent="0.2">
      <c r="O25" s="136"/>
    </row>
    <row r="27" spans="1:20" ht="15" x14ac:dyDescent="0.25">
      <c r="A27" s="30" t="s">
        <v>35</v>
      </c>
      <c r="B27" s="141"/>
      <c r="C27" s="141"/>
      <c r="D27" s="141"/>
      <c r="E27" s="141"/>
      <c r="F27" s="141"/>
      <c r="G27" s="33"/>
      <c r="H27" s="33"/>
      <c r="I27" s="31"/>
      <c r="J27" s="31"/>
      <c r="K27" s="31"/>
      <c r="L27" s="31"/>
      <c r="M27" s="140"/>
      <c r="N27" s="140"/>
      <c r="O27" s="32"/>
      <c r="P27" s="32"/>
      <c r="Q27" s="36"/>
      <c r="R27" s="32"/>
      <c r="S27" s="32"/>
      <c r="T27" s="32"/>
    </row>
    <row r="28" spans="1:20" ht="15" x14ac:dyDescent="0.25">
      <c r="A28" s="30" t="s">
        <v>36</v>
      </c>
      <c r="B28" s="143"/>
      <c r="C28" s="143"/>
      <c r="D28" s="143"/>
      <c r="E28" s="143"/>
      <c r="F28" s="143"/>
      <c r="G28" s="33"/>
      <c r="H28" s="118"/>
      <c r="I28" s="117"/>
      <c r="J28" s="119"/>
      <c r="K28" s="119"/>
      <c r="L28" s="31"/>
      <c r="M28" s="38" t="s">
        <v>50</v>
      </c>
      <c r="N28" s="142"/>
      <c r="O28" s="142"/>
      <c r="P28" s="142"/>
      <c r="Q28" s="35"/>
      <c r="R28" s="35"/>
      <c r="S28" s="32"/>
      <c r="T28" s="32"/>
    </row>
    <row r="29" spans="1:20" ht="13.5" x14ac:dyDescent="0.25">
      <c r="A29" s="30" t="s">
        <v>39</v>
      </c>
      <c r="B29" s="143"/>
      <c r="C29" s="143"/>
      <c r="D29" s="143"/>
      <c r="E29" s="143"/>
      <c r="F29" s="143"/>
      <c r="G29" s="33"/>
      <c r="H29" s="120"/>
      <c r="I29" s="142"/>
      <c r="J29" s="142"/>
      <c r="K29" s="142"/>
      <c r="L29" s="33"/>
      <c r="M29" s="30" t="s">
        <v>41</v>
      </c>
      <c r="N29" s="141"/>
      <c r="O29" s="141"/>
      <c r="P29" s="141"/>
      <c r="Q29" s="35"/>
      <c r="R29" s="35"/>
      <c r="S29" s="35"/>
      <c r="T29" s="35"/>
    </row>
    <row r="30" spans="1:20" ht="13.5" x14ac:dyDescent="0.25">
      <c r="A30" s="30" t="s">
        <v>40</v>
      </c>
      <c r="B30" s="143"/>
      <c r="C30" s="143"/>
      <c r="D30" s="143"/>
      <c r="E30" s="143"/>
      <c r="F30" s="143"/>
      <c r="G30" s="33"/>
      <c r="H30" s="120"/>
      <c r="I30" s="142"/>
      <c r="J30" s="142"/>
      <c r="K30" s="142"/>
      <c r="L30" s="33"/>
      <c r="M30" s="30" t="s">
        <v>42</v>
      </c>
      <c r="N30" s="141"/>
      <c r="O30" s="141"/>
      <c r="P30" s="141"/>
      <c r="Q30" s="35"/>
      <c r="R30" s="35"/>
      <c r="S30" s="35"/>
      <c r="T30" s="35"/>
    </row>
    <row r="31" spans="1:20" ht="13.5" x14ac:dyDescent="0.25">
      <c r="A31" s="31"/>
      <c r="B31" s="30"/>
      <c r="C31" s="30"/>
      <c r="D31" s="39"/>
      <c r="E31" s="33"/>
      <c r="F31" s="33"/>
      <c r="G31" s="33"/>
      <c r="H31" s="121"/>
      <c r="I31" s="122"/>
      <c r="J31" s="119"/>
      <c r="K31" s="119"/>
      <c r="L31" s="33"/>
      <c r="M31" s="40" t="s">
        <v>43</v>
      </c>
      <c r="N31" s="34"/>
      <c r="O31" s="31"/>
      <c r="P31" s="31"/>
      <c r="Q31" s="35"/>
      <c r="R31" s="35"/>
      <c r="S31" s="35"/>
      <c r="T31" s="35"/>
    </row>
    <row r="32" spans="1:20" ht="13.5" x14ac:dyDescent="0.25">
      <c r="A32" s="31"/>
      <c r="B32" s="30"/>
      <c r="C32" s="30"/>
      <c r="D32" s="39"/>
      <c r="E32" s="33"/>
      <c r="F32" s="33"/>
      <c r="G32" s="33"/>
      <c r="H32" s="121"/>
      <c r="I32" s="122"/>
      <c r="J32" s="119"/>
      <c r="K32" s="119"/>
      <c r="L32" s="33"/>
      <c r="M32" s="40"/>
      <c r="N32" s="34"/>
      <c r="O32" s="31"/>
      <c r="P32" s="31"/>
      <c r="Q32" s="35"/>
      <c r="R32" s="35"/>
      <c r="S32" s="35"/>
      <c r="T32" s="35"/>
    </row>
    <row r="33" spans="1:20" ht="13.5" x14ac:dyDescent="0.25">
      <c r="A33" s="144" t="s">
        <v>60</v>
      </c>
      <c r="B33" s="144"/>
      <c r="C33" s="144"/>
      <c r="D33" s="144"/>
      <c r="E33" s="145"/>
      <c r="F33" s="145"/>
      <c r="G33" s="145"/>
      <c r="H33" s="33"/>
      <c r="I33" s="33"/>
      <c r="J33" s="31"/>
      <c r="K33" s="31"/>
      <c r="L33" s="37"/>
      <c r="M33" s="140"/>
      <c r="N33" s="140"/>
      <c r="O33" s="37"/>
      <c r="P33" s="37"/>
      <c r="Q33" s="37"/>
      <c r="R33" s="37"/>
      <c r="S33" s="37"/>
      <c r="T33" s="37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24">
    <mergeCell ref="N1:P1"/>
    <mergeCell ref="A33:D33"/>
    <mergeCell ref="E33:G33"/>
    <mergeCell ref="M33:N33"/>
    <mergeCell ref="A24:J24"/>
    <mergeCell ref="K24:N24"/>
    <mergeCell ref="A2:P2"/>
    <mergeCell ref="B10:B12"/>
    <mergeCell ref="A4:B4"/>
    <mergeCell ref="A3:B3"/>
    <mergeCell ref="B27:F27"/>
    <mergeCell ref="B28:F28"/>
    <mergeCell ref="B13:B15"/>
    <mergeCell ref="B16:B18"/>
    <mergeCell ref="B22:P22"/>
    <mergeCell ref="C23:P23"/>
    <mergeCell ref="M27:N27"/>
    <mergeCell ref="N29:P29"/>
    <mergeCell ref="N30:P30"/>
    <mergeCell ref="N28:P28"/>
    <mergeCell ref="B29:F29"/>
    <mergeCell ref="B30:F30"/>
    <mergeCell ref="I29:K29"/>
    <mergeCell ref="I30:K30"/>
  </mergeCells>
  <phoneticPr fontId="0" type="noConversion"/>
  <conditionalFormatting sqref="J10:J20">
    <cfRule type="cellIs" dxfId="1" priority="4" operator="equal">
      <formula>0</formula>
    </cfRule>
  </conditionalFormatting>
  <conditionalFormatting sqref="J21">
    <cfRule type="cellIs" dxfId="0" priority="2" operator="equal">
      <formula>0</formula>
    </cfRule>
  </conditionalFormatting>
  <pageMargins left="0.59055118110236227" right="0.39370078740157483" top="0.59055118110236227" bottom="0.59055118110236227" header="0.31496062992125984" footer="0.31496062992125984"/>
  <pageSetup paperSize="9" scale="67" firstPageNumber="0" fitToHeight="0" orientation="landscape" horizontalDpi="300" verticalDpi="300" r:id="rId2"/>
  <headerFooter alignWithMargins="0"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P2_Kalkulácia ceny</vt:lpstr>
      <vt:lpstr>'P2_Kalkulácia ceny'!Názvy_tlače</vt:lpstr>
      <vt:lpstr>'P2_Kalkulácia ceny'!Oblasť_tlače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2023-04-13T10:54:58Z</cp:lastPrinted>
  <dcterms:created xsi:type="dcterms:W3CDTF">2012-12-03T11:39:52Z</dcterms:created>
  <dcterms:modified xsi:type="dcterms:W3CDTF">2023-04-13T10:55:05Z</dcterms:modified>
</cp:coreProperties>
</file>