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kub_horvath_bratislava_sk/Documents/Pracovná plocha/Parkomaty/Dokumenty IS Josephine/"/>
    </mc:Choice>
  </mc:AlternateContent>
  <xr:revisionPtr revIDLastSave="56" documentId="8_{2099D1CB-E6C6-48E3-B035-1F53789D24CB}" xr6:coauthVersionLast="47" xr6:coauthVersionMax="47" xr10:uidLastSave="{44C7624C-485A-4B11-9DC8-25DC46B32708}"/>
  <bookViews>
    <workbookView xWindow="-110" yWindow="-110" windowWidth="19420" windowHeight="10420" xr2:uid="{8ADAEE77-0290-444B-BDD3-3B6153AC1597}"/>
  </bookViews>
  <sheets>
    <sheet name="Návrh na plnenie kritérií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'Návrh na plnenie kritérií'!$A$2:$G$89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6" l="1"/>
  <c r="F29" i="6"/>
  <c r="F35" i="6"/>
  <c r="E35" i="6"/>
  <c r="E29" i="6" l="1"/>
  <c r="E32" i="6"/>
  <c r="F32" i="6" s="1"/>
  <c r="E33" i="6"/>
  <c r="F33" i="6" s="1"/>
  <c r="E31" i="6" l="1"/>
  <c r="F31" i="6" s="1"/>
  <c r="F39" i="6" s="1"/>
  <c r="C40" i="6" l="1"/>
</calcChain>
</file>

<file path=xl/sharedStrings.xml><?xml version="1.0" encoding="utf-8"?>
<sst xmlns="http://schemas.openxmlformats.org/spreadsheetml/2006/main" count="146" uniqueCount="94">
  <si>
    <t xml:space="preserve">Obchodné meno uchádzača: </t>
  </si>
  <si>
    <t xml:space="preserve">Sídlo uchádzača: </t>
  </si>
  <si>
    <t>IČO:</t>
  </si>
  <si>
    <t>IČ DPH:</t>
  </si>
  <si>
    <t>Som platcom DPH</t>
  </si>
  <si>
    <t>Maximálna hodnota</t>
  </si>
  <si>
    <t>Minimálna hodnota</t>
  </si>
  <si>
    <t>Váha kritéria (%)</t>
  </si>
  <si>
    <t>Logika kritéria</t>
  </si>
  <si>
    <t>čím menej, tým lepšie</t>
  </si>
  <si>
    <t>Názov položky</t>
  </si>
  <si>
    <t>Počet kusov</t>
  </si>
  <si>
    <t>Suma v EUR bez DPH za 1 kus</t>
  </si>
  <si>
    <t>Výška DPH na 1 kus</t>
  </si>
  <si>
    <t>Spolu</t>
  </si>
  <si>
    <t>Štatutárny zástupca:</t>
  </si>
  <si>
    <t>V ...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</si>
  <si>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</si>
  <si>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</si>
  <si>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</si>
  <si>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</si>
  <si>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</si>
  <si>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</si>
  <si>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</si>
  <si>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</si>
  <si>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</si>
  <si>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</si>
  <si>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</si>
  <si>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</si>
  <si>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</si>
  <si>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</si>
  <si>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</si>
  <si>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</si>
  <si>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</si>
  <si>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</si>
  <si>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</si>
  <si>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</si>
  <si>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</si>
  <si>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</si>
  <si>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</si>
  <si>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</si>
  <si>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</si>
  <si>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</si>
  <si>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</si>
  <si>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</si>
  <si>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</si>
  <si>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</si>
  <si>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</si>
  <si>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</si>
  <si>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</si>
  <si>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</si>
  <si>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obvykleého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</si>
  <si>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https://www.uvo.gov.sk/zaujemcauchadzac/eticky-kodex-zaujemcu-uchadzaca-54b.html </t>
    </r>
  </si>
  <si>
    <t>Doprava</t>
  </si>
  <si>
    <t xml:space="preserve">Ak uchádzač nevypracoval ponuku sám, nižšie uvedie identifikáciu osoby, ktorej služby alebo podklady pri vypracovaní ponuky využil - ide o požiadavku v zmysle § 49 ods. 5 zákona č. 343/2015 Z. z. o verejnom obstarávaní a o zmene a doplnení niektorých zákonov v znení neskorších predpisov. Uchádzač ďalej vyhlasuje, že si je vedomý právnych následkov uvedenia nepravdivých informácií v tomto vyhlásení alebo zamlčania takejto osoby. </t>
  </si>
  <si>
    <t xml:space="preserve">Identifikačné údaje osoby, ktorá participovala na ponuke </t>
  </si>
  <si>
    <t>Meno a priezvisko:</t>
  </si>
  <si>
    <t>Obchodné meno alebo názov:</t>
  </si>
  <si>
    <t>Sídlo alebo miesto podnikania:</t>
  </si>
  <si>
    <t>Identifikačné číslo, ak bolo pridelené:</t>
  </si>
  <si>
    <t>Príloha č. 1 - Návrh na plnenie kritérií v zákazke „Nákup on street parkovacích automatov a služieb pozáručného servisu“</t>
  </si>
  <si>
    <t>Kritérium č. 1: Cena s DPH</t>
  </si>
  <si>
    <t>Vypracoval uchádzač ponuku sám?</t>
  </si>
  <si>
    <t xml:space="preserve">Vyhlásenie k participácii na vypracovaní ponuky inou osobou </t>
  </si>
  <si>
    <t>Výška transakčného poplatku v (%)</t>
  </si>
  <si>
    <t>Zoznam dodávok tovaru: Podmienka účasti podľa § 34 ods. 1 písm. a) ZVO</t>
  </si>
  <si>
    <t>Odberateľ</t>
  </si>
  <si>
    <t>Identifikácia dodávky tovarov</t>
  </si>
  <si>
    <t xml:space="preserve">obchodné meno odberateľa </t>
  </si>
  <si>
    <t>názov zákazky</t>
  </si>
  <si>
    <t>meno kontaktnej osoby odberateľa</t>
  </si>
  <si>
    <t>email kontaktnej osoby</t>
  </si>
  <si>
    <t>hodnota zákazky v eur</t>
  </si>
  <si>
    <t>tel. kontaktnej osoby</t>
  </si>
  <si>
    <t>dátum dodania</t>
  </si>
  <si>
    <t>Zoznam poskytnutých služieb: Podmienka účasti podľa § 34 ods. 1 písm. a) ZVO</t>
  </si>
  <si>
    <t>objem dodávky (počet ks)</t>
  </si>
  <si>
    <t>dátum poskytovania služby</t>
  </si>
  <si>
    <t>objem poskytnutej služby</t>
  </si>
  <si>
    <t>Suma v EUR s DPH na všetky kusy</t>
  </si>
  <si>
    <t>Kúpa on street parkovacieho automatu (PA) a poskytovanie súvisiacich služieb (dohľadové centrum, SIM karty s dátovým pripojením, opravy v rámci záručnej lehoty)</t>
  </si>
  <si>
    <t>Montáž PA, softvérová inštalácia a uvedenie do prevádzky</t>
  </si>
  <si>
    <t>Pozáručný servis PA a poskytovanie súvisiacich služieb</t>
  </si>
  <si>
    <t>počet mesiacov</t>
  </si>
  <si>
    <t>Suma v EUR bez DPH za 1 mesiac servisu</t>
  </si>
  <si>
    <t>Suma v EUR s DPH za 1 mesiac servisu</t>
  </si>
  <si>
    <t>Predpokladaná suma v EUR za celé obdobie</t>
  </si>
  <si>
    <t>nie</t>
  </si>
  <si>
    <t>Minimálna hodnota je 0,10 % a maximálna hodnota je 2,00 %</t>
  </si>
  <si>
    <t>Predpokladaná suma vynaložená za transakčné poplatky pri 2 % je 855 000 eur.</t>
  </si>
  <si>
    <t>Počet bodov:</t>
  </si>
  <si>
    <t>Uchádzač predloží zoznam dodávok tovarov, z ktorého bude vyplývať, že má skúsenosť s dodávkou parkovacích automatov (obdobných ako je požadované v  časti D. Opis predmetu zákazky súťažných podkladov) v minimálnom súhrnnom rozsahu 120 kusov za predchádzajúcich päť rokov od vyhlásenia tohto verejného obstarávania. Obdobným parkovacím automatom je parkovací automat, ktorý kumulatívne spĺňa minimálne požiadavky požadované v  časti D. Opis predmetu zákazky súťažných podkladov, Bod 2.1 Minimálne požadované technické parametre PA, pod č. 1, 2, 5, 9, 10, 11, 12, 13, 21, 22 a bod 2.2 Minimálne požadované softvérové parametre PA, pod č. 1, 3, 6, 10.
Verejný obstarávateľ bude ako referenciu akceptovať aj poskytovanie parkovacích automatov mestám formou správcovských služieb.</t>
  </si>
  <si>
    <t>Identifikácia poskytnutých služieb</t>
  </si>
  <si>
    <t>Uchádzač predloží zoznam poskytnutých služieb, z ktorého bude vyplývať, že má skúsenosť s poskytovaním montáže, uvedenia do prevádzky parkovacích automatov (obdobných ako je požadované v  časti D. Opis predmetu zákazky súťažných podkladov) v minimálnom súhrnnom rozsahu 120 kusov, ako aj že poskytoval záručný a pozáručný servis na minimálne 120 parkovacích automatoch v súhrnnom období minimálne 24 mesiacov, a to za predchádzajúcich päť rokov od vyhlásenia tohto verejného obstarávania. Obdobným parkovacím automatom je parkovací automat, ktorý kumulatívne spĺňa minimálne požiadavky požadované v  časti D. Opis predmetu zákazky súťažných podkladov, Bod 2.1 Minimálne požadované technické parametre PA, pod č. 1, 2, 5, 9, 10, 11, 12, 13, 21, 22 a bod 2.2 Minimálne požadované softvérové parametre PA, pod č. 1, 3, 6, 10.
Verejný obstarávateľ bude ako referenciu akceptovať aj poskytovanie parkovacích automatov mestám formou správcovských služieb.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</si>
</sst>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00"/>
    <numFmt numFmtId="165" formatCode="#,##0.00\ &quot;€&quot;"/>
    <numFmt numFmtId="166" formatCode="_-* #,##0.00\ [$€-41B]_-;\-* #,##0.00\ [$€-41B]_-;_-* &quot;-&quot;??\ [$€-41B]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/>
      <top/>
      <bottom/>
      <diagonal/>
    </border>
    <border>
      <left/>
      <right/>
      <top style="thin">
        <color rgb="FFB2B2B2"/>
      </top>
      <bottom/>
      <diagonal/>
    </border>
    <border>
      <left style="medium">
        <color indexed="64"/>
      </left>
      <right/>
      <top style="thin">
        <color rgb="FFB2B2B2"/>
      </top>
      <bottom/>
      <diagonal/>
    </border>
    <border>
      <left/>
      <right style="medium">
        <color indexed="64"/>
      </right>
      <top style="thin">
        <color rgb="FFB2B2B2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3" fillId="5" borderId="11" xfId="2" applyFont="1" applyFill="1" applyBorder="1" applyProtection="1">
      <protection locked="0"/>
    </xf>
    <xf numFmtId="0" fontId="13" fillId="5" borderId="14" xfId="2" applyFont="1" applyFill="1" applyBorder="1" applyProtection="1">
      <protection locked="0"/>
    </xf>
    <xf numFmtId="165" fontId="12" fillId="5" borderId="15" xfId="2" applyNumberFormat="1" applyFont="1" applyFill="1" applyBorder="1" applyAlignment="1" applyProtection="1">
      <alignment horizontal="center"/>
      <protection locked="0"/>
    </xf>
    <xf numFmtId="165" fontId="12" fillId="5" borderId="16" xfId="2" applyNumberFormat="1" applyFont="1" applyFill="1" applyBorder="1" applyAlignment="1" applyProtection="1">
      <alignment horizontal="center"/>
      <protection locked="0"/>
    </xf>
    <xf numFmtId="165" fontId="12" fillId="5" borderId="23" xfId="2" applyNumberFormat="1" applyFont="1" applyFill="1" applyBorder="1" applyAlignment="1" applyProtection="1">
      <alignment horizontal="center"/>
      <protection locked="0"/>
    </xf>
    <xf numFmtId="165" fontId="12" fillId="5" borderId="38" xfId="2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hidden="1"/>
    </xf>
    <xf numFmtId="0" fontId="5" fillId="0" borderId="0" xfId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0" fillId="0" borderId="3" xfId="2" applyFont="1" applyFill="1" applyBorder="1" applyAlignment="1" applyProtection="1">
      <alignment horizontal="center" vertical="center" wrapText="1"/>
      <protection hidden="1"/>
    </xf>
    <xf numFmtId="0" fontId="11" fillId="0" borderId="4" xfId="2" applyFont="1" applyFill="1" applyBorder="1" applyAlignment="1" applyProtection="1">
      <alignment horizontal="center" vertical="center" wrapText="1"/>
      <protection hidden="1"/>
    </xf>
    <xf numFmtId="0" fontId="11" fillId="0" borderId="5" xfId="2" applyFont="1" applyFill="1" applyBorder="1" applyAlignment="1" applyProtection="1">
      <alignment horizontal="center" vertical="center" wrapText="1"/>
      <protection hidden="1"/>
    </xf>
    <xf numFmtId="0" fontId="4" fillId="0" borderId="6" xfId="2" applyFont="1" applyFill="1" applyBorder="1" applyAlignment="1" applyProtection="1">
      <alignment horizontal="center"/>
      <protection hidden="1"/>
    </xf>
    <xf numFmtId="0" fontId="12" fillId="0" borderId="7" xfId="2" applyFont="1" applyFill="1" applyBorder="1" applyAlignment="1" applyProtection="1">
      <alignment vertical="center" wrapText="1"/>
      <protection hidden="1"/>
    </xf>
    <xf numFmtId="0" fontId="12" fillId="0" borderId="10" xfId="2" applyFont="1" applyFill="1" applyBorder="1" applyAlignment="1" applyProtection="1">
      <alignment vertical="center" wrapText="1"/>
      <protection hidden="1"/>
    </xf>
    <xf numFmtId="2" fontId="0" fillId="0" borderId="0" xfId="0" applyNumberFormat="1" applyAlignment="1" applyProtection="1">
      <alignment wrapText="1"/>
      <protection hidden="1"/>
    </xf>
    <xf numFmtId="0" fontId="12" fillId="0" borderId="12" xfId="2" applyFont="1" applyFill="1" applyBorder="1" applyAlignment="1" applyProtection="1">
      <alignment vertical="center" wrapText="1"/>
      <protection hidden="1"/>
    </xf>
    <xf numFmtId="0" fontId="4" fillId="0" borderId="13" xfId="2" applyFont="1" applyFill="1" applyBorder="1" applyAlignment="1" applyProtection="1">
      <alignment horizontal="center" vertical="center" wrapText="1"/>
      <protection hidden="1"/>
    </xf>
    <xf numFmtId="0" fontId="4" fillId="0" borderId="14" xfId="2" applyFont="1" applyFill="1" applyBorder="1" applyAlignment="1" applyProtection="1">
      <alignment horizontal="center" vertical="center" wrapText="1"/>
      <protection hidden="1"/>
    </xf>
    <xf numFmtId="0" fontId="10" fillId="0" borderId="7" xfId="2" applyFont="1" applyFill="1" applyBorder="1" applyAlignment="1" applyProtection="1">
      <alignment horizontal="center" vertical="center" wrapText="1"/>
      <protection hidden="1"/>
    </xf>
    <xf numFmtId="0" fontId="11" fillId="0" borderId="8" xfId="2" applyFont="1" applyFill="1" applyBorder="1" applyAlignment="1" applyProtection="1">
      <alignment horizontal="center" vertical="center" wrapText="1"/>
      <protection hidden="1"/>
    </xf>
    <xf numFmtId="0" fontId="11" fillId="0" borderId="9" xfId="2" applyFont="1" applyFill="1" applyBorder="1" applyAlignment="1" applyProtection="1">
      <alignment horizontal="center" vertical="center" wrapText="1"/>
      <protection hidden="1"/>
    </xf>
    <xf numFmtId="0" fontId="12" fillId="0" borderId="10" xfId="2" applyFont="1" applyFill="1" applyBorder="1" applyAlignment="1" applyProtection="1">
      <alignment vertical="center" wrapText="1"/>
      <protection hidden="1"/>
    </xf>
    <xf numFmtId="0" fontId="12" fillId="0" borderId="2" xfId="2" applyFont="1" applyFill="1" applyAlignment="1" applyProtection="1">
      <alignment vertical="center" wrapText="1"/>
      <protection hidden="1"/>
    </xf>
    <xf numFmtId="0" fontId="12" fillId="0" borderId="10" xfId="2" applyFont="1" applyFill="1" applyBorder="1" applyAlignment="1" applyProtection="1">
      <alignment horizontal="left" vertical="center" wrapText="1"/>
      <protection hidden="1"/>
    </xf>
    <xf numFmtId="0" fontId="12" fillId="0" borderId="2" xfId="2" applyFont="1" applyFill="1" applyAlignment="1" applyProtection="1">
      <alignment horizontal="left" vertical="center" wrapText="1"/>
      <protection hidden="1"/>
    </xf>
    <xf numFmtId="0" fontId="12" fillId="0" borderId="12" xfId="2" applyFont="1" applyFill="1" applyBorder="1" applyAlignment="1" applyProtection="1">
      <alignment horizontal="left" vertical="center" wrapText="1"/>
      <protection hidden="1"/>
    </xf>
    <xf numFmtId="0" fontId="12" fillId="0" borderId="13" xfId="2" applyFont="1" applyFill="1" applyBorder="1" applyAlignment="1" applyProtection="1">
      <alignment horizontal="left" vertical="center" wrapText="1"/>
      <protection hidden="1"/>
    </xf>
    <xf numFmtId="0" fontId="0" fillId="0" borderId="22" xfId="0" applyBorder="1" applyAlignment="1" applyProtection="1">
      <alignment horizontal="center"/>
      <protection hidden="1"/>
    </xf>
    <xf numFmtId="0" fontId="10" fillId="0" borderId="19" xfId="2" applyFont="1" applyFill="1" applyBorder="1" applyAlignment="1" applyProtection="1">
      <alignment horizontal="center" vertical="center" wrapText="1"/>
      <protection hidden="1"/>
    </xf>
    <xf numFmtId="0" fontId="11" fillId="0" borderId="20" xfId="2" applyFont="1" applyFill="1" applyBorder="1" applyAlignment="1" applyProtection="1">
      <alignment horizontal="center" vertical="center" wrapText="1"/>
      <protection hidden="1"/>
    </xf>
    <xf numFmtId="0" fontId="11" fillId="0" borderId="21" xfId="2" applyFont="1" applyFill="1" applyBorder="1" applyAlignment="1" applyProtection="1">
      <alignment horizontal="center" vertical="center" wrapText="1"/>
      <protection hidden="1"/>
    </xf>
    <xf numFmtId="0" fontId="13" fillId="0" borderId="17" xfId="2" applyFont="1" applyFill="1" applyBorder="1" applyAlignment="1" applyProtection="1">
      <alignment horizontal="center" vertical="center" wrapText="1"/>
      <protection hidden="1"/>
    </xf>
    <xf numFmtId="0" fontId="13" fillId="0" borderId="18" xfId="2" applyFont="1" applyFill="1" applyBorder="1" applyAlignment="1" applyProtection="1">
      <alignment horizontal="center" vertical="center" wrapText="1"/>
      <protection hidden="1"/>
    </xf>
    <xf numFmtId="0" fontId="13" fillId="0" borderId="16" xfId="2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12" fillId="0" borderId="32" xfId="2" applyFont="1" applyFill="1" applyBorder="1" applyAlignment="1" applyProtection="1">
      <alignment horizontal="center" vertical="center" wrapText="1"/>
      <protection hidden="1"/>
    </xf>
    <xf numFmtId="0" fontId="12" fillId="0" borderId="31" xfId="2" applyFont="1" applyFill="1" applyBorder="1" applyAlignment="1" applyProtection="1">
      <alignment horizontal="center" vertical="center" wrapText="1"/>
      <protection hidden="1"/>
    </xf>
    <xf numFmtId="0" fontId="12" fillId="0" borderId="33" xfId="2" applyFont="1" applyFill="1" applyBorder="1" applyAlignment="1" applyProtection="1">
      <alignment horizontal="center" vertical="center" wrapText="1"/>
      <protection hidden="1"/>
    </xf>
    <xf numFmtId="0" fontId="13" fillId="0" borderId="35" xfId="2" applyFont="1" applyFill="1" applyBorder="1" applyAlignment="1" applyProtection="1">
      <alignment horizontal="center" vertical="center" wrapText="1"/>
      <protection hidden="1"/>
    </xf>
    <xf numFmtId="0" fontId="13" fillId="0" borderId="24" xfId="2" applyFont="1" applyFill="1" applyBorder="1" applyAlignment="1" applyProtection="1">
      <alignment horizontal="center" vertical="center" wrapText="1"/>
      <protection hidden="1"/>
    </xf>
    <xf numFmtId="0" fontId="13" fillId="0" borderId="10" xfId="2" applyFont="1" applyFill="1" applyBorder="1" applyProtection="1">
      <protection hidden="1"/>
    </xf>
    <xf numFmtId="0" fontId="13" fillId="0" borderId="2" xfId="2" applyFont="1" applyFill="1" applyAlignment="1" applyProtection="1">
      <alignment horizontal="left"/>
      <protection hidden="1"/>
    </xf>
    <xf numFmtId="0" fontId="13" fillId="0" borderId="27" xfId="2" applyFont="1" applyFill="1" applyBorder="1" applyProtection="1">
      <protection hidden="1"/>
    </xf>
    <xf numFmtId="0" fontId="13" fillId="0" borderId="11" xfId="2" applyFont="1" applyFill="1" applyBorder="1" applyProtection="1">
      <protection hidden="1"/>
    </xf>
    <xf numFmtId="0" fontId="12" fillId="0" borderId="10" xfId="2" applyFont="1" applyFill="1" applyBorder="1" applyAlignment="1" applyProtection="1">
      <alignment wrapText="1"/>
      <protection hidden="1"/>
    </xf>
    <xf numFmtId="0" fontId="12" fillId="0" borderId="15" xfId="2" applyFont="1" applyFill="1" applyBorder="1" applyAlignment="1" applyProtection="1">
      <alignment horizontal="center"/>
      <protection hidden="1"/>
    </xf>
    <xf numFmtId="0" fontId="12" fillId="0" borderId="18" xfId="2" applyFont="1" applyFill="1" applyBorder="1" applyAlignment="1" applyProtection="1">
      <alignment horizontal="center"/>
      <protection hidden="1"/>
    </xf>
    <xf numFmtId="0" fontId="12" fillId="0" borderId="2" xfId="2" applyFont="1" applyFill="1" applyProtection="1">
      <protection hidden="1"/>
    </xf>
    <xf numFmtId="166" fontId="13" fillId="0" borderId="26" xfId="4" applyNumberFormat="1" applyFont="1" applyFill="1" applyBorder="1" applyProtection="1">
      <protection hidden="1"/>
    </xf>
    <xf numFmtId="0" fontId="13" fillId="0" borderId="10" xfId="2" applyFont="1" applyFill="1" applyBorder="1" applyAlignment="1" applyProtection="1">
      <alignment wrapText="1"/>
      <protection hidden="1"/>
    </xf>
    <xf numFmtId="0" fontId="13" fillId="0" borderId="2" xfId="2" applyFont="1" applyFill="1" applyAlignment="1" applyProtection="1">
      <alignment horizontal="center" vertical="center" wrapText="1"/>
      <protection hidden="1"/>
    </xf>
    <xf numFmtId="0" fontId="13" fillId="0" borderId="28" xfId="2" applyFont="1" applyFill="1" applyBorder="1" applyAlignment="1" applyProtection="1">
      <alignment horizontal="center" vertical="center" wrapText="1"/>
      <protection hidden="1"/>
    </xf>
    <xf numFmtId="0" fontId="13" fillId="0" borderId="11" xfId="2" applyFont="1" applyFill="1" applyBorder="1" applyAlignment="1" applyProtection="1">
      <alignment horizontal="center" vertical="center" wrapText="1"/>
      <protection hidden="1"/>
    </xf>
    <xf numFmtId="1" fontId="12" fillId="0" borderId="2" xfId="2" applyNumberFormat="1" applyFont="1" applyFill="1" applyAlignment="1" applyProtection="1">
      <alignment horizontal="center" vertical="center"/>
      <protection hidden="1"/>
    </xf>
    <xf numFmtId="165" fontId="12" fillId="0" borderId="2" xfId="2" applyNumberFormat="1" applyFont="1" applyFill="1" applyAlignment="1" applyProtection="1">
      <alignment horizontal="center" vertical="center"/>
      <protection hidden="1"/>
    </xf>
    <xf numFmtId="165" fontId="12" fillId="0" borderId="11" xfId="2" applyNumberFormat="1" applyFont="1" applyFill="1" applyBorder="1" applyAlignment="1" applyProtection="1">
      <alignment horizontal="center" vertical="center"/>
      <protection hidden="1"/>
    </xf>
    <xf numFmtId="0" fontId="13" fillId="0" borderId="10" xfId="2" applyFont="1" applyFill="1" applyBorder="1" applyAlignment="1" applyProtection="1">
      <alignment vertical="center" wrapText="1"/>
      <protection hidden="1"/>
    </xf>
    <xf numFmtId="0" fontId="12" fillId="0" borderId="17" xfId="2" applyFont="1" applyFill="1" applyBorder="1" applyAlignment="1" applyProtection="1">
      <alignment wrapText="1"/>
      <protection hidden="1"/>
    </xf>
    <xf numFmtId="0" fontId="13" fillId="0" borderId="15" xfId="2" applyFont="1" applyFill="1" applyBorder="1" applyAlignment="1" applyProtection="1">
      <alignment horizontal="center" vertical="center"/>
      <protection hidden="1"/>
    </xf>
    <xf numFmtId="0" fontId="13" fillId="0" borderId="18" xfId="2" applyFont="1" applyFill="1" applyBorder="1" applyAlignment="1" applyProtection="1">
      <alignment horizontal="center" vertical="center"/>
      <protection hidden="1"/>
    </xf>
    <xf numFmtId="0" fontId="13" fillId="0" borderId="16" xfId="2" applyFont="1" applyFill="1" applyBorder="1" applyAlignment="1" applyProtection="1">
      <alignment horizontal="center" vertical="center"/>
      <protection hidden="1"/>
    </xf>
    <xf numFmtId="0" fontId="12" fillId="0" borderId="17" xfId="2" applyFont="1" applyFill="1" applyBorder="1" applyAlignment="1" applyProtection="1">
      <alignment vertical="center" wrapText="1"/>
      <protection hidden="1"/>
    </xf>
    <xf numFmtId="165" fontId="12" fillId="0" borderId="39" xfId="2" applyNumberFormat="1" applyFont="1" applyFill="1" applyBorder="1" applyAlignment="1" applyProtection="1">
      <alignment horizontal="center" vertical="center"/>
      <protection hidden="1"/>
    </xf>
    <xf numFmtId="0" fontId="12" fillId="0" borderId="17" xfId="2" applyFont="1" applyFill="1" applyBorder="1" applyAlignment="1" applyProtection="1">
      <alignment horizontal="left" vertical="center" wrapText="1"/>
      <protection hidden="1"/>
    </xf>
    <xf numFmtId="0" fontId="12" fillId="0" borderId="18" xfId="2" applyFont="1" applyFill="1" applyBorder="1" applyAlignment="1" applyProtection="1">
      <alignment horizontal="left" vertical="center" wrapText="1"/>
      <protection hidden="1"/>
    </xf>
    <xf numFmtId="165" fontId="12" fillId="0" borderId="40" xfId="2" applyNumberFormat="1" applyFont="1" applyFill="1" applyBorder="1" applyAlignment="1" applyProtection="1">
      <alignment horizontal="center" vertical="center"/>
      <protection hidden="1"/>
    </xf>
    <xf numFmtId="0" fontId="13" fillId="0" borderId="17" xfId="2" applyFont="1" applyFill="1" applyBorder="1" applyAlignment="1" applyProtection="1">
      <alignment horizontal="left" vertical="center"/>
      <protection hidden="1"/>
    </xf>
    <xf numFmtId="0" fontId="13" fillId="0" borderId="18" xfId="2" applyFont="1" applyFill="1" applyBorder="1" applyAlignment="1" applyProtection="1">
      <alignment horizontal="left" vertical="center"/>
      <protection hidden="1"/>
    </xf>
    <xf numFmtId="0" fontId="13" fillId="0" borderId="16" xfId="2" applyFont="1" applyFill="1" applyBorder="1" applyAlignment="1" applyProtection="1">
      <alignment horizontal="left" vertical="center"/>
      <protection hidden="1"/>
    </xf>
    <xf numFmtId="165" fontId="13" fillId="0" borderId="11" xfId="2" applyNumberFormat="1" applyFont="1" applyFill="1" applyBorder="1" applyProtection="1">
      <protection hidden="1"/>
    </xf>
    <xf numFmtId="0" fontId="14" fillId="0" borderId="12" xfId="2" applyFont="1" applyFill="1" applyBorder="1" applyProtection="1">
      <protection hidden="1"/>
    </xf>
    <xf numFmtId="2" fontId="14" fillId="0" borderId="23" xfId="2" applyNumberFormat="1" applyFont="1" applyFill="1" applyBorder="1" applyAlignment="1" applyProtection="1">
      <alignment horizontal="right" vertical="center"/>
      <protection hidden="1"/>
    </xf>
    <xf numFmtId="2" fontId="14" fillId="0" borderId="24" xfId="2" applyNumberFormat="1" applyFont="1" applyFill="1" applyBorder="1" applyAlignment="1" applyProtection="1">
      <alignment horizontal="right" vertical="center"/>
      <protection hidden="1"/>
    </xf>
    <xf numFmtId="2" fontId="14" fillId="0" borderId="25" xfId="2" applyNumberFormat="1" applyFont="1" applyFill="1" applyBorder="1" applyAlignment="1" applyProtection="1">
      <alignment horizontal="right" vertical="center"/>
      <protection hidden="1"/>
    </xf>
    <xf numFmtId="0" fontId="14" fillId="0" borderId="22" xfId="2" applyFont="1" applyFill="1" applyBorder="1" applyAlignment="1" applyProtection="1">
      <alignment horizontal="center"/>
      <protection hidden="1"/>
    </xf>
    <xf numFmtId="0" fontId="10" fillId="0" borderId="20" xfId="2" applyFont="1" applyFill="1" applyBorder="1" applyAlignment="1" applyProtection="1">
      <alignment horizontal="center" vertical="center" wrapText="1"/>
      <protection hidden="1"/>
    </xf>
    <xf numFmtId="0" fontId="10" fillId="0" borderId="21" xfId="2" applyFont="1" applyFill="1" applyBorder="1" applyAlignment="1" applyProtection="1">
      <alignment horizontal="center" vertical="center" wrapText="1"/>
      <protection hidden="1"/>
    </xf>
    <xf numFmtId="0" fontId="13" fillId="0" borderId="17" xfId="2" applyFont="1" applyFill="1" applyBorder="1" applyAlignment="1" applyProtection="1">
      <alignment horizontal="center"/>
      <protection hidden="1"/>
    </xf>
    <xf numFmtId="0" fontId="13" fillId="0" borderId="18" xfId="2" applyFont="1" applyFill="1" applyBorder="1" applyAlignment="1" applyProtection="1">
      <alignment horizontal="center"/>
      <protection hidden="1"/>
    </xf>
    <xf numFmtId="0" fontId="13" fillId="0" borderId="16" xfId="2" applyFont="1" applyFill="1" applyBorder="1" applyAlignment="1" applyProtection="1">
      <alignment horizontal="center"/>
      <protection hidden="1"/>
    </xf>
    <xf numFmtId="0" fontId="13" fillId="0" borderId="15" xfId="2" applyFont="1" applyFill="1" applyBorder="1" applyAlignment="1" applyProtection="1">
      <alignment horizontal="center"/>
      <protection hidden="1"/>
    </xf>
    <xf numFmtId="0" fontId="13" fillId="0" borderId="26" xfId="2" applyFont="1" applyFill="1" applyBorder="1" applyAlignment="1" applyProtection="1">
      <alignment horizontal="center"/>
      <protection hidden="1"/>
    </xf>
    <xf numFmtId="0" fontId="13" fillId="0" borderId="16" xfId="2" applyFont="1" applyFill="1" applyBorder="1" applyAlignment="1" applyProtection="1">
      <alignment vertical="center" wrapText="1"/>
      <protection hidden="1"/>
    </xf>
    <xf numFmtId="0" fontId="13" fillId="0" borderId="12" xfId="2" applyFont="1" applyFill="1" applyBorder="1" applyAlignment="1" applyProtection="1">
      <alignment wrapText="1"/>
      <protection hidden="1"/>
    </xf>
    <xf numFmtId="0" fontId="13" fillId="0" borderId="38" xfId="2" applyFont="1" applyFill="1" applyBorder="1" applyAlignment="1" applyProtection="1">
      <alignment vertical="center" wrapText="1"/>
      <protection hidden="1"/>
    </xf>
    <xf numFmtId="0" fontId="14" fillId="0" borderId="29" xfId="2" applyFont="1" applyFill="1" applyBorder="1" applyProtection="1">
      <protection hidden="1"/>
    </xf>
    <xf numFmtId="164" fontId="14" fillId="0" borderId="30" xfId="2" applyNumberFormat="1" applyFont="1" applyFill="1" applyBorder="1" applyAlignment="1" applyProtection="1">
      <alignment horizontal="right" vertical="center"/>
      <protection hidden="1"/>
    </xf>
    <xf numFmtId="164" fontId="14" fillId="0" borderId="0" xfId="2" applyNumberFormat="1" applyFont="1" applyFill="1" applyBorder="1" applyAlignment="1" applyProtection="1">
      <alignment horizontal="right" vertic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1" fillId="5" borderId="8" xfId="3" applyFill="1" applyBorder="1" applyAlignment="1" applyProtection="1">
      <alignment horizontal="left" vertical="center" wrapText="1"/>
      <protection locked="0"/>
    </xf>
    <xf numFmtId="0" fontId="1" fillId="5" borderId="9" xfId="3" applyFill="1" applyBorder="1" applyAlignment="1" applyProtection="1">
      <alignment horizontal="left" vertical="center" wrapText="1"/>
      <protection locked="0"/>
    </xf>
    <xf numFmtId="0" fontId="1" fillId="5" borderId="2" xfId="3" applyFill="1" applyBorder="1" applyAlignment="1" applyProtection="1">
      <alignment horizontal="left" vertical="center" wrapText="1"/>
      <protection locked="0"/>
    </xf>
    <xf numFmtId="0" fontId="1" fillId="5" borderId="11" xfId="3" applyFill="1" applyBorder="1" applyAlignment="1" applyProtection="1">
      <alignment horizontal="left" vertical="center" wrapText="1"/>
      <protection locked="0"/>
    </xf>
    <xf numFmtId="0" fontId="1" fillId="5" borderId="15" xfId="3" applyFill="1" applyBorder="1" applyAlignment="1" applyProtection="1">
      <alignment horizontal="center" vertical="center" wrapText="1"/>
      <protection locked="0"/>
    </xf>
    <xf numFmtId="0" fontId="1" fillId="5" borderId="18" xfId="3" applyFill="1" applyBorder="1" applyAlignment="1" applyProtection="1">
      <alignment horizontal="center" vertical="center" wrapText="1"/>
      <protection locked="0"/>
    </xf>
    <xf numFmtId="0" fontId="1" fillId="5" borderId="26" xfId="3" applyFill="1" applyBorder="1" applyAlignment="1" applyProtection="1">
      <alignment horizontal="center" vertical="center" wrapText="1"/>
      <protection locked="0"/>
    </xf>
    <xf numFmtId="0" fontId="0" fillId="5" borderId="13" xfId="3" applyFont="1" applyFill="1" applyBorder="1" applyAlignment="1" applyProtection="1">
      <alignment vertical="center" wrapText="1"/>
      <protection locked="0"/>
    </xf>
    <xf numFmtId="0" fontId="1" fillId="5" borderId="13" xfId="3" applyFill="1" applyBorder="1" applyAlignment="1" applyProtection="1">
      <alignment vertical="center" wrapText="1"/>
      <protection locked="0"/>
    </xf>
    <xf numFmtId="0" fontId="4" fillId="5" borderId="11" xfId="2" applyFont="1" applyFill="1" applyBorder="1" applyProtection="1">
      <protection locked="0"/>
    </xf>
    <xf numFmtId="0" fontId="4" fillId="5" borderId="14" xfId="2" applyFont="1" applyFill="1" applyBorder="1" applyProtection="1">
      <protection locked="0"/>
    </xf>
    <xf numFmtId="0" fontId="1" fillId="5" borderId="11" xfId="3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34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165" fontId="12" fillId="5" borderId="2" xfId="2" applyNumberFormat="1" applyFont="1" applyFill="1" applyAlignment="1" applyProtection="1">
      <alignment horizontal="center" vertical="center"/>
      <protection locked="0"/>
    </xf>
    <xf numFmtId="2" fontId="12" fillId="5" borderId="15" xfId="5" applyNumberFormat="1" applyFont="1" applyFill="1" applyBorder="1" applyAlignment="1" applyProtection="1">
      <alignment horizontal="center"/>
      <protection locked="0"/>
    </xf>
    <xf numFmtId="2" fontId="12" fillId="5" borderId="18" xfId="5" applyNumberFormat="1" applyFont="1" applyFill="1" applyBorder="1" applyAlignment="1" applyProtection="1">
      <alignment horizontal="center"/>
      <protection locked="0"/>
    </xf>
    <xf numFmtId="2" fontId="12" fillId="5" borderId="16" xfId="5" applyNumberFormat="1" applyFont="1" applyFill="1" applyBorder="1" applyAlignment="1" applyProtection="1">
      <alignment horizontal="center"/>
      <protection locked="0"/>
    </xf>
    <xf numFmtId="0" fontId="12" fillId="5" borderId="7" xfId="2" applyFont="1" applyFill="1" applyBorder="1" applyAlignment="1" applyProtection="1">
      <alignment horizontal="left"/>
      <protection locked="0"/>
    </xf>
    <xf numFmtId="0" fontId="12" fillId="5" borderId="12" xfId="2" applyFont="1" applyFill="1" applyBorder="1" applyAlignment="1" applyProtection="1">
      <alignment horizontal="left"/>
      <protection locked="0"/>
    </xf>
    <xf numFmtId="0" fontId="12" fillId="5" borderId="8" xfId="2" applyFont="1" applyFill="1" applyBorder="1" applyAlignment="1" applyProtection="1">
      <alignment horizontal="left"/>
      <protection locked="0"/>
    </xf>
    <xf numFmtId="0" fontId="12" fillId="5" borderId="13" xfId="2" applyFont="1" applyFill="1" applyBorder="1" applyAlignment="1" applyProtection="1">
      <alignment horizontal="left"/>
      <protection locked="0"/>
    </xf>
    <xf numFmtId="0" fontId="12" fillId="5" borderId="8" xfId="2" applyFont="1" applyFill="1" applyBorder="1" applyAlignment="1" applyProtection="1">
      <alignment horizontal="center"/>
      <protection locked="0"/>
    </xf>
    <xf numFmtId="0" fontId="12" fillId="5" borderId="9" xfId="2" applyFont="1" applyFill="1" applyBorder="1" applyAlignment="1" applyProtection="1">
      <alignment horizontal="center"/>
      <protection locked="0"/>
    </xf>
    <xf numFmtId="0" fontId="12" fillId="5" borderId="13" xfId="2" applyFont="1" applyFill="1" applyBorder="1" applyAlignment="1" applyProtection="1">
      <alignment horizontal="center"/>
      <protection locked="0"/>
    </xf>
    <xf numFmtId="0" fontId="12" fillId="5" borderId="14" xfId="2" applyFont="1" applyFill="1" applyBorder="1" applyAlignment="1" applyProtection="1">
      <alignment horizontal="center"/>
      <protection locked="0"/>
    </xf>
  </cellXfs>
  <cellStyles count="6">
    <cellStyle name="20 % - zvýraznenie3" xfId="3" builtinId="38"/>
    <cellStyle name="Mena" xfId="4" builtinId="4"/>
    <cellStyle name="Normálna" xfId="0" builtinId="0"/>
    <cellStyle name="Percentá" xfId="5" builtinId="5"/>
    <cellStyle name="Poznámka" xfId="2" builtinId="10"/>
    <cellStyle name="Zlá" xfId="1" builtinId="27"/>
  </cellStyles>
  <dxfs count="5">
    <dxf>
      <fill>
        <patternFill>
          <bgColor theme="4" tint="0.79998168889431442"/>
        </patternFill>
      </fill>
      <border>
        <left style="hair">
          <color auto="1"/>
        </left>
        <right style="thin">
          <color auto="1"/>
        </right>
        <top style="hair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theme="4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strike/>
      </font>
    </dxf>
  </dxfs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1898650</xdr:colOff>
          <xdr:row>13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5</xdr:col>
          <xdr:colOff>1885950</xdr:colOff>
          <xdr:row>13</xdr:row>
          <xdr:rowOff>565150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1885950</xdr:colOff>
          <xdr:row>14</xdr:row>
          <xdr:rowOff>565150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5</xdr:col>
          <xdr:colOff>1974850</xdr:colOff>
          <xdr:row>15</xdr:row>
          <xdr:rowOff>565150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J94"/>
  <sheetViews>
    <sheetView tabSelected="1" topLeftCell="A33" zoomScaleNormal="100" zoomScaleSheetLayoutView="115" workbookViewId="0">
      <selection activeCell="D32" sqref="D32"/>
    </sheetView>
  </sheetViews>
  <sheetFormatPr defaultRowHeight="14.5" x14ac:dyDescent="0.35"/>
  <cols>
    <col min="1" max="1" width="3.26953125" style="20" customWidth="1"/>
    <col min="2" max="2" width="38.81640625" style="20" customWidth="1"/>
    <col min="3" max="3" width="10.7265625" style="20" customWidth="1"/>
    <col min="4" max="4" width="28.453125" style="20" customWidth="1"/>
    <col min="5" max="5" width="29" style="20" customWidth="1"/>
    <col min="6" max="6" width="30.81640625" style="20" customWidth="1"/>
    <col min="7" max="7" width="3" style="20" customWidth="1"/>
    <col min="8" max="8" width="8.7265625" style="20"/>
    <col min="9" max="9" width="21.453125" style="20" customWidth="1"/>
    <col min="10" max="16384" width="8.7265625" style="20"/>
  </cols>
  <sheetData>
    <row r="1" spans="1:10" ht="15" thickBot="1" x14ac:dyDescent="0.4">
      <c r="A1" s="18"/>
      <c r="B1" s="19"/>
      <c r="C1" s="19"/>
      <c r="D1" s="19"/>
      <c r="E1" s="19"/>
      <c r="F1" s="19"/>
      <c r="G1" s="18"/>
    </row>
    <row r="2" spans="1:10" ht="45.75" customHeight="1" thickBot="1" x14ac:dyDescent="0.4">
      <c r="A2" s="18"/>
      <c r="B2" s="21" t="s">
        <v>60</v>
      </c>
      <c r="C2" s="22"/>
      <c r="D2" s="22"/>
      <c r="E2" s="22"/>
      <c r="F2" s="23"/>
      <c r="G2" s="18"/>
    </row>
    <row r="3" spans="1:10" ht="15" thickBot="1" x14ac:dyDescent="0.4">
      <c r="A3" s="18"/>
      <c r="B3" s="24"/>
      <c r="C3" s="24"/>
      <c r="D3" s="24"/>
      <c r="E3" s="24"/>
      <c r="F3" s="24"/>
      <c r="G3" s="18"/>
    </row>
    <row r="4" spans="1:10" x14ac:dyDescent="0.35">
      <c r="A4" s="18"/>
      <c r="B4" s="25" t="s">
        <v>0</v>
      </c>
      <c r="C4" s="102"/>
      <c r="D4" s="102"/>
      <c r="E4" s="102"/>
      <c r="F4" s="103"/>
      <c r="G4" s="18"/>
    </row>
    <row r="5" spans="1:10" x14ac:dyDescent="0.35">
      <c r="A5" s="18"/>
      <c r="B5" s="26" t="s">
        <v>1</v>
      </c>
      <c r="C5" s="104"/>
      <c r="D5" s="104"/>
      <c r="E5" s="104"/>
      <c r="F5" s="105"/>
      <c r="G5" s="18"/>
      <c r="H5" s="27"/>
      <c r="I5" s="27"/>
      <c r="J5" s="27"/>
    </row>
    <row r="6" spans="1:10" x14ac:dyDescent="0.35">
      <c r="A6" s="18"/>
      <c r="B6" s="26" t="s">
        <v>15</v>
      </c>
      <c r="C6" s="104"/>
      <c r="D6" s="104"/>
      <c r="E6" s="104"/>
      <c r="F6" s="105"/>
      <c r="G6" s="18"/>
    </row>
    <row r="7" spans="1:10" x14ac:dyDescent="0.35">
      <c r="A7" s="18"/>
      <c r="B7" s="26" t="s">
        <v>2</v>
      </c>
      <c r="C7" s="104"/>
      <c r="D7" s="104"/>
      <c r="E7" s="104"/>
      <c r="F7" s="105"/>
      <c r="G7" s="18"/>
    </row>
    <row r="8" spans="1:10" x14ac:dyDescent="0.35">
      <c r="A8" s="18"/>
      <c r="B8" s="26" t="s">
        <v>3</v>
      </c>
      <c r="C8" s="104"/>
      <c r="D8" s="104"/>
      <c r="E8" s="104"/>
      <c r="F8" s="105"/>
      <c r="G8" s="18"/>
    </row>
    <row r="9" spans="1:10" x14ac:dyDescent="0.35">
      <c r="A9" s="18"/>
      <c r="B9" s="26" t="s">
        <v>47</v>
      </c>
      <c r="C9" s="106"/>
      <c r="D9" s="107"/>
      <c r="E9" s="107"/>
      <c r="F9" s="108"/>
      <c r="G9" s="18"/>
    </row>
    <row r="10" spans="1:10" ht="15.75" customHeight="1" thickBot="1" x14ac:dyDescent="0.4">
      <c r="A10" s="18"/>
      <c r="B10" s="28" t="s">
        <v>48</v>
      </c>
      <c r="C10" s="109" t="s">
        <v>4</v>
      </c>
      <c r="D10" s="110"/>
      <c r="E10" s="29"/>
      <c r="F10" s="30"/>
      <c r="G10" s="18"/>
    </row>
    <row r="11" spans="1:10" ht="15" thickBot="1" x14ac:dyDescent="0.4">
      <c r="A11" s="18"/>
      <c r="B11" s="24"/>
      <c r="C11" s="24"/>
      <c r="D11" s="24"/>
      <c r="E11" s="24"/>
      <c r="F11" s="24"/>
      <c r="G11" s="18"/>
    </row>
    <row r="12" spans="1:10" ht="30" customHeight="1" x14ac:dyDescent="0.35">
      <c r="A12" s="18"/>
      <c r="B12" s="31" t="s">
        <v>19</v>
      </c>
      <c r="C12" s="32"/>
      <c r="D12" s="32"/>
      <c r="E12" s="32"/>
      <c r="F12" s="33"/>
      <c r="G12" s="18"/>
    </row>
    <row r="13" spans="1:10" ht="45" customHeight="1" x14ac:dyDescent="0.35">
      <c r="A13" s="18"/>
      <c r="B13" s="34" t="s">
        <v>49</v>
      </c>
      <c r="C13" s="35"/>
      <c r="D13" s="35"/>
      <c r="E13" s="35"/>
      <c r="F13" s="111"/>
      <c r="G13" s="18"/>
    </row>
    <row r="14" spans="1:10" ht="45" customHeight="1" x14ac:dyDescent="0.35">
      <c r="A14" s="18"/>
      <c r="B14" s="34" t="s">
        <v>50</v>
      </c>
      <c r="C14" s="35"/>
      <c r="D14" s="35"/>
      <c r="E14" s="35"/>
      <c r="F14" s="111"/>
      <c r="G14" s="18"/>
    </row>
    <row r="15" spans="1:10" ht="45" customHeight="1" x14ac:dyDescent="0.35">
      <c r="A15" s="18"/>
      <c r="B15" s="36" t="s">
        <v>51</v>
      </c>
      <c r="C15" s="37"/>
      <c r="D15" s="37"/>
      <c r="E15" s="37"/>
      <c r="F15" s="111"/>
      <c r="G15" s="18"/>
    </row>
    <row r="16" spans="1:10" ht="45" customHeight="1" thickBot="1" x14ac:dyDescent="0.4">
      <c r="A16" s="18"/>
      <c r="B16" s="38" t="s">
        <v>52</v>
      </c>
      <c r="C16" s="39"/>
      <c r="D16" s="39"/>
      <c r="E16" s="39"/>
      <c r="F16" s="112"/>
      <c r="G16" s="18"/>
    </row>
    <row r="17" spans="1:9" ht="15.75" customHeight="1" thickBot="1" x14ac:dyDescent="0.4">
      <c r="A17" s="18"/>
      <c r="B17" s="40"/>
      <c r="C17" s="40"/>
      <c r="D17" s="40"/>
      <c r="E17" s="40"/>
      <c r="F17" s="40"/>
      <c r="G17" s="18"/>
    </row>
    <row r="18" spans="1:9" ht="34.5" customHeight="1" x14ac:dyDescent="0.35">
      <c r="A18" s="18"/>
      <c r="B18" s="41" t="s">
        <v>63</v>
      </c>
      <c r="C18" s="42"/>
      <c r="D18" s="42"/>
      <c r="E18" s="42"/>
      <c r="F18" s="43"/>
      <c r="G18" s="18"/>
    </row>
    <row r="19" spans="1:9" ht="22.5" customHeight="1" x14ac:dyDescent="0.35">
      <c r="A19" s="18"/>
      <c r="B19" s="44" t="s">
        <v>62</v>
      </c>
      <c r="C19" s="45"/>
      <c r="D19" s="45"/>
      <c r="E19" s="46"/>
      <c r="F19" s="113" t="s">
        <v>87</v>
      </c>
      <c r="G19" s="18"/>
      <c r="I19" s="47"/>
    </row>
    <row r="20" spans="1:9" ht="59.25" customHeight="1" x14ac:dyDescent="0.35">
      <c r="A20" s="18"/>
      <c r="B20" s="48" t="s">
        <v>54</v>
      </c>
      <c r="C20" s="49"/>
      <c r="D20" s="49"/>
      <c r="E20" s="49"/>
      <c r="F20" s="50"/>
      <c r="G20" s="18"/>
    </row>
    <row r="21" spans="1:9" ht="45" customHeight="1" x14ac:dyDescent="0.35">
      <c r="A21" s="18"/>
      <c r="B21" s="44" t="s">
        <v>55</v>
      </c>
      <c r="C21" s="45"/>
      <c r="D21" s="114"/>
      <c r="E21" s="114"/>
      <c r="F21" s="115"/>
      <c r="G21" s="18"/>
    </row>
    <row r="22" spans="1:9" ht="20.25" customHeight="1" x14ac:dyDescent="0.35">
      <c r="A22" s="18"/>
      <c r="B22" s="44" t="s">
        <v>56</v>
      </c>
      <c r="C22" s="45"/>
      <c r="D22" s="114"/>
      <c r="E22" s="114"/>
      <c r="F22" s="115"/>
      <c r="G22" s="18"/>
    </row>
    <row r="23" spans="1:9" ht="19.5" customHeight="1" x14ac:dyDescent="0.35">
      <c r="A23" s="18"/>
      <c r="B23" s="44" t="s">
        <v>57</v>
      </c>
      <c r="C23" s="45"/>
      <c r="D23" s="114"/>
      <c r="E23" s="114"/>
      <c r="F23" s="115"/>
      <c r="G23" s="18"/>
    </row>
    <row r="24" spans="1:9" ht="18" customHeight="1" x14ac:dyDescent="0.35">
      <c r="A24" s="18"/>
      <c r="B24" s="44" t="s">
        <v>58</v>
      </c>
      <c r="C24" s="45"/>
      <c r="D24" s="114"/>
      <c r="E24" s="114"/>
      <c r="F24" s="115"/>
      <c r="G24" s="18"/>
    </row>
    <row r="25" spans="1:9" ht="17.25" customHeight="1" thickBot="1" x14ac:dyDescent="0.4">
      <c r="A25" s="18"/>
      <c r="B25" s="51" t="s">
        <v>59</v>
      </c>
      <c r="C25" s="52"/>
      <c r="D25" s="116"/>
      <c r="E25" s="116"/>
      <c r="F25" s="117"/>
      <c r="G25" s="18"/>
    </row>
    <row r="26" spans="1:9" ht="15" thickBot="1" x14ac:dyDescent="0.4">
      <c r="A26" s="18"/>
      <c r="B26" s="24"/>
      <c r="C26" s="24"/>
      <c r="D26" s="24"/>
      <c r="E26" s="24"/>
      <c r="F26" s="24"/>
      <c r="G26" s="18"/>
    </row>
    <row r="27" spans="1:9" x14ac:dyDescent="0.35">
      <c r="A27" s="18"/>
      <c r="B27" s="31" t="s">
        <v>61</v>
      </c>
      <c r="C27" s="32"/>
      <c r="D27" s="32"/>
      <c r="E27" s="32"/>
      <c r="F27" s="33"/>
      <c r="G27" s="18"/>
    </row>
    <row r="28" spans="1:9" ht="15" customHeight="1" x14ac:dyDescent="0.35">
      <c r="A28" s="18"/>
      <c r="B28" s="53" t="s">
        <v>8</v>
      </c>
      <c r="C28" s="54" t="s">
        <v>7</v>
      </c>
      <c r="D28" s="54"/>
      <c r="E28" s="55" t="s">
        <v>6</v>
      </c>
      <c r="F28" s="56" t="s">
        <v>5</v>
      </c>
      <c r="G28" s="18"/>
    </row>
    <row r="29" spans="1:9" x14ac:dyDescent="0.35">
      <c r="A29" s="18"/>
      <c r="B29" s="57" t="s">
        <v>9</v>
      </c>
      <c r="C29" s="58">
        <v>100</v>
      </c>
      <c r="D29" s="59"/>
      <c r="E29" s="60" t="str">
        <f>IF(C29=100,"neuplatňuje sa","neuplatňuje sa")</f>
        <v>neuplatňuje sa</v>
      </c>
      <c r="F29" s="61">
        <f>(3895000*1.2)+855000</f>
        <v>5529000</v>
      </c>
      <c r="G29" s="18"/>
    </row>
    <row r="30" spans="1:9" ht="29" x14ac:dyDescent="0.35">
      <c r="A30" s="18"/>
      <c r="B30" s="62" t="s">
        <v>10</v>
      </c>
      <c r="C30" s="63" t="s">
        <v>11</v>
      </c>
      <c r="D30" s="63" t="s">
        <v>12</v>
      </c>
      <c r="E30" s="64" t="s">
        <v>13</v>
      </c>
      <c r="F30" s="65" t="s">
        <v>79</v>
      </c>
      <c r="G30" s="18"/>
    </row>
    <row r="31" spans="1:9" ht="64.5" customHeight="1" x14ac:dyDescent="0.35">
      <c r="A31" s="18"/>
      <c r="B31" s="57" t="s">
        <v>80</v>
      </c>
      <c r="C31" s="66">
        <v>500</v>
      </c>
      <c r="D31" s="118">
        <v>0</v>
      </c>
      <c r="E31" s="67">
        <f>IF(C$10="Som platcom DPH",D31*0.2,0)</f>
        <v>0</v>
      </c>
      <c r="F31" s="68">
        <f>SUM(D31+E31)*C31</f>
        <v>0</v>
      </c>
      <c r="G31" s="18"/>
    </row>
    <row r="32" spans="1:9" x14ac:dyDescent="0.35">
      <c r="A32" s="18"/>
      <c r="B32" s="57" t="s">
        <v>53</v>
      </c>
      <c r="C32" s="66">
        <v>500</v>
      </c>
      <c r="D32" s="118">
        <v>0</v>
      </c>
      <c r="E32" s="67">
        <f t="shared" ref="E32:E33" si="0">IF(C$10="Som platcom DPH",D32*0.2,0)</f>
        <v>0</v>
      </c>
      <c r="F32" s="68">
        <f t="shared" ref="F32:F33" si="1">SUM(D32+E32)*C32</f>
        <v>0</v>
      </c>
      <c r="G32" s="18"/>
    </row>
    <row r="33" spans="1:7" ht="29" x14ac:dyDescent="0.35">
      <c r="A33" s="18"/>
      <c r="B33" s="57" t="s">
        <v>81</v>
      </c>
      <c r="C33" s="66">
        <v>500</v>
      </c>
      <c r="D33" s="118">
        <v>0</v>
      </c>
      <c r="E33" s="67">
        <f t="shared" si="0"/>
        <v>0</v>
      </c>
      <c r="F33" s="68">
        <f t="shared" si="1"/>
        <v>0</v>
      </c>
      <c r="G33" s="18"/>
    </row>
    <row r="34" spans="1:7" ht="29" x14ac:dyDescent="0.35">
      <c r="A34" s="18"/>
      <c r="B34" s="69" t="s">
        <v>10</v>
      </c>
      <c r="C34" s="63" t="s">
        <v>83</v>
      </c>
      <c r="D34" s="63" t="s">
        <v>84</v>
      </c>
      <c r="E34" s="63" t="s">
        <v>85</v>
      </c>
      <c r="F34" s="65" t="s">
        <v>79</v>
      </c>
      <c r="G34" s="18"/>
    </row>
    <row r="35" spans="1:7" ht="29" x14ac:dyDescent="0.35">
      <c r="A35" s="18"/>
      <c r="B35" s="70" t="s">
        <v>82</v>
      </c>
      <c r="C35" s="66">
        <v>72</v>
      </c>
      <c r="D35" s="118">
        <v>0</v>
      </c>
      <c r="E35" s="67">
        <f>IF(C$10="Som platcom DPH",D35*0.2,0)</f>
        <v>0</v>
      </c>
      <c r="F35" s="68">
        <f>C35*C31*D35</f>
        <v>0</v>
      </c>
      <c r="G35" s="18"/>
    </row>
    <row r="36" spans="1:7" ht="29" x14ac:dyDescent="0.35">
      <c r="A36" s="18"/>
      <c r="B36" s="69" t="s">
        <v>10</v>
      </c>
      <c r="C36" s="71" t="s">
        <v>88</v>
      </c>
      <c r="D36" s="72"/>
      <c r="E36" s="73"/>
      <c r="F36" s="65" t="s">
        <v>86</v>
      </c>
      <c r="G36" s="18"/>
    </row>
    <row r="37" spans="1:7" x14ac:dyDescent="0.35">
      <c r="A37" s="18"/>
      <c r="B37" s="74" t="s">
        <v>64</v>
      </c>
      <c r="C37" s="119">
        <v>0.1</v>
      </c>
      <c r="D37" s="120"/>
      <c r="E37" s="121"/>
      <c r="F37" s="75">
        <f>(855000/2)*C37</f>
        <v>42750</v>
      </c>
      <c r="G37" s="18"/>
    </row>
    <row r="38" spans="1:7" x14ac:dyDescent="0.35">
      <c r="A38" s="18"/>
      <c r="B38" s="76" t="s">
        <v>89</v>
      </c>
      <c r="C38" s="77"/>
      <c r="D38" s="77"/>
      <c r="E38" s="77"/>
      <c r="F38" s="78"/>
      <c r="G38" s="18"/>
    </row>
    <row r="39" spans="1:7" x14ac:dyDescent="0.35">
      <c r="A39" s="18"/>
      <c r="B39" s="79" t="s">
        <v>14</v>
      </c>
      <c r="C39" s="80"/>
      <c r="D39" s="80"/>
      <c r="E39" s="81"/>
      <c r="F39" s="82">
        <f>SUM(F31:F38)</f>
        <v>42750</v>
      </c>
      <c r="G39" s="18"/>
    </row>
    <row r="40" spans="1:7" ht="19" thickBot="1" x14ac:dyDescent="0.5">
      <c r="A40" s="18"/>
      <c r="B40" s="83" t="s">
        <v>90</v>
      </c>
      <c r="C40" s="84">
        <f>C29*((F29-F39)/F29)</f>
        <v>99.226804123711347</v>
      </c>
      <c r="D40" s="85"/>
      <c r="E40" s="85"/>
      <c r="F40" s="86"/>
      <c r="G40" s="18"/>
    </row>
    <row r="41" spans="1:7" ht="18.75" customHeight="1" thickBot="1" x14ac:dyDescent="0.5">
      <c r="A41" s="18"/>
      <c r="B41" s="87"/>
      <c r="C41" s="87"/>
      <c r="D41" s="87"/>
      <c r="E41" s="87"/>
      <c r="F41" s="87"/>
      <c r="G41" s="18"/>
    </row>
    <row r="42" spans="1:7" ht="21.75" customHeight="1" x14ac:dyDescent="0.35">
      <c r="A42" s="18"/>
      <c r="B42" s="41" t="s">
        <v>65</v>
      </c>
      <c r="C42" s="88"/>
      <c r="D42" s="88"/>
      <c r="E42" s="88"/>
      <c r="F42" s="89"/>
      <c r="G42" s="18"/>
    </row>
    <row r="43" spans="1:7" ht="104.5" customHeight="1" x14ac:dyDescent="0.35">
      <c r="A43" s="18"/>
      <c r="B43" s="48" t="s">
        <v>91</v>
      </c>
      <c r="C43" s="49"/>
      <c r="D43" s="49"/>
      <c r="E43" s="49"/>
      <c r="F43" s="50"/>
      <c r="G43" s="18"/>
    </row>
    <row r="44" spans="1:7" x14ac:dyDescent="0.35">
      <c r="A44" s="18"/>
      <c r="B44" s="90" t="s">
        <v>66</v>
      </c>
      <c r="C44" s="91"/>
      <c r="D44" s="92"/>
      <c r="E44" s="93" t="s">
        <v>67</v>
      </c>
      <c r="F44" s="94"/>
      <c r="G44" s="18"/>
    </row>
    <row r="45" spans="1:7" x14ac:dyDescent="0.35">
      <c r="A45" s="18"/>
      <c r="B45" s="62" t="s">
        <v>68</v>
      </c>
      <c r="C45" s="14"/>
      <c r="D45" s="15"/>
      <c r="E45" s="95" t="s">
        <v>69</v>
      </c>
      <c r="F45" s="12"/>
      <c r="G45" s="18"/>
    </row>
    <row r="46" spans="1:7" x14ac:dyDescent="0.35">
      <c r="A46" s="18"/>
      <c r="B46" s="62" t="s">
        <v>70</v>
      </c>
      <c r="C46" s="14"/>
      <c r="D46" s="15"/>
      <c r="E46" s="95" t="s">
        <v>76</v>
      </c>
      <c r="F46" s="12"/>
      <c r="G46" s="18"/>
    </row>
    <row r="47" spans="1:7" x14ac:dyDescent="0.35">
      <c r="A47" s="18"/>
      <c r="B47" s="69" t="s">
        <v>71</v>
      </c>
      <c r="C47" s="14"/>
      <c r="D47" s="15"/>
      <c r="E47" s="95" t="s">
        <v>72</v>
      </c>
      <c r="F47" s="12"/>
      <c r="G47" s="18"/>
    </row>
    <row r="48" spans="1:7" ht="15" thickBot="1" x14ac:dyDescent="0.4">
      <c r="A48" s="18"/>
      <c r="B48" s="96" t="s">
        <v>73</v>
      </c>
      <c r="C48" s="16"/>
      <c r="D48" s="17"/>
      <c r="E48" s="97" t="s">
        <v>74</v>
      </c>
      <c r="F48" s="13"/>
      <c r="G48" s="18"/>
    </row>
    <row r="49" spans="1:7" x14ac:dyDescent="0.35">
      <c r="A49" s="18"/>
      <c r="B49" s="90" t="s">
        <v>66</v>
      </c>
      <c r="C49" s="91"/>
      <c r="D49" s="92"/>
      <c r="E49" s="93" t="s">
        <v>67</v>
      </c>
      <c r="F49" s="94"/>
      <c r="G49" s="18"/>
    </row>
    <row r="50" spans="1:7" x14ac:dyDescent="0.35">
      <c r="A50" s="18"/>
      <c r="B50" s="62" t="s">
        <v>68</v>
      </c>
      <c r="C50" s="14"/>
      <c r="D50" s="15"/>
      <c r="E50" s="95" t="s">
        <v>69</v>
      </c>
      <c r="F50" s="12"/>
      <c r="G50" s="18"/>
    </row>
    <row r="51" spans="1:7" x14ac:dyDescent="0.35">
      <c r="A51" s="18"/>
      <c r="B51" s="62" t="s">
        <v>70</v>
      </c>
      <c r="C51" s="14"/>
      <c r="D51" s="15"/>
      <c r="E51" s="95" t="s">
        <v>76</v>
      </c>
      <c r="F51" s="12"/>
      <c r="G51" s="18"/>
    </row>
    <row r="52" spans="1:7" x14ac:dyDescent="0.35">
      <c r="A52" s="18"/>
      <c r="B52" s="69" t="s">
        <v>71</v>
      </c>
      <c r="C52" s="14"/>
      <c r="D52" s="15"/>
      <c r="E52" s="95" t="s">
        <v>72</v>
      </c>
      <c r="F52" s="12"/>
      <c r="G52" s="18"/>
    </row>
    <row r="53" spans="1:7" ht="15" thickBot="1" x14ac:dyDescent="0.4">
      <c r="A53" s="18"/>
      <c r="B53" s="96" t="s">
        <v>73</v>
      </c>
      <c r="C53" s="16"/>
      <c r="D53" s="17"/>
      <c r="E53" s="97" t="s">
        <v>74</v>
      </c>
      <c r="F53" s="13"/>
      <c r="G53" s="18"/>
    </row>
    <row r="54" spans="1:7" x14ac:dyDescent="0.35">
      <c r="A54" s="18"/>
      <c r="B54" s="90" t="s">
        <v>66</v>
      </c>
      <c r="C54" s="91"/>
      <c r="D54" s="92"/>
      <c r="E54" s="93" t="s">
        <v>67</v>
      </c>
      <c r="F54" s="94"/>
      <c r="G54" s="18"/>
    </row>
    <row r="55" spans="1:7" x14ac:dyDescent="0.35">
      <c r="A55" s="18"/>
      <c r="B55" s="62" t="s">
        <v>68</v>
      </c>
      <c r="C55" s="14"/>
      <c r="D55" s="15"/>
      <c r="E55" s="95" t="s">
        <v>69</v>
      </c>
      <c r="F55" s="12"/>
      <c r="G55" s="18"/>
    </row>
    <row r="56" spans="1:7" x14ac:dyDescent="0.35">
      <c r="A56" s="18"/>
      <c r="B56" s="62" t="s">
        <v>70</v>
      </c>
      <c r="C56" s="14"/>
      <c r="D56" s="15"/>
      <c r="E56" s="95" t="s">
        <v>76</v>
      </c>
      <c r="F56" s="12"/>
      <c r="G56" s="18"/>
    </row>
    <row r="57" spans="1:7" x14ac:dyDescent="0.35">
      <c r="A57" s="18"/>
      <c r="B57" s="69" t="s">
        <v>71</v>
      </c>
      <c r="C57" s="14"/>
      <c r="D57" s="15"/>
      <c r="E57" s="95" t="s">
        <v>72</v>
      </c>
      <c r="F57" s="12"/>
      <c r="G57" s="18"/>
    </row>
    <row r="58" spans="1:7" ht="15" thickBot="1" x14ac:dyDescent="0.4">
      <c r="A58" s="18"/>
      <c r="B58" s="96" t="s">
        <v>73</v>
      </c>
      <c r="C58" s="16"/>
      <c r="D58" s="17"/>
      <c r="E58" s="97" t="s">
        <v>74</v>
      </c>
      <c r="F58" s="13"/>
      <c r="G58" s="18"/>
    </row>
    <row r="59" spans="1:7" ht="19" thickBot="1" x14ac:dyDescent="0.5">
      <c r="A59" s="18"/>
      <c r="B59" s="98"/>
      <c r="C59" s="99"/>
      <c r="D59" s="100"/>
      <c r="E59" s="100"/>
      <c r="F59" s="100"/>
      <c r="G59" s="18"/>
    </row>
    <row r="60" spans="1:7" ht="18" customHeight="1" x14ac:dyDescent="0.35">
      <c r="A60" s="18"/>
      <c r="B60" s="41" t="s">
        <v>75</v>
      </c>
      <c r="C60" s="88"/>
      <c r="D60" s="88"/>
      <c r="E60" s="88"/>
      <c r="F60" s="89"/>
      <c r="G60" s="18"/>
    </row>
    <row r="61" spans="1:7" ht="118.5" customHeight="1" x14ac:dyDescent="0.35">
      <c r="A61" s="18"/>
      <c r="B61" s="48" t="s">
        <v>93</v>
      </c>
      <c r="C61" s="49"/>
      <c r="D61" s="49"/>
      <c r="E61" s="49"/>
      <c r="F61" s="50"/>
      <c r="G61" s="18"/>
    </row>
    <row r="62" spans="1:7" ht="21" customHeight="1" x14ac:dyDescent="0.35">
      <c r="A62" s="18"/>
      <c r="B62" s="90" t="s">
        <v>66</v>
      </c>
      <c r="C62" s="91"/>
      <c r="D62" s="92"/>
      <c r="E62" s="93" t="s">
        <v>92</v>
      </c>
      <c r="F62" s="94"/>
      <c r="G62" s="18"/>
    </row>
    <row r="63" spans="1:7" x14ac:dyDescent="0.35">
      <c r="A63" s="18"/>
      <c r="B63" s="62" t="s">
        <v>68</v>
      </c>
      <c r="C63" s="14"/>
      <c r="D63" s="15"/>
      <c r="E63" s="95" t="s">
        <v>69</v>
      </c>
      <c r="F63" s="12"/>
      <c r="G63" s="18"/>
    </row>
    <row r="64" spans="1:7" x14ac:dyDescent="0.35">
      <c r="A64" s="18"/>
      <c r="B64" s="62" t="s">
        <v>70</v>
      </c>
      <c r="C64" s="14"/>
      <c r="D64" s="15"/>
      <c r="E64" s="95" t="s">
        <v>78</v>
      </c>
      <c r="F64" s="12"/>
      <c r="G64" s="18"/>
    </row>
    <row r="65" spans="1:7" x14ac:dyDescent="0.35">
      <c r="A65" s="18"/>
      <c r="B65" s="69" t="s">
        <v>71</v>
      </c>
      <c r="C65" s="14"/>
      <c r="D65" s="15"/>
      <c r="E65" s="95" t="s">
        <v>72</v>
      </c>
      <c r="F65" s="12"/>
      <c r="G65" s="18"/>
    </row>
    <row r="66" spans="1:7" ht="15" thickBot="1" x14ac:dyDescent="0.4">
      <c r="A66" s="18"/>
      <c r="B66" s="96" t="s">
        <v>73</v>
      </c>
      <c r="C66" s="16"/>
      <c r="D66" s="17"/>
      <c r="E66" s="97" t="s">
        <v>77</v>
      </c>
      <c r="F66" s="13"/>
      <c r="G66" s="18"/>
    </row>
    <row r="67" spans="1:7" x14ac:dyDescent="0.35">
      <c r="A67" s="18"/>
      <c r="B67" s="90" t="s">
        <v>66</v>
      </c>
      <c r="C67" s="91"/>
      <c r="D67" s="92"/>
      <c r="E67" s="93" t="s">
        <v>92</v>
      </c>
      <c r="F67" s="94"/>
      <c r="G67" s="18"/>
    </row>
    <row r="68" spans="1:7" x14ac:dyDescent="0.35">
      <c r="A68" s="18"/>
      <c r="B68" s="62" t="s">
        <v>68</v>
      </c>
      <c r="C68" s="14"/>
      <c r="D68" s="15"/>
      <c r="E68" s="95" t="s">
        <v>69</v>
      </c>
      <c r="F68" s="12"/>
      <c r="G68" s="18"/>
    </row>
    <row r="69" spans="1:7" x14ac:dyDescent="0.35">
      <c r="A69" s="18"/>
      <c r="B69" s="62" t="s">
        <v>70</v>
      </c>
      <c r="C69" s="14"/>
      <c r="D69" s="15"/>
      <c r="E69" s="95" t="s">
        <v>78</v>
      </c>
      <c r="F69" s="12"/>
      <c r="G69" s="18"/>
    </row>
    <row r="70" spans="1:7" x14ac:dyDescent="0.35">
      <c r="A70" s="18"/>
      <c r="B70" s="69" t="s">
        <v>71</v>
      </c>
      <c r="C70" s="14"/>
      <c r="D70" s="15"/>
      <c r="E70" s="95" t="s">
        <v>72</v>
      </c>
      <c r="F70" s="12"/>
      <c r="G70" s="18"/>
    </row>
    <row r="71" spans="1:7" ht="15" thickBot="1" x14ac:dyDescent="0.4">
      <c r="A71" s="18"/>
      <c r="B71" s="96" t="s">
        <v>73</v>
      </c>
      <c r="C71" s="16"/>
      <c r="D71" s="17"/>
      <c r="E71" s="97" t="s">
        <v>77</v>
      </c>
      <c r="F71" s="13"/>
      <c r="G71" s="18"/>
    </row>
    <row r="72" spans="1:7" x14ac:dyDescent="0.35">
      <c r="A72" s="18"/>
      <c r="B72" s="90" t="s">
        <v>66</v>
      </c>
      <c r="C72" s="91"/>
      <c r="D72" s="92"/>
      <c r="E72" s="93" t="s">
        <v>92</v>
      </c>
      <c r="F72" s="94"/>
      <c r="G72" s="18"/>
    </row>
    <row r="73" spans="1:7" x14ac:dyDescent="0.35">
      <c r="A73" s="18"/>
      <c r="B73" s="62" t="s">
        <v>68</v>
      </c>
      <c r="C73" s="14"/>
      <c r="D73" s="15"/>
      <c r="E73" s="95" t="s">
        <v>69</v>
      </c>
      <c r="F73" s="12"/>
      <c r="G73" s="18"/>
    </row>
    <row r="74" spans="1:7" x14ac:dyDescent="0.35">
      <c r="A74" s="18"/>
      <c r="B74" s="62" t="s">
        <v>70</v>
      </c>
      <c r="C74" s="14"/>
      <c r="D74" s="15"/>
      <c r="E74" s="95" t="s">
        <v>78</v>
      </c>
      <c r="F74" s="12"/>
      <c r="G74" s="18"/>
    </row>
    <row r="75" spans="1:7" x14ac:dyDescent="0.35">
      <c r="A75" s="18"/>
      <c r="B75" s="69" t="s">
        <v>71</v>
      </c>
      <c r="C75" s="14"/>
      <c r="D75" s="15"/>
      <c r="E75" s="95" t="s">
        <v>72</v>
      </c>
      <c r="F75" s="12"/>
      <c r="G75" s="18"/>
    </row>
    <row r="76" spans="1:7" ht="15" thickBot="1" x14ac:dyDescent="0.4">
      <c r="A76" s="18"/>
      <c r="B76" s="96" t="s">
        <v>73</v>
      </c>
      <c r="C76" s="16"/>
      <c r="D76" s="17"/>
      <c r="E76" s="97" t="s">
        <v>77</v>
      </c>
      <c r="F76" s="13"/>
      <c r="G76" s="18"/>
    </row>
    <row r="77" spans="1:7" ht="15" thickBot="1" x14ac:dyDescent="0.4">
      <c r="A77" s="18"/>
      <c r="B77" s="24"/>
      <c r="C77" s="24"/>
      <c r="D77" s="24"/>
      <c r="E77" s="24"/>
      <c r="F77" s="24"/>
      <c r="G77" s="18"/>
    </row>
    <row r="78" spans="1:7" x14ac:dyDescent="0.35">
      <c r="A78" s="18"/>
      <c r="B78" s="122" t="s">
        <v>16</v>
      </c>
      <c r="C78" s="124" t="s">
        <v>17</v>
      </c>
      <c r="D78" s="124"/>
      <c r="E78" s="126" t="s">
        <v>18</v>
      </c>
      <c r="F78" s="127"/>
      <c r="G78" s="18"/>
    </row>
    <row r="79" spans="1:7" ht="15" thickBot="1" x14ac:dyDescent="0.4">
      <c r="A79" s="18"/>
      <c r="B79" s="123"/>
      <c r="C79" s="125"/>
      <c r="D79" s="125"/>
      <c r="E79" s="128"/>
      <c r="F79" s="129"/>
      <c r="G79" s="18"/>
    </row>
    <row r="80" spans="1:7" x14ac:dyDescent="0.35">
      <c r="A80" s="18"/>
      <c r="B80" s="101"/>
      <c r="C80" s="101"/>
      <c r="D80" s="101"/>
      <c r="E80" s="101"/>
      <c r="F80" s="101"/>
      <c r="G80" s="18"/>
    </row>
    <row r="86" s="20" customFormat="1" ht="21" customHeight="1" x14ac:dyDescent="0.35"/>
    <row r="88" s="20" customFormat="1" ht="15.75" customHeight="1" x14ac:dyDescent="0.35"/>
    <row r="90" s="20" customFormat="1" ht="15.75" customHeight="1" x14ac:dyDescent="0.35"/>
    <row r="91" s="20" customFormat="1" ht="15.75" customHeight="1" x14ac:dyDescent="0.35"/>
    <row r="93" s="20" customFormat="1" ht="21" customHeight="1" x14ac:dyDescent="0.35"/>
    <row r="94" s="20" customFormat="1" ht="30" customHeight="1" x14ac:dyDescent="0.35"/>
  </sheetData>
  <sheetProtection algorithmName="SHA-512" hashValue="FUjkGiYcYqPWryXUGzgVUz9H4QQtabGKxb387CQ4tcu9cAD6G+AXUnJaEJ0SSByvx+H883S2ZqRV2TE49YFTcA==" saltValue="gzzXm/FYTIGPU7shhwCyGQ==" spinCount="100000" sheet="1" objects="1" scenarios="1" selectLockedCells="1"/>
  <mergeCells count="83">
    <mergeCell ref="C63:D63"/>
    <mergeCell ref="C64:D64"/>
    <mergeCell ref="C65:D65"/>
    <mergeCell ref="C66:D66"/>
    <mergeCell ref="E67:F67"/>
    <mergeCell ref="C68:D68"/>
    <mergeCell ref="C69:D69"/>
    <mergeCell ref="C70:D70"/>
    <mergeCell ref="C71:D71"/>
    <mergeCell ref="B72:D72"/>
    <mergeCell ref="E72:F72"/>
    <mergeCell ref="C73:D73"/>
    <mergeCell ref="C74:D74"/>
    <mergeCell ref="C75:D75"/>
    <mergeCell ref="C29:D29"/>
    <mergeCell ref="C37:E37"/>
    <mergeCell ref="B60:F60"/>
    <mergeCell ref="B62:D62"/>
    <mergeCell ref="E62:F62"/>
    <mergeCell ref="C47:D47"/>
    <mergeCell ref="C48:D48"/>
    <mergeCell ref="B43:F43"/>
    <mergeCell ref="B61:F61"/>
    <mergeCell ref="B49:D49"/>
    <mergeCell ref="E49:F49"/>
    <mergeCell ref="C50:D50"/>
    <mergeCell ref="C51:D51"/>
    <mergeCell ref="C52:D52"/>
    <mergeCell ref="C53:D53"/>
    <mergeCell ref="B54:D54"/>
    <mergeCell ref="B19:E19"/>
    <mergeCell ref="B23:C23"/>
    <mergeCell ref="B24:C24"/>
    <mergeCell ref="B25:C25"/>
    <mergeCell ref="B20:F20"/>
    <mergeCell ref="C78:D79"/>
    <mergeCell ref="E78:F79"/>
    <mergeCell ref="B42:F42"/>
    <mergeCell ref="C40:F40"/>
    <mergeCell ref="B41:F41"/>
    <mergeCell ref="B44:D44"/>
    <mergeCell ref="E44:F44"/>
    <mergeCell ref="C45:D45"/>
    <mergeCell ref="C46:D46"/>
    <mergeCell ref="E54:F54"/>
    <mergeCell ref="C55:D55"/>
    <mergeCell ref="C56:D56"/>
    <mergeCell ref="C57:D57"/>
    <mergeCell ref="C58:D58"/>
    <mergeCell ref="B67:D67"/>
    <mergeCell ref="C76:D76"/>
    <mergeCell ref="G1:G80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  <mergeCell ref="B12:F12"/>
    <mergeCell ref="B14:E14"/>
    <mergeCell ref="B15:E15"/>
    <mergeCell ref="B16:E16"/>
    <mergeCell ref="F37:F38"/>
    <mergeCell ref="C36:E36"/>
    <mergeCell ref="B38:E38"/>
    <mergeCell ref="B13:E13"/>
    <mergeCell ref="A1:A80"/>
    <mergeCell ref="B1:F1"/>
    <mergeCell ref="B26:F26"/>
    <mergeCell ref="B27:F27"/>
    <mergeCell ref="B21:C21"/>
    <mergeCell ref="B22:C22"/>
    <mergeCell ref="B17:F17"/>
    <mergeCell ref="B18:F18"/>
    <mergeCell ref="B80:F80"/>
    <mergeCell ref="B39:E39"/>
    <mergeCell ref="B77:F77"/>
    <mergeCell ref="B78:B79"/>
  </mergeCells>
  <conditionalFormatting sqref="B21:C25">
    <cfRule type="expression" dxfId="4" priority="2">
      <formula>$F$19="áno"</formula>
    </cfRule>
  </conditionalFormatting>
  <conditionalFormatting sqref="D21:F25">
    <cfRule type="expression" dxfId="3" priority="6">
      <formula>$F$19="nie"</formula>
    </cfRule>
  </conditionalFormatting>
  <conditionalFormatting sqref="D25:F25">
    <cfRule type="expression" dxfId="2" priority="3">
      <formula>$F$19="nie"</formula>
    </cfRule>
  </conditionalFormatting>
  <conditionalFormatting sqref="F21:F24">
    <cfRule type="expression" dxfId="1" priority="4">
      <formula>$F$19="nie"</formula>
    </cfRule>
  </conditionalFormatting>
  <conditionalFormatting sqref="F25">
    <cfRule type="expression" dxfId="0" priority="1">
      <formula>$F$19="nie"</formula>
    </cfRule>
  </conditionalFormatting>
  <dataValidations count="4">
    <dataValidation type="list" allowBlank="1" showInputMessage="1" showErrorMessage="1" sqref="B29" xr:uid="{2475F378-4CA0-4773-8DE8-81E78B0B442F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C10" xr:uid="{9D42F1EE-A1A5-4879-B4EE-1D40B6676969}">
      <formula1>"Som platcom DPH,Nie som platcom DPH"</formula1>
    </dataValidation>
    <dataValidation type="list" allowBlank="1" showInputMessage="1" showErrorMessage="1" sqref="F19" xr:uid="{A78CC587-1995-4532-8E1A-6A6D553E1B28}">
      <formula1>"áno, nie"</formula1>
    </dataValidation>
    <dataValidation type="decimal" allowBlank="1" showInputMessage="1" showErrorMessage="1" sqref="C37:E37" xr:uid="{696B641A-47ED-403F-A48C-8B292C604047}">
      <formula1>0.1</formula1>
      <formula2>2</formula2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1898650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5</xdr:col>
                    <xdr:colOff>1885950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5</xdr:col>
                    <xdr:colOff>1885950</xdr:colOff>
                    <xdr:row>14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5</xdr:col>
                    <xdr:colOff>1974850</xdr:colOff>
                    <xdr:row>15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E19" sqref="E19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30</v>
      </c>
    </row>
    <row r="3" spans="1:1" x14ac:dyDescent="0.35">
      <c r="A3" s="2"/>
    </row>
    <row r="4" spans="1:1" x14ac:dyDescent="0.35">
      <c r="A4" s="7" t="s">
        <v>29</v>
      </c>
    </row>
    <row r="5" spans="1:1" x14ac:dyDescent="0.35">
      <c r="A5" s="2"/>
    </row>
    <row r="6" spans="1:1" x14ac:dyDescent="0.35">
      <c r="A6" s="5" t="s">
        <v>21</v>
      </c>
    </row>
    <row r="7" spans="1:1" x14ac:dyDescent="0.35">
      <c r="A7" s="6"/>
    </row>
    <row r="8" spans="1:1" ht="60.75" customHeight="1" x14ac:dyDescent="0.35">
      <c r="A8" s="8" t="s">
        <v>31</v>
      </c>
    </row>
    <row r="9" spans="1:1" x14ac:dyDescent="0.35">
      <c r="A9" s="8"/>
    </row>
    <row r="10" spans="1:1" x14ac:dyDescent="0.35">
      <c r="A10" s="8" t="s">
        <v>32</v>
      </c>
    </row>
    <row r="11" spans="1:1" x14ac:dyDescent="0.35">
      <c r="A11" s="8" t="s">
        <v>33</v>
      </c>
    </row>
    <row r="12" spans="1:1" x14ac:dyDescent="0.35">
      <c r="A12" s="8" t="s">
        <v>34</v>
      </c>
    </row>
    <row r="13" spans="1:1" x14ac:dyDescent="0.35">
      <c r="A13" s="8" t="s">
        <v>35</v>
      </c>
    </row>
    <row r="14" spans="1:1" x14ac:dyDescent="0.35">
      <c r="A14" s="8" t="s">
        <v>36</v>
      </c>
    </row>
    <row r="15" spans="1:1" x14ac:dyDescent="0.35">
      <c r="A15" s="8" t="s">
        <v>37</v>
      </c>
    </row>
    <row r="16" spans="1:1" x14ac:dyDescent="0.35">
      <c r="A16" s="8" t="s">
        <v>38</v>
      </c>
    </row>
    <row r="17" spans="1:1" ht="29" x14ac:dyDescent="0.35">
      <c r="A17" s="8" t="s">
        <v>39</v>
      </c>
    </row>
    <row r="18" spans="1:1" x14ac:dyDescent="0.35">
      <c r="A18" s="8" t="s">
        <v>40</v>
      </c>
    </row>
    <row r="19" spans="1:1" x14ac:dyDescent="0.35">
      <c r="A19" s="8" t="s">
        <v>41</v>
      </c>
    </row>
    <row r="20" spans="1:1" x14ac:dyDescent="0.35">
      <c r="A20" s="8" t="s">
        <v>42</v>
      </c>
    </row>
    <row r="21" spans="1:1" ht="29" x14ac:dyDescent="0.35">
      <c r="A21" s="8" t="s">
        <v>43</v>
      </c>
    </row>
    <row r="22" spans="1:1" x14ac:dyDescent="0.35">
      <c r="A22" s="8" t="s">
        <v>44</v>
      </c>
    </row>
    <row r="23" spans="1:1" x14ac:dyDescent="0.35">
      <c r="A23" s="9"/>
    </row>
    <row r="24" spans="1:1" ht="58" x14ac:dyDescent="0.35">
      <c r="A24" s="8" t="s">
        <v>45</v>
      </c>
    </row>
    <row r="25" spans="1:1" ht="13.5" customHeight="1" x14ac:dyDescent="0.35">
      <c r="A25" s="8"/>
    </row>
    <row r="26" spans="1:1" ht="29" x14ac:dyDescent="0.35">
      <c r="A26" s="8" t="s">
        <v>46</v>
      </c>
    </row>
  </sheetData>
  <sheetProtection algorithmName="SHA-512" hashValue="5HDyWEBi7Y0kRfExzaIRtn4j1JafvzK5fKZNVTyg3zYQak53yoNuack3me9UJFSX0hh3v/u2fnPP1/RShvj+fQ==" saltValue="nJUvtxAdq6l29pT2gltz8A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12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20</v>
      </c>
    </row>
    <row r="3" spans="1:1" x14ac:dyDescent="0.35">
      <c r="A3" s="2"/>
    </row>
    <row r="4" spans="1:1" x14ac:dyDescent="0.35">
      <c r="A4" s="8" t="s">
        <v>29</v>
      </c>
    </row>
    <row r="5" spans="1:1" x14ac:dyDescent="0.35">
      <c r="A5" s="9"/>
    </row>
    <row r="6" spans="1:1" x14ac:dyDescent="0.35">
      <c r="A6" s="11" t="s">
        <v>21</v>
      </c>
    </row>
    <row r="7" spans="1:1" x14ac:dyDescent="0.35">
      <c r="A7" s="8"/>
    </row>
    <row r="8" spans="1:1" ht="60.75" customHeight="1" x14ac:dyDescent="0.35">
      <c r="A8" s="8" t="s">
        <v>24</v>
      </c>
    </row>
    <row r="9" spans="1:1" x14ac:dyDescent="0.35">
      <c r="A9" s="8" t="s">
        <v>22</v>
      </c>
    </row>
    <row r="10" spans="1:1" x14ac:dyDescent="0.35">
      <c r="A10" s="10"/>
    </row>
    <row r="11" spans="1:1" ht="29" x14ac:dyDescent="0.35">
      <c r="A11" s="8" t="s">
        <v>26</v>
      </c>
    </row>
    <row r="12" spans="1:1" x14ac:dyDescent="0.35">
      <c r="A12" s="8"/>
    </row>
    <row r="13" spans="1:1" ht="29" x14ac:dyDescent="0.35">
      <c r="A13" s="8" t="s">
        <v>27</v>
      </c>
    </row>
    <row r="14" spans="1:1" x14ac:dyDescent="0.35">
      <c r="A14" s="8"/>
    </row>
    <row r="15" spans="1:1" ht="29" x14ac:dyDescent="0.35">
      <c r="A15" s="8" t="s">
        <v>28</v>
      </c>
    </row>
    <row r="16" spans="1:1" x14ac:dyDescent="0.35">
      <c r="A16" s="8"/>
    </row>
    <row r="17" spans="1:1" ht="58" x14ac:dyDescent="0.35">
      <c r="A17" s="8" t="s">
        <v>25</v>
      </c>
    </row>
    <row r="18" spans="1:1" x14ac:dyDescent="0.35">
      <c r="A18" s="8"/>
    </row>
    <row r="19" spans="1:1" ht="72.5" x14ac:dyDescent="0.35">
      <c r="A19" s="8" t="s">
        <v>23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sheetProtection algorithmName="SHA-512" hashValue="rpgvp2PBCvmY+dZjl5TpY5nYpJmOxzx4NmX08v1g+PaAi/KGYUVPg0qcUBTrpa9PQeh8ZO1bBK8+Uc+/xYNuOw==" saltValue="V9Saeb6dCCXkKaGsXIPyTQ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7" ma:contentTypeDescription="Create a new document." ma:contentTypeScope="" ma:versionID="de45e791c8d1aca6363417f3553af6e3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a29159af85edbff856bddc9b00c14983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purl.org/dc/terms/"/>
    <ds:schemaRef ds:uri="http://www.w3.org/XML/1998/namespace"/>
    <ds:schemaRef ds:uri="bb3d1ceb-ec91-4593-ab49-8ce9533748d9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4b31099-8163-4ac9-ab84-be06feeb7ef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A9441B-C0CA-48A7-B2DA-ECE3B0671F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Návrh na plnenie kritérií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'Návrh na plnenie kritérií'!Oblasť_tlače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Horváth Jakub, Mgr.</cp:lastModifiedBy>
  <cp:revision/>
  <cp:lastPrinted>2023-05-31T12:54:37Z</cp:lastPrinted>
  <dcterms:created xsi:type="dcterms:W3CDTF">2022-09-22T09:41:16Z</dcterms:created>
  <dcterms:modified xsi:type="dcterms:W3CDTF">2023-07-20T09:57:10Z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