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0_1_2022_PPA 4.2/2_PROJEKTY/LYCOS/1_Žiadosť Príjem jačmeňa + prílohy/PHZ + projekt/Zadanie na Josephine/"/>
    </mc:Choice>
  </mc:AlternateContent>
  <xr:revisionPtr revIDLastSave="0" documentId="13_ncr:1_{251FB9F8-B459-0A41-BADE-B07C08EABDCC}" xr6:coauthVersionLast="47" xr6:coauthVersionMax="47" xr10:uidLastSave="{00000000-0000-0000-0000-000000000000}"/>
  <bookViews>
    <workbookView xWindow="28880" yWindow="-3100" windowWidth="30120" windowHeight="20060" xr2:uid="{D98D1DAC-46FE-4DFF-B751-A0DF22D6495D}"/>
  </bookViews>
  <sheets>
    <sheet name="List1 (3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0" i="3" l="1"/>
  <c r="E187" i="3"/>
  <c r="E189" i="3"/>
  <c r="E188" i="3"/>
  <c r="E183" i="3"/>
  <c r="E182" i="3"/>
  <c r="E181" i="3"/>
  <c r="E180" i="3"/>
  <c r="E179" i="3"/>
  <c r="E178" i="3"/>
  <c r="E177" i="3"/>
  <c r="E176" i="3"/>
  <c r="E175" i="3"/>
  <c r="E174" i="3"/>
  <c r="E173" i="3"/>
  <c r="E170" i="3"/>
  <c r="E171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3" i="3"/>
  <c r="E152" i="3"/>
  <c r="E151" i="3"/>
  <c r="E150" i="3"/>
  <c r="E149" i="3"/>
  <c r="E148" i="3"/>
  <c r="E147" i="3"/>
  <c r="E146" i="3"/>
  <c r="E145" i="3"/>
  <c r="E144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87" i="3"/>
  <c r="E85" i="3"/>
  <c r="E84" i="3"/>
  <c r="E83" i="3"/>
  <c r="E82" i="3"/>
  <c r="E81" i="3"/>
  <c r="E80" i="3"/>
  <c r="E79" i="3"/>
  <c r="E77" i="3"/>
  <c r="E76" i="3"/>
  <c r="E75" i="3"/>
  <c r="E74" i="3"/>
  <c r="E58" i="3"/>
  <c r="E59" i="3"/>
  <c r="E60" i="3"/>
  <c r="E63" i="3"/>
  <c r="E64" i="3"/>
  <c r="E65" i="3"/>
  <c r="E66" i="3"/>
  <c r="E67" i="3"/>
  <c r="E68" i="3"/>
  <c r="E69" i="3"/>
  <c r="E62" i="3"/>
  <c r="E55" i="3"/>
  <c r="E56" i="3"/>
  <c r="E57" i="3"/>
  <c r="E184" i="3" l="1"/>
  <c r="E103" i="3"/>
  <c r="E54" i="3" l="1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70" i="3" l="1"/>
  <c r="D194" i="3" s="1"/>
  <c r="D198" i="3"/>
  <c r="E167" i="3"/>
  <c r="D197" i="3" s="1"/>
  <c r="E141" i="3"/>
  <c r="D196" i="3" s="1"/>
  <c r="D195" i="3"/>
  <c r="E190" i="3" l="1"/>
  <c r="D199" i="3" s="1"/>
</calcChain>
</file>

<file path=xl/sharedStrings.xml><?xml version="1.0" encoding="utf-8"?>
<sst xmlns="http://schemas.openxmlformats.org/spreadsheetml/2006/main" count="444" uniqueCount="234">
  <si>
    <t>Demontáž původního dopravníku, úprava napojení vpádů a  výpadů, montáž nového dopravníku</t>
  </si>
  <si>
    <t>M-M05</t>
  </si>
  <si>
    <t>Trubkový diskový dopravník DN200 s kapacitou 40 t/hod délky 25 m</t>
  </si>
  <si>
    <t>LS-001</t>
  </si>
  <si>
    <t>Pozinkované drátěné kabelové žlaby pro uložení rozvodu tlakového vzduchu a kabelů od pneumatických prvků [soubor] včetně potřebných konzol spojovacího a kotvícího materiálu</t>
  </si>
  <si>
    <t>02-M106</t>
  </si>
  <si>
    <t>Montážní práce spojené s instalací  technologických zařízení (dopravníky), klapek, konzol a spádových potrubí včetně potřebných manipulačních mechanismů [soubor]</t>
  </si>
  <si>
    <t>M-M04</t>
  </si>
  <si>
    <t xml:space="preserve">Dopravník na zadinu a zlomky délky 10 m v provedení EX - zona 21 </t>
  </si>
  <si>
    <t>02-425</t>
  </si>
  <si>
    <t xml:space="preserve">Dopravník na prach délky 10 m v provedení EX - zona 21 </t>
  </si>
  <si>
    <t>02-421</t>
  </si>
  <si>
    <t xml:space="preserve">Dopravník na prach délky 4 m v provedení EX - zona 21 </t>
  </si>
  <si>
    <t>02-420</t>
  </si>
  <si>
    <t xml:space="preserve">Dopravník na sladový květ délky 15 m v provedení EX - zona 21 </t>
  </si>
  <si>
    <t>02-419</t>
  </si>
  <si>
    <t>Vyklízecí dopravník z prachového sila v provedení EX - zona 20</t>
  </si>
  <si>
    <t>02-431</t>
  </si>
  <si>
    <t>Zařízení pro narušení prachové klemby v prachovém sile - zóna 20</t>
  </si>
  <si>
    <t>02-430</t>
  </si>
  <si>
    <t>Dopravník do prachového sila v provedení EX - zóna 20</t>
  </si>
  <si>
    <t>02-429</t>
  </si>
  <si>
    <t>Hradítko s pneumatickým pohonem a koncovými snímači</t>
  </si>
  <si>
    <t>02-408; 02-410; 02-412; 02-414; 02-416; 02-418</t>
  </si>
  <si>
    <t>Manometr pro měření tlaku vzduchu do 10 barů</t>
  </si>
  <si>
    <t>Montážní a stavební práce spojené s instalací diskových dopravníků, klapek, konzol a spádových potrubí včetně potřebných manipulačních mechanismů a nových průrazů stropy sil pro umístění snímačů [soubor]</t>
  </si>
  <si>
    <t>M-M02</t>
  </si>
  <si>
    <t>09-015B; 09-017B; 09-018B</t>
  </si>
  <si>
    <t>Pneumatické uzavírací hradítko DN200 s koncovými snímači polohy</t>
  </si>
  <si>
    <t>02-034B; 02-036B</t>
  </si>
  <si>
    <t>Ruční uzavírací hradítko DN200</t>
  </si>
  <si>
    <t>02-036A</t>
  </si>
  <si>
    <t>02-033B; 02-033C</t>
  </si>
  <si>
    <t>02-033A</t>
  </si>
  <si>
    <t>02-M004</t>
  </si>
  <si>
    <t>02-M003</t>
  </si>
  <si>
    <t>02-M001</t>
  </si>
  <si>
    <t>Dvoucestná oboustranná klapka s pneupohonem a koncovými snímači</t>
  </si>
  <si>
    <t>02-030; 02-079 až 02-098</t>
  </si>
  <si>
    <t>Montážní práce spojené s instalací  klapek, konzol a spádových potrubí včetně potřebných manipulačních mechanismů [soubor]</t>
  </si>
  <si>
    <t>M-M01</t>
  </si>
  <si>
    <t>Y kus pro vpád ze spádového potrubí do redleru</t>
  </si>
  <si>
    <t>02-M102</t>
  </si>
  <si>
    <t>Spádové potrubí ze sila do redleru DN200 - tloušťka stěny 5 mm</t>
  </si>
  <si>
    <t>02-M101</t>
  </si>
  <si>
    <t>09-009B</t>
  </si>
  <si>
    <t xml:space="preserve">02-174; 02-177; 02-180; 02-183; 02-186; 02-189; 02-192; 02-195; 02-198; 02-201; </t>
  </si>
  <si>
    <t>Pneumatické hradítko s pozicionerem (pro vyhodnocování polohy otevření hradítka)</t>
  </si>
  <si>
    <t>02-152; 02-154; 02-156; 02-158; 02-160; 02-162; 02-164; 02-166; 02-168; 02-170; 02-173; 02-176; 02-179; 02-182; 02-185; 02-188; 02-191; 02-194; 02-197; 02-200; 02-203; 02-205; 02-207; 02-209; 02-211; 02-213; 02-215; 02-217; 02-219; 02-221</t>
  </si>
  <si>
    <t>Ruční uzavírací hradítko na výpadu ze sila</t>
  </si>
  <si>
    <t>02-151; 02-153; 02-155; 02-157; 02-159; 02-161; 02-163; 02-165; 02-167; 02-169; 02-172; 02-175; 02-178; 02-181; 02-184; 02-187; 02-187; 02-190; 02-193; 02-196; 02-199; 02-202; 02-204; 02-206; 02-208; 02-210; 02-212; 02-214; 02-216; 02-218; 02-220</t>
  </si>
  <si>
    <t>Pozinkované drátěnné kabelové žlaby pro uložení rozvodu tlakového vzduchu a kabelových vedení v prostoru nad ječmennými sily včetně potřebných konzol a spojovacího  kotvícího materiálu  [soubor]</t>
  </si>
  <si>
    <t>02-M104</t>
  </si>
  <si>
    <t>02-M103</t>
  </si>
  <si>
    <t>09-011</t>
  </si>
  <si>
    <t>09-010</t>
  </si>
  <si>
    <t>Rozvod tlakového vzduchu nad sily včetně ruční uzavíracích ventilů (40 odboček s ručními ventily) včetně montáže [soubor]</t>
  </si>
  <si>
    <t>Sušička vzduchu pro kompresor se vzdušníkem (položka 09-010)</t>
  </si>
  <si>
    <t>Kompresor se vzdušníkem s příslušenstvím (9m3/hod při tlaku  9 bar)</t>
  </si>
  <si>
    <t>Zdroje tlakového vzduchu a rozvody tlakového vzduchu pro část vyskladňování ječmene ze sil</t>
  </si>
  <si>
    <t>02-M006</t>
  </si>
  <si>
    <t>02-M005</t>
  </si>
  <si>
    <t>Sušička vzduchu pro kompresor se vzdušníkem (položka 09-012)</t>
  </si>
  <si>
    <t>09-013</t>
  </si>
  <si>
    <t>09-012</t>
  </si>
  <si>
    <t>Celková cena</t>
  </si>
  <si>
    <t>Jednotková cena</t>
  </si>
  <si>
    <t>Počet ks</t>
  </si>
  <si>
    <t>Název položky / Popis</t>
  </si>
  <si>
    <t>Číslo položky</t>
  </si>
  <si>
    <t>Programování PLC a Vizualizace  + uvádění do provozu</t>
  </si>
  <si>
    <t>Etapa č. E6 - Napojování nové strojní technologie označované Etapou M.5 - Výměna horního a spodního dopravníku a snímače hladiny v sile na prach + výměna dopravníků na expedici odpadu a sladového květu, instalace nových hradítek a snímačů pro jednotlivá sila na odpad</t>
  </si>
  <si>
    <t>Blok č.3</t>
  </si>
  <si>
    <t>Mezisoučet za Blok č.3</t>
  </si>
  <si>
    <t>Etapa č.M1 - Instalace zdrojů tlakového vzduchu + rozvod tlakového vzduchu</t>
  </si>
  <si>
    <t>Etapa č.M2 - Instalace nové technologie na výpady z ječmenných sil</t>
  </si>
  <si>
    <t>Blok č.1</t>
  </si>
  <si>
    <t>Mezisoučet za Blok č.1</t>
  </si>
  <si>
    <t>Blok č.2</t>
  </si>
  <si>
    <t>Blok č.4</t>
  </si>
  <si>
    <t>Mezisoučet za Blok č.4</t>
  </si>
  <si>
    <t>Blok č.5</t>
  </si>
  <si>
    <t>Mezisoučet za Blok č.2</t>
  </si>
  <si>
    <t>Etapa č.M3 - Instalace nových  nových dopravníků nad ječmennými sily</t>
  </si>
  <si>
    <t>Řetězový dopravník redler TR 260 X 47 000 - Výkon redleru 70 m3/hod – 40 t/hod ječmen, POZINKOVANÝ , plastové dno, bezezbytkový</t>
  </si>
  <si>
    <t>Výpadové hradítko s pneupohonem  a koncovými snímači polohy z redleru</t>
  </si>
  <si>
    <t>Ocelové konzole pro zavěšení nebo podepření redleru</t>
  </si>
  <si>
    <t>Spádové potrubí z hradítka redleru do sila DN200 - tloušťka stěny 5 mm</t>
  </si>
  <si>
    <t>Řetězový dopravník redler TR 260 X 7 000 - Výkon redleru 70 m3/hod – 40 t/hod ječmen, POZINKOVANÝ , plastové dno, bezezbytkový</t>
  </si>
  <si>
    <t>Spádové potrubí z z elevátoru do redleru - tloušťka stěny 5 mm</t>
  </si>
  <si>
    <t>Dvoucestná oboustranná klapka s pneupohonem a koncovými snímači - výpady z elevátoru a trasování do redleru - ATYP - úprava pro místní řešení</t>
  </si>
  <si>
    <t xml:space="preserve">Dvoucestná oboustranná klapka s pneupohonem a koncovými snímači - výpady z elevátoru a trasování do redleru  </t>
  </si>
  <si>
    <t xml:space="preserve">Etapa č. E1 - Vybudování rozvodny v objektu příjmu ječmene a sil na ječmen včetně podružných rozvaděčů + Vybudování kabelových tras ke stávajícím spotřebičům v objektu Příjmu a uskladnění ječmene včetně natažení kabelů + Přepojování elektroinstalace a MaR (měření a regulace) na nové rozvaděče a nové řízení technologického procesu  </t>
  </si>
  <si>
    <t>Etapa č. E3 - Napojování nové strojní technologie označované Etapou M.3 – Instalace nových snímačů teploty a snímačů pro určení množství materiálu v sile a Instalace nových diskových dopravníků nad ječmennými sily + nová rozdělovací klapka a hradítko pro elevátor (u dveří) na ječmenných silech (dle TS se jedná o klapku 02-033 a hradítko 02-034)</t>
  </si>
  <si>
    <t xml:space="preserve">Etapa č. E2 - Napojování nové strojní technologie označované Etapou M.1 - Instalace zdrojů tlakového vzduchu + rozvodů tlakového vzduchu a Etapou M. 2 – Instalace nové technologie na výpady z ječmenných sil  </t>
  </si>
  <si>
    <t>Etapa č. M4 - Výměna horního a spodního dopravníku a snímače hladiny v sile na prach + výměna dopravníků na expedici odpadu a sladového květu, instalace nových hradítek a snímačů pro jednotlivá sila na odpad</t>
  </si>
  <si>
    <t>Etapa č. M5 - Výměna šnekového dopravníku za trubkový diskový dopravník - venku podél linky LAUSMANN</t>
  </si>
  <si>
    <t>Etapa č. E6 - Napojování nové strojní technologie označované Etapou M.5 - Výměna dopravníku na slad podél linky LAUSMANN</t>
  </si>
  <si>
    <t>02-039; 02-053; 02-068</t>
  </si>
  <si>
    <t>02-050; 02-065</t>
  </si>
  <si>
    <t>02-040; 02-041; 02-042; 02-043; 02-044; 02-045; 02-046; 02-047; 02-048; 02-049; 02-051; 02-052; 02-054; 02-55; 02 -056; 02-057; 02-058; 02-059; 02-060;02-061; 02-062; 02-062; 02-063; 02-066; 02-067; 02-069; 02-070; 02-071; 02-072; 02-073; 02-074; 02-075; 02-076; 02-077; 02-078</t>
  </si>
  <si>
    <t>Blok č.6</t>
  </si>
  <si>
    <t xml:space="preserve">Školení, Zkušební provoz </t>
  </si>
  <si>
    <t>S - 001</t>
  </si>
  <si>
    <t>Mezisoučet za Blok č.5</t>
  </si>
  <si>
    <t>Mezisoučet za Blok č.6</t>
  </si>
  <si>
    <t>Školení obsluhy a údržby na ovládání a údržbu technologie (3 termíny školen realizované vždy po ukončení bloků č. 2,3,4)</t>
  </si>
  <si>
    <t>ZP - 001</t>
  </si>
  <si>
    <t>Zkušební provoz částí technologie dle dokončených bloků č. 2,3,4 v délce 60 dní od předání do zkušebního provozu dílčího bloku včetně 7 denní fyzické přítomnosti dodavatele pro účely operativního řešení</t>
  </si>
  <si>
    <t>741220109R01</t>
  </si>
  <si>
    <t>Dodávka a montáž rozvodnice 01-R01 bez zapojení vodičů</t>
  </si>
  <si>
    <t/>
  </si>
  <si>
    <t>741220109R02</t>
  </si>
  <si>
    <t>Dodávka a montáž rozvodnice 01-R02 bez zapojení vodičů</t>
  </si>
  <si>
    <t>741220109R04</t>
  </si>
  <si>
    <t>Dodávka a montáž rozvodnice 01-R04 bez zapojení vodičů</t>
  </si>
  <si>
    <t>741220109R05</t>
  </si>
  <si>
    <t>Dodávka a montáž rozvodnice 01-R05 bez zapojení vodičů</t>
  </si>
  <si>
    <t>741910301R</t>
  </si>
  <si>
    <t>Dodávka a montáž rošt a lávka typová se stojinou,výložníky a odbočkami pozinkovaná jednostranná</t>
  </si>
  <si>
    <t>741910302</t>
  </si>
  <si>
    <t>Dodávka a montáž rošt a lávka typová se stojinou,výložníky a odbočkami  pozinkovaná oboustranná</t>
  </si>
  <si>
    <t>741110001</t>
  </si>
  <si>
    <t>Montáž trubka plastová tuhá D přes 16 do 23 mm uložená pevně</t>
  </si>
  <si>
    <t>34571092</t>
  </si>
  <si>
    <t>741110003</t>
  </si>
  <si>
    <t>Montáž trubka plastová tuhá D přes 35 mm uložená pevně</t>
  </si>
  <si>
    <t>34571095</t>
  </si>
  <si>
    <t>741110041</t>
  </si>
  <si>
    <t>Montáž trubka plastová ohebná D přes 11 do 23 mm uložená pevně</t>
  </si>
  <si>
    <t>34571150</t>
  </si>
  <si>
    <t>trubka elektroinstalační ohebná z PH, D 13,5/18,7mm</t>
  </si>
  <si>
    <t>741110043</t>
  </si>
  <si>
    <t>Montáž trubka plastová ohebná D přes 35 mm uložená pevně</t>
  </si>
  <si>
    <t>34571157</t>
  </si>
  <si>
    <t>trubka elektroinstalační ohebná z PH, D 35,9/42,2mm</t>
  </si>
  <si>
    <t>741112201</t>
  </si>
  <si>
    <t>Montáž krabice pancéřová protahovací plastová 120x120 mm</t>
  </si>
  <si>
    <t>34571480</t>
  </si>
  <si>
    <t>krabice v uzavřeném provedení PP s krytím IP 66 čtvercová 125x125mm</t>
  </si>
  <si>
    <t>741120311</t>
  </si>
  <si>
    <t>Montáž vodič Cu izolovaný plný a laněný s PVC pláštěm žíla 150-185 mm2 pevně (např. CY, CHAH-V)</t>
  </si>
  <si>
    <t>34111202</t>
  </si>
  <si>
    <t>vodič silový jádro Cu izolace PVC plášť PVC 0,6/1kV (1-YY) 1x150mm2</t>
  </si>
  <si>
    <t>741122631</t>
  </si>
  <si>
    <t>Montáž kabel Cu plný kulatý žíla 3x35+25 mm2 uložený pevně (např. CYKY)</t>
  </si>
  <si>
    <t>34113134</t>
  </si>
  <si>
    <t>kabel silový jádro Cu izolace PVC plášť PVC 0,6/1kV (1-CYKY) 5x25mm2</t>
  </si>
  <si>
    <t>741122632</t>
  </si>
  <si>
    <t>Montáž kabel Cu plný kulatý žíla 3x50+35 až 95+50 mm2 uložený pevně (např. CYKY)</t>
  </si>
  <si>
    <t>34113136</t>
  </si>
  <si>
    <t>kabel silový jádro Cu izolace PVC plášť PVC 0,6/1kV (1-CYKY) 5x50mm2</t>
  </si>
  <si>
    <t>741124733</t>
  </si>
  <si>
    <t>Montáž kabel Cu stíněný ovládací žíly 2 až 19x1 mm2 uložený pevně (např. JYTY)</t>
  </si>
  <si>
    <t>34121271</t>
  </si>
  <si>
    <t>kabel datový bezhalogenový celkově stíněný opletením se stíněnými páry jádro Cu plné (S/FTP) kategorie 7</t>
  </si>
  <si>
    <t>34143254</t>
  </si>
  <si>
    <t>kabel ovládací flexibilní jádro Cu lanovené izolace PVC plášť PVC 300/500V 2x0,75mm2</t>
  </si>
  <si>
    <t>34143270</t>
  </si>
  <si>
    <t>kabel ovládací flexibilní jádro Cu lanovené izolace PVC plášť PVC 300/500V 3x0,75mm2</t>
  </si>
  <si>
    <t>34143274</t>
  </si>
  <si>
    <t>kabel ovládací flexibilní jádro Cu lanovené izolace PVC plášť PVC 300/500V 3x1,50mm2</t>
  </si>
  <si>
    <t>34143276</t>
  </si>
  <si>
    <t>kabel ovládací flexibilní jádro Cu lanovené izolace PVC plášť PVC 300/500V 3x2,50mm2</t>
  </si>
  <si>
    <t>34143302</t>
  </si>
  <si>
    <t>kabel ovládací flexibilní jádro Cu lanovené izolace PVC plášť PVC 300/500V 5x0,75mm2</t>
  </si>
  <si>
    <t>34143288</t>
  </si>
  <si>
    <t>kabel ovládací flexibilní jádro Cu lanovené izolace PVC plášť PVC 300/500V 4x1,50mm2</t>
  </si>
  <si>
    <t>34143290</t>
  </si>
  <si>
    <t>kabel ovládací flexibilní jádro Cu lanovené izolace PVC plášť PVC 300/500V 4x2,50mm2</t>
  </si>
  <si>
    <t>34113436</t>
  </si>
  <si>
    <t>kabel ovládací flexibilní jádro Cu lanovené izolace PVC plášť PVC 300/500V 4x4,00mm2</t>
  </si>
  <si>
    <t>34113438</t>
  </si>
  <si>
    <t>kabel ovládací flexibilní jádro Cu lanovené izolace PVC plášť PVC 300/500V 4x10,00mm2</t>
  </si>
  <si>
    <t>34113439</t>
  </si>
  <si>
    <t>kabel ovládací flexibilní jádro Cu lanovené izolace PVC plášť PVC 300/500V 4x16,00mm2</t>
  </si>
  <si>
    <t>34143306</t>
  </si>
  <si>
    <t>kabel ovládací flexibilní jádro Cu lanovené izolace PVC plášť PVC 300/500V 5x1,50mm2</t>
  </si>
  <si>
    <t>34143308</t>
  </si>
  <si>
    <t>kabel ovládací flexibilní jádro Cu lanovené izolace PVC plášť PVC 300/500V 5x2,50mm2</t>
  </si>
  <si>
    <t>34113452</t>
  </si>
  <si>
    <t>kabel ovládací flexibilní jádro Cu lanovené izolace PVC plášť PVC 300/500V  5x25,00mm2</t>
  </si>
  <si>
    <t>34143318</t>
  </si>
  <si>
    <t>kabel ovládací flexibilní jádro Cu lanovené izolace PVC plášť PVC 300/500V 7x0,75mm2</t>
  </si>
  <si>
    <t>34113464</t>
  </si>
  <si>
    <t>kabel ovládací flexibilní jádro Cu lanovené izolace PVC plášť PVC 300/500V 7x16,00mm2</t>
  </si>
  <si>
    <t>74113010R1</t>
  </si>
  <si>
    <t>Ukončení sdělovacích kabelů na perifériích a v rozvaděči se zapojením na svorku</t>
  </si>
  <si>
    <t>74113010R2</t>
  </si>
  <si>
    <t>Ukončení silových kabelů na perifériích a v rozvaděči se zapojením na svorku</t>
  </si>
  <si>
    <t>HZS1291</t>
  </si>
  <si>
    <t>HZS4235</t>
  </si>
  <si>
    <t>PM</t>
  </si>
  <si>
    <t>VN7418100</t>
  </si>
  <si>
    <t>998741202</t>
  </si>
  <si>
    <t>Přesun hmot procentní pro silnoproud v objektech v přes 6 do 12 m</t>
  </si>
  <si>
    <t>741212990R</t>
  </si>
  <si>
    <t>Demontáž stávajících rozvodů a rozvodnic</t>
  </si>
  <si>
    <t>Vícenáklady na provádění prací za provozu (nouzové přepojení, provizorní přípojky atd.)</t>
  </si>
  <si>
    <t>Pomocné přípravné práce pro průrazy kabelových tras a jejich zapravení</t>
  </si>
  <si>
    <t>Kompletační práce elektro (oživování, zkoušky, nastavování)</t>
  </si>
  <si>
    <t>Podružný materiál (svorky, kotevní materiál, přesvorkovací krabičky, kotevní a spojhovací materiál)</t>
  </si>
  <si>
    <t>CPU 1510SP</t>
  </si>
  <si>
    <t>svorkovnice BU A0, 16 push-in separate</t>
  </si>
  <si>
    <t>svorkovnice BU A0, 16 push-in jumpered</t>
  </si>
  <si>
    <t>ET 200SP, AI8 PTC</t>
  </si>
  <si>
    <t>ET 200SP, AI8 2/4wire</t>
  </si>
  <si>
    <t>ET 200SP, DI16, 24VDC</t>
  </si>
  <si>
    <t>ET 200SP, DO16, 24VDC</t>
  </si>
  <si>
    <t xml:space="preserve">Komponenty SIEMENS SIMATIC S7 pro rozvaděče R01, R02, R04, R05 + Programování PLC a Vizualizace  + uvádění do provozu </t>
  </si>
  <si>
    <t>34113437</t>
  </si>
  <si>
    <t>kabel ovládací flexibilní jádro Cu lanovené izolace PVC plášť PVC 300/500V 4x6,00mm2</t>
  </si>
  <si>
    <t>Rekapitulace celkové investice</t>
  </si>
  <si>
    <t>Finální dokončovací práce elektro - Celkové zkoušky, ucpávky průchodů kabeláží, demontáže starých kabeláží</t>
  </si>
  <si>
    <t>trubka elektroinstalační tuhá z PVC D 17,4/20 mm</t>
  </si>
  <si>
    <t>trubka elektroinstalační tuhá z PVC D 36,6/40 mm</t>
  </si>
  <si>
    <t>SIEMENS SIMATIC + programování</t>
  </si>
  <si>
    <t>Obchodné meno:</t>
  </si>
  <si>
    <t>Sídlo uchádzača:</t>
  </si>
  <si>
    <t>IČO:</t>
  </si>
  <si>
    <t>Štatutárny zástupca:</t>
  </si>
  <si>
    <t>Kontaktné údaje (tel., e-mail):</t>
  </si>
  <si>
    <t>Celková suma bez DPH za Blok č.1</t>
  </si>
  <si>
    <t>Celková suma bez DPH za Blok č.2</t>
  </si>
  <si>
    <t>Celková suma bez DPH za Blok č.3</t>
  </si>
  <si>
    <t>Celková suma bez DPH za Blok č.4</t>
  </si>
  <si>
    <t>Celková suma bez DPH za Blok č.5</t>
  </si>
  <si>
    <t>Celková suma bez DPH za Blok č.6</t>
  </si>
  <si>
    <t>Podružný materiál (svorky, kotevní materiál, přesvorkovací krabičky, kotevní a spojovací materiál)</t>
  </si>
  <si>
    <t>Celkem suma bez DPH</t>
  </si>
  <si>
    <t>Soupis položek</t>
  </si>
  <si>
    <t>Špecifikácia predmetu zákazky/ Výkaz výmer</t>
  </si>
  <si>
    <t xml:space="preserve">Uchádzač </t>
  </si>
  <si>
    <t>CENOVÁ PONUKA: "Automatizácia príjmu jačmeňa"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</si>
</sst>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EUR]"/>
    <numFmt numFmtId="165" formatCode="#,##0.00\ [$EUR]"/>
  </numFmts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rgb="FF969696"/>
      <name val="Arial CE"/>
    </font>
    <font>
      <i/>
      <sz val="9"/>
      <color rgb="FF0000FF"/>
      <name val="Arial CE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4" fontId="9" fillId="7" borderId="12" xfId="0" applyNumberFormat="1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wrapText="1"/>
    </xf>
    <xf numFmtId="164" fontId="0" fillId="0" borderId="0" xfId="0" applyNumberForma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3" fontId="11" fillId="0" borderId="3" xfId="0" applyNumberFormat="1" applyFont="1" applyBorder="1" applyAlignment="1">
      <alignment vertical="center"/>
    </xf>
    <xf numFmtId="4" fontId="11" fillId="5" borderId="3" xfId="0" applyNumberFormat="1" applyFont="1" applyFill="1" applyBorder="1" applyAlignment="1">
      <alignment vertical="center"/>
    </xf>
    <xf numFmtId="49" fontId="11" fillId="0" borderId="5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vertical="center"/>
    </xf>
    <xf numFmtId="4" fontId="11" fillId="5" borderId="1" xfId="0" applyNumberFormat="1" applyFont="1" applyFill="1" applyBorder="1" applyAlignment="1">
      <alignment vertical="center"/>
    </xf>
    <xf numFmtId="49" fontId="12" fillId="8" borderId="5" xfId="0" applyNumberFormat="1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49" fontId="11" fillId="0" borderId="23" xfId="0" applyNumberFormat="1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3" fontId="11" fillId="0" borderId="24" xfId="0" applyNumberFormat="1" applyFont="1" applyBorder="1" applyAlignment="1">
      <alignment vertical="center"/>
    </xf>
    <xf numFmtId="4" fontId="11" fillId="5" borderId="24" xfId="0" applyNumberFormat="1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11" fillId="0" borderId="7" xfId="0" applyFont="1" applyBorder="1" applyAlignment="1">
      <alignment wrapText="1"/>
    </xf>
    <xf numFmtId="0" fontId="11" fillId="0" borderId="8" xfId="0" applyFont="1" applyBorder="1" applyAlignment="1">
      <alignment wrapText="1"/>
    </xf>
    <xf numFmtId="4" fontId="11" fillId="0" borderId="4" xfId="0" applyNumberFormat="1" applyFont="1" applyBorder="1" applyAlignment="1">
      <alignment vertical="center"/>
    </xf>
    <xf numFmtId="4" fontId="11" fillId="0" borderId="6" xfId="0" applyNumberFormat="1" applyFont="1" applyBorder="1" applyAlignment="1">
      <alignment vertical="center"/>
    </xf>
    <xf numFmtId="4" fontId="11" fillId="5" borderId="8" xfId="0" applyNumberFormat="1" applyFont="1" applyFill="1" applyBorder="1" applyAlignment="1">
      <alignment vertical="center"/>
    </xf>
    <xf numFmtId="4" fontId="11" fillId="0" borderId="9" xfId="0" applyNumberFormat="1" applyFont="1" applyBorder="1" applyAlignment="1">
      <alignment vertical="center"/>
    </xf>
    <xf numFmtId="0" fontId="9" fillId="7" borderId="10" xfId="0" applyFont="1" applyFill="1" applyBorder="1" applyAlignment="1"/>
    <xf numFmtId="0" fontId="9" fillId="7" borderId="11" xfId="0" applyFont="1" applyFill="1" applyBorder="1" applyAlignment="1"/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4" fontId="11" fillId="0" borderId="25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3" fontId="11" fillId="0" borderId="21" xfId="0" applyNumberFormat="1" applyFont="1" applyBorder="1" applyAlignment="1">
      <alignment vertical="center"/>
    </xf>
    <xf numFmtId="4" fontId="11" fillId="5" borderId="21" xfId="0" applyNumberFormat="1" applyFont="1" applyFill="1" applyBorder="1" applyAlignment="1">
      <alignment vertical="center"/>
    </xf>
    <xf numFmtId="4" fontId="11" fillId="0" borderId="22" xfId="0" applyNumberFormat="1" applyFont="1" applyBorder="1" applyAlignment="1">
      <alignment vertical="center"/>
    </xf>
    <xf numFmtId="49" fontId="11" fillId="0" borderId="7" xfId="0" applyNumberFormat="1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3" fontId="11" fillId="0" borderId="8" xfId="0" applyNumberFormat="1" applyFont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6" fillId="0" borderId="22" xfId="0" applyFont="1" applyBorder="1" applyAlignment="1">
      <alignment wrapText="1"/>
    </xf>
    <xf numFmtId="0" fontId="9" fillId="0" borderId="0" xfId="0" applyFont="1" applyFill="1" applyBorder="1" applyAlignment="1"/>
    <xf numFmtId="4" fontId="9" fillId="0" borderId="0" xfId="0" applyNumberFormat="1" applyFont="1" applyFill="1" applyBorder="1" applyAlignment="1">
      <alignment wrapText="1"/>
    </xf>
    <xf numFmtId="0" fontId="8" fillId="0" borderId="26" xfId="0" applyFont="1" applyBorder="1" applyAlignment="1"/>
    <xf numFmtId="0" fontId="8" fillId="0" borderId="13" xfId="0" applyFont="1" applyBorder="1" applyAlignment="1"/>
    <xf numFmtId="0" fontId="8" fillId="0" borderId="33" xfId="0" applyFont="1" applyBorder="1" applyAlignment="1"/>
    <xf numFmtId="165" fontId="14" fillId="0" borderId="13" xfId="0" applyNumberFormat="1" applyFont="1" applyBorder="1" applyAlignment="1">
      <alignment horizontal="right" wrapText="1"/>
    </xf>
    <xf numFmtId="165" fontId="14" fillId="0" borderId="15" xfId="0" applyNumberFormat="1" applyFont="1" applyBorder="1" applyAlignment="1">
      <alignment horizontal="right" wrapText="1"/>
    </xf>
    <xf numFmtId="0" fontId="3" fillId="6" borderId="13" xfId="0" applyFont="1" applyFill="1" applyBorder="1" applyAlignment="1">
      <alignment horizontal="center" wrapText="1"/>
    </xf>
    <xf numFmtId="0" fontId="3" fillId="6" borderId="14" xfId="0" applyFont="1" applyFill="1" applyBorder="1" applyAlignment="1">
      <alignment horizontal="center" wrapText="1"/>
    </xf>
    <xf numFmtId="0" fontId="3" fillId="6" borderId="15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7" fillId="3" borderId="37" xfId="0" applyFont="1" applyFill="1" applyBorder="1" applyAlignment="1">
      <alignment horizontal="left" vertical="center" wrapText="1"/>
    </xf>
    <xf numFmtId="0" fontId="7" fillId="3" borderId="38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left" vertical="center" wrapText="1"/>
    </xf>
    <xf numFmtId="165" fontId="14" fillId="0" borderId="26" xfId="0" applyNumberFormat="1" applyFont="1" applyBorder="1" applyAlignment="1">
      <alignment horizontal="right" wrapText="1"/>
    </xf>
    <xf numFmtId="165" fontId="14" fillId="0" borderId="28" xfId="0" applyNumberFormat="1" applyFont="1" applyBorder="1" applyAlignment="1">
      <alignment horizontal="right" wrapText="1"/>
    </xf>
    <xf numFmtId="0" fontId="14" fillId="0" borderId="26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" fillId="2" borderId="23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wrapText="1"/>
    </xf>
    <xf numFmtId="0" fontId="3" fillId="6" borderId="20" xfId="0" applyFont="1" applyFill="1" applyBorder="1" applyAlignment="1">
      <alignment horizontal="center" wrapText="1"/>
    </xf>
    <xf numFmtId="0" fontId="3" fillId="6" borderId="42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3" fontId="11" fillId="8" borderId="30" xfId="0" applyNumberFormat="1" applyFont="1" applyFill="1" applyBorder="1" applyAlignment="1">
      <alignment horizontal="center" vertical="center" wrapText="1"/>
    </xf>
    <xf numFmtId="3" fontId="11" fillId="8" borderId="14" xfId="0" applyNumberFormat="1" applyFont="1" applyFill="1" applyBorder="1" applyAlignment="1">
      <alignment horizontal="center" vertical="center" wrapText="1"/>
    </xf>
    <xf numFmtId="3" fontId="11" fillId="8" borderId="15" xfId="0" applyNumberFormat="1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left" wrapText="1"/>
    </xf>
    <xf numFmtId="0" fontId="9" fillId="7" borderId="11" xfId="0" applyFont="1" applyFill="1" applyBorder="1" applyAlignment="1">
      <alignment horizontal="left" wrapText="1"/>
    </xf>
    <xf numFmtId="0" fontId="1" fillId="9" borderId="34" xfId="0" applyFont="1" applyFill="1" applyBorder="1" applyAlignment="1">
      <alignment horizontal="center" wrapText="1"/>
    </xf>
    <xf numFmtId="0" fontId="1" fillId="9" borderId="35" xfId="0" applyFont="1" applyFill="1" applyBorder="1" applyAlignment="1">
      <alignment horizontal="center" wrapText="1"/>
    </xf>
    <xf numFmtId="0" fontId="1" fillId="9" borderId="36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/>
    </xf>
    <xf numFmtId="0" fontId="8" fillId="5" borderId="27" xfId="0" applyFont="1" applyFill="1" applyBorder="1" applyAlignment="1">
      <alignment horizontal="center"/>
    </xf>
    <xf numFmtId="0" fontId="8" fillId="5" borderId="28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8" fillId="5" borderId="33" xfId="0" applyFont="1" applyFill="1" applyBorder="1" applyAlignment="1">
      <alignment horizontal="center"/>
    </xf>
    <xf numFmtId="0" fontId="8" fillId="5" borderId="31" xfId="0" applyFont="1" applyFill="1" applyBorder="1" applyAlignment="1">
      <alignment horizontal="center"/>
    </xf>
    <xf numFmtId="0" fontId="8" fillId="5" borderId="32" xfId="0" applyFont="1" applyFill="1" applyBorder="1" applyAlignment="1">
      <alignment horizontal="center"/>
    </xf>
    <xf numFmtId="165" fontId="14" fillId="0" borderId="33" xfId="0" applyNumberFormat="1" applyFont="1" applyBorder="1" applyAlignment="1">
      <alignment horizontal="right" wrapText="1"/>
    </xf>
    <xf numFmtId="165" fontId="14" fillId="0" borderId="32" xfId="0" applyNumberFormat="1" applyFont="1" applyBorder="1" applyAlignment="1">
      <alignment horizontal="right" wrapText="1"/>
    </xf>
    <xf numFmtId="0" fontId="7" fillId="9" borderId="40" xfId="0" applyFont="1" applyFill="1" applyBorder="1" applyAlignment="1">
      <alignment horizontal="left" vertical="center" wrapText="1"/>
    </xf>
    <xf numFmtId="0" fontId="7" fillId="9" borderId="41" xfId="0" applyFont="1" applyFill="1" applyBorder="1" applyAlignment="1">
      <alignment horizontal="left" vertical="center" wrapText="1"/>
    </xf>
    <xf numFmtId="165" fontId="7" fillId="9" borderId="40" xfId="0" applyNumberFormat="1" applyFont="1" applyFill="1" applyBorder="1" applyAlignment="1">
      <alignment horizontal="right" vertical="center" wrapText="1"/>
    </xf>
    <xf numFmtId="165" fontId="7" fillId="9" borderId="43" xfId="0" applyNumberFormat="1" applyFont="1" applyFill="1" applyBorder="1" applyAlignment="1">
      <alignment horizontal="righ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5" fillId="0" borderId="41" xfId="0" applyFont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82259-E842-4FF0-9FE7-5CCBE19CCC63}">
  <sheetPr>
    <pageSetUpPr fitToPage="1"/>
  </sheetPr>
  <dimension ref="A1:F200"/>
  <sheetViews>
    <sheetView showGridLines="0" tabSelected="1" zoomScale="120" zoomScaleNormal="120" workbookViewId="0">
      <selection activeCell="D11" sqref="D11"/>
    </sheetView>
  </sheetViews>
  <sheetFormatPr baseColWidth="10" defaultColWidth="9.1640625" defaultRowHeight="15"/>
  <cols>
    <col min="1" max="1" width="32.1640625" style="1" customWidth="1"/>
    <col min="2" max="2" width="68.5" style="1" customWidth="1"/>
    <col min="3" max="3" width="9.1640625" style="1"/>
    <col min="4" max="4" width="15.33203125" style="1" customWidth="1"/>
    <col min="5" max="5" width="15.1640625" style="1" bestFit="1" customWidth="1"/>
    <col min="6" max="6" width="10.33203125" style="1" bestFit="1" customWidth="1"/>
    <col min="7" max="16384" width="9.1640625" style="1"/>
  </cols>
  <sheetData>
    <row r="1" spans="1:6" customFormat="1" ht="19">
      <c r="A1" s="92" t="s">
        <v>231</v>
      </c>
      <c r="B1" s="92"/>
      <c r="C1" s="92"/>
      <c r="D1" s="92"/>
      <c r="E1" s="92"/>
    </row>
    <row r="2" spans="1:6" customFormat="1" ht="18" customHeight="1" thickBot="1">
      <c r="A2" s="128" t="s">
        <v>233</v>
      </c>
      <c r="B2" s="128"/>
      <c r="C2" s="128"/>
      <c r="D2" s="128"/>
      <c r="E2" s="128"/>
    </row>
    <row r="3" spans="1:6" customFormat="1" ht="16" thickBot="1">
      <c r="A3" s="93" t="s">
        <v>232</v>
      </c>
      <c r="B3" s="94"/>
      <c r="C3" s="94"/>
      <c r="D3" s="94"/>
      <c r="E3" s="95"/>
    </row>
    <row r="4" spans="1:6" customFormat="1">
      <c r="A4" s="55" t="s">
        <v>217</v>
      </c>
      <c r="B4" s="110"/>
      <c r="C4" s="111"/>
      <c r="D4" s="111"/>
      <c r="E4" s="112"/>
    </row>
    <row r="5" spans="1:6" customFormat="1">
      <c r="A5" s="56" t="s">
        <v>218</v>
      </c>
      <c r="B5" s="113"/>
      <c r="C5" s="114"/>
      <c r="D5" s="114"/>
      <c r="E5" s="115"/>
    </row>
    <row r="6" spans="1:6" customFormat="1">
      <c r="A6" s="56" t="s">
        <v>219</v>
      </c>
      <c r="B6" s="113"/>
      <c r="C6" s="114"/>
      <c r="D6" s="114"/>
      <c r="E6" s="115"/>
    </row>
    <row r="7" spans="1:6" customFormat="1">
      <c r="A7" s="56" t="s">
        <v>220</v>
      </c>
      <c r="B7" s="113"/>
      <c r="C7" s="114"/>
      <c r="D7" s="114"/>
      <c r="E7" s="115"/>
    </row>
    <row r="8" spans="1:6" customFormat="1" ht="16" thickBot="1">
      <c r="A8" s="57" t="s">
        <v>221</v>
      </c>
      <c r="B8" s="116"/>
      <c r="C8" s="117"/>
      <c r="D8" s="117"/>
      <c r="E8" s="118"/>
    </row>
    <row r="9" spans="1:6" ht="16" thickBot="1">
      <c r="A9" s="9"/>
      <c r="B9" s="10"/>
      <c r="C9" s="9"/>
      <c r="D9" s="9"/>
      <c r="E9" s="11"/>
    </row>
    <row r="10" spans="1:6" ht="16" thickBot="1">
      <c r="A10" s="101" t="s">
        <v>230</v>
      </c>
      <c r="B10" s="102"/>
      <c r="C10" s="102"/>
      <c r="D10" s="102"/>
      <c r="E10" s="103"/>
    </row>
    <row r="11" spans="1:6" ht="16">
      <c r="A11" s="12" t="s">
        <v>69</v>
      </c>
      <c r="B11" s="13" t="s">
        <v>68</v>
      </c>
      <c r="C11" s="13" t="s">
        <v>67</v>
      </c>
      <c r="D11" s="13" t="s">
        <v>66</v>
      </c>
      <c r="E11" s="52" t="s">
        <v>65</v>
      </c>
    </row>
    <row r="12" spans="1:6" ht="22" thickBot="1">
      <c r="A12" s="60" t="s">
        <v>76</v>
      </c>
      <c r="B12" s="61"/>
      <c r="C12" s="61"/>
      <c r="D12" s="61"/>
      <c r="E12" s="62"/>
    </row>
    <row r="13" spans="1:6" ht="45" customHeight="1" thickBot="1">
      <c r="A13" s="107" t="s">
        <v>92</v>
      </c>
      <c r="B13" s="108"/>
      <c r="C13" s="108"/>
      <c r="D13" s="108"/>
      <c r="E13" s="109"/>
    </row>
    <row r="14" spans="1:6" s="4" customFormat="1" ht="16">
      <c r="A14" s="16" t="s">
        <v>109</v>
      </c>
      <c r="B14" s="17" t="s">
        <v>110</v>
      </c>
      <c r="C14" s="18">
        <v>1</v>
      </c>
      <c r="D14" s="19">
        <v>0</v>
      </c>
      <c r="E14" s="33">
        <f t="shared" ref="E14:E60" si="0">ROUND(D14*C14,2)</f>
        <v>0</v>
      </c>
      <c r="F14" s="5" t="s">
        <v>111</v>
      </c>
    </row>
    <row r="15" spans="1:6" s="4" customFormat="1" ht="16">
      <c r="A15" s="20" t="s">
        <v>112</v>
      </c>
      <c r="B15" s="21" t="s">
        <v>113</v>
      </c>
      <c r="C15" s="22">
        <v>1</v>
      </c>
      <c r="D15" s="23">
        <v>0</v>
      </c>
      <c r="E15" s="34">
        <f t="shared" si="0"/>
        <v>0</v>
      </c>
      <c r="F15" s="5" t="s">
        <v>111</v>
      </c>
    </row>
    <row r="16" spans="1:6" s="4" customFormat="1" ht="16">
      <c r="A16" s="20" t="s">
        <v>114</v>
      </c>
      <c r="B16" s="21" t="s">
        <v>115</v>
      </c>
      <c r="C16" s="22">
        <v>1</v>
      </c>
      <c r="D16" s="23">
        <v>0</v>
      </c>
      <c r="E16" s="34">
        <f t="shared" si="0"/>
        <v>0</v>
      </c>
      <c r="F16" s="5" t="s">
        <v>111</v>
      </c>
    </row>
    <row r="17" spans="1:6" s="4" customFormat="1" ht="16">
      <c r="A17" s="20" t="s">
        <v>116</v>
      </c>
      <c r="B17" s="21" t="s">
        <v>117</v>
      </c>
      <c r="C17" s="22">
        <v>1</v>
      </c>
      <c r="D17" s="23">
        <v>0</v>
      </c>
      <c r="E17" s="34">
        <f t="shared" si="0"/>
        <v>0</v>
      </c>
      <c r="F17" s="5" t="s">
        <v>111</v>
      </c>
    </row>
    <row r="18" spans="1:6" s="4" customFormat="1" ht="32">
      <c r="A18" s="20" t="s">
        <v>118</v>
      </c>
      <c r="B18" s="21" t="s">
        <v>119</v>
      </c>
      <c r="C18" s="22">
        <v>474</v>
      </c>
      <c r="D18" s="23">
        <v>0</v>
      </c>
      <c r="E18" s="34">
        <f t="shared" si="0"/>
        <v>0</v>
      </c>
      <c r="F18" s="5" t="s">
        <v>111</v>
      </c>
    </row>
    <row r="19" spans="1:6" s="4" customFormat="1" ht="32">
      <c r="A19" s="20" t="s">
        <v>120</v>
      </c>
      <c r="B19" s="21" t="s">
        <v>121</v>
      </c>
      <c r="C19" s="22">
        <v>168</v>
      </c>
      <c r="D19" s="23">
        <v>0</v>
      </c>
      <c r="E19" s="34">
        <f t="shared" si="0"/>
        <v>0</v>
      </c>
      <c r="F19" s="5" t="s">
        <v>111</v>
      </c>
    </row>
    <row r="20" spans="1:6" s="4" customFormat="1" ht="16">
      <c r="A20" s="20" t="s">
        <v>122</v>
      </c>
      <c r="B20" s="21" t="s">
        <v>123</v>
      </c>
      <c r="C20" s="22">
        <v>1012</v>
      </c>
      <c r="D20" s="23">
        <v>0</v>
      </c>
      <c r="E20" s="34">
        <f t="shared" si="0"/>
        <v>0</v>
      </c>
      <c r="F20" s="5" t="s">
        <v>111</v>
      </c>
    </row>
    <row r="21" spans="1:6" s="4" customFormat="1" ht="16">
      <c r="A21" s="20" t="s">
        <v>124</v>
      </c>
      <c r="B21" s="21" t="s">
        <v>214</v>
      </c>
      <c r="C21" s="22">
        <v>1163.8</v>
      </c>
      <c r="D21" s="23">
        <v>0</v>
      </c>
      <c r="E21" s="34">
        <f t="shared" si="0"/>
        <v>0</v>
      </c>
      <c r="F21" s="6" t="s">
        <v>111</v>
      </c>
    </row>
    <row r="22" spans="1:6" s="4" customFormat="1" ht="16">
      <c r="A22" s="20" t="s">
        <v>125</v>
      </c>
      <c r="B22" s="21" t="s">
        <v>126</v>
      </c>
      <c r="C22" s="22">
        <v>380</v>
      </c>
      <c r="D22" s="23">
        <v>0</v>
      </c>
      <c r="E22" s="34">
        <f t="shared" si="0"/>
        <v>0</v>
      </c>
      <c r="F22" s="5" t="s">
        <v>111</v>
      </c>
    </row>
    <row r="23" spans="1:6" s="4" customFormat="1" ht="16">
      <c r="A23" s="20" t="s">
        <v>127</v>
      </c>
      <c r="B23" s="21" t="s">
        <v>215</v>
      </c>
      <c r="C23" s="22">
        <v>437</v>
      </c>
      <c r="D23" s="23">
        <v>0</v>
      </c>
      <c r="E23" s="34">
        <f t="shared" si="0"/>
        <v>0</v>
      </c>
      <c r="F23" s="6" t="s">
        <v>111</v>
      </c>
    </row>
    <row r="24" spans="1:6" s="4" customFormat="1" ht="16">
      <c r="A24" s="20" t="s">
        <v>128</v>
      </c>
      <c r="B24" s="21" t="s">
        <v>129</v>
      </c>
      <c r="C24" s="22">
        <v>2004</v>
      </c>
      <c r="D24" s="23">
        <v>0</v>
      </c>
      <c r="E24" s="34">
        <f t="shared" si="0"/>
        <v>0</v>
      </c>
      <c r="F24" s="5" t="s">
        <v>111</v>
      </c>
    </row>
    <row r="25" spans="1:6" s="4" customFormat="1" ht="16">
      <c r="A25" s="20" t="s">
        <v>130</v>
      </c>
      <c r="B25" s="21" t="s">
        <v>131</v>
      </c>
      <c r="C25" s="22">
        <v>2304.6</v>
      </c>
      <c r="D25" s="23">
        <v>0</v>
      </c>
      <c r="E25" s="34">
        <f t="shared" si="0"/>
        <v>0</v>
      </c>
      <c r="F25" s="6" t="s">
        <v>111</v>
      </c>
    </row>
    <row r="26" spans="1:6" s="4" customFormat="1" ht="16">
      <c r="A26" s="20" t="s">
        <v>132</v>
      </c>
      <c r="B26" s="21" t="s">
        <v>133</v>
      </c>
      <c r="C26" s="22">
        <v>660</v>
      </c>
      <c r="D26" s="23">
        <v>0</v>
      </c>
      <c r="E26" s="34">
        <f t="shared" si="0"/>
        <v>0</v>
      </c>
      <c r="F26" s="5" t="s">
        <v>111</v>
      </c>
    </row>
    <row r="27" spans="1:6" s="4" customFormat="1" ht="16">
      <c r="A27" s="20" t="s">
        <v>134</v>
      </c>
      <c r="B27" s="21" t="s">
        <v>135</v>
      </c>
      <c r="C27" s="22">
        <v>759</v>
      </c>
      <c r="D27" s="23">
        <v>0</v>
      </c>
      <c r="E27" s="34">
        <f t="shared" si="0"/>
        <v>0</v>
      </c>
      <c r="F27" s="6" t="s">
        <v>111</v>
      </c>
    </row>
    <row r="28" spans="1:6" s="4" customFormat="1" ht="16">
      <c r="A28" s="20" t="s">
        <v>136</v>
      </c>
      <c r="B28" s="21" t="s">
        <v>137</v>
      </c>
      <c r="C28" s="22">
        <v>525</v>
      </c>
      <c r="D28" s="23">
        <v>0</v>
      </c>
      <c r="E28" s="34">
        <f t="shared" si="0"/>
        <v>0</v>
      </c>
      <c r="F28" s="5" t="s">
        <v>111</v>
      </c>
    </row>
    <row r="29" spans="1:6" s="4" customFormat="1" ht="16">
      <c r="A29" s="20" t="s">
        <v>138</v>
      </c>
      <c r="B29" s="21" t="s">
        <v>139</v>
      </c>
      <c r="C29" s="22">
        <v>525</v>
      </c>
      <c r="D29" s="23">
        <v>0</v>
      </c>
      <c r="E29" s="34">
        <f t="shared" si="0"/>
        <v>0</v>
      </c>
      <c r="F29" s="6" t="s">
        <v>111</v>
      </c>
    </row>
    <row r="30" spans="1:6" s="4" customFormat="1" ht="32">
      <c r="A30" s="20" t="s">
        <v>140</v>
      </c>
      <c r="B30" s="21" t="s">
        <v>141</v>
      </c>
      <c r="C30" s="22">
        <v>220</v>
      </c>
      <c r="D30" s="23">
        <v>0</v>
      </c>
      <c r="E30" s="34">
        <f t="shared" si="0"/>
        <v>0</v>
      </c>
      <c r="F30" s="5" t="s">
        <v>111</v>
      </c>
    </row>
    <row r="31" spans="1:6" s="4" customFormat="1" ht="16">
      <c r="A31" s="20" t="s">
        <v>142</v>
      </c>
      <c r="B31" s="21" t="s">
        <v>143</v>
      </c>
      <c r="C31" s="22">
        <v>253</v>
      </c>
      <c r="D31" s="23">
        <v>0</v>
      </c>
      <c r="E31" s="34">
        <f t="shared" si="0"/>
        <v>0</v>
      </c>
      <c r="F31" s="6" t="s">
        <v>111</v>
      </c>
    </row>
    <row r="32" spans="1:6" s="4" customFormat="1" ht="16">
      <c r="A32" s="20" t="s">
        <v>144</v>
      </c>
      <c r="B32" s="21" t="s">
        <v>145</v>
      </c>
      <c r="C32" s="22">
        <v>91</v>
      </c>
      <c r="D32" s="23">
        <v>0</v>
      </c>
      <c r="E32" s="34">
        <f t="shared" si="0"/>
        <v>0</v>
      </c>
      <c r="F32" s="5" t="s">
        <v>111</v>
      </c>
    </row>
    <row r="33" spans="1:6" s="4" customFormat="1" ht="16">
      <c r="A33" s="20" t="s">
        <v>146</v>
      </c>
      <c r="B33" s="21" t="s">
        <v>147</v>
      </c>
      <c r="C33" s="22">
        <v>104.65</v>
      </c>
      <c r="D33" s="23">
        <v>0</v>
      </c>
      <c r="E33" s="34">
        <f t="shared" si="0"/>
        <v>0</v>
      </c>
      <c r="F33" s="6" t="s">
        <v>111</v>
      </c>
    </row>
    <row r="34" spans="1:6" s="4" customFormat="1" ht="16">
      <c r="A34" s="20" t="s">
        <v>148</v>
      </c>
      <c r="B34" s="21" t="s">
        <v>149</v>
      </c>
      <c r="C34" s="22">
        <v>70</v>
      </c>
      <c r="D34" s="23">
        <v>0</v>
      </c>
      <c r="E34" s="34">
        <f t="shared" si="0"/>
        <v>0</v>
      </c>
      <c r="F34" s="5" t="s">
        <v>111</v>
      </c>
    </row>
    <row r="35" spans="1:6" s="4" customFormat="1" ht="16">
      <c r="A35" s="20" t="s">
        <v>150</v>
      </c>
      <c r="B35" s="21" t="s">
        <v>151</v>
      </c>
      <c r="C35" s="22">
        <v>80.5</v>
      </c>
      <c r="D35" s="23">
        <v>0</v>
      </c>
      <c r="E35" s="34">
        <f t="shared" si="0"/>
        <v>0</v>
      </c>
      <c r="F35" s="6" t="s">
        <v>111</v>
      </c>
    </row>
    <row r="36" spans="1:6" s="4" customFormat="1" ht="16">
      <c r="A36" s="20" t="s">
        <v>152</v>
      </c>
      <c r="B36" s="21" t="s">
        <v>153</v>
      </c>
      <c r="C36" s="22">
        <v>30705.217000000001</v>
      </c>
      <c r="D36" s="23">
        <v>0</v>
      </c>
      <c r="E36" s="34">
        <f t="shared" si="0"/>
        <v>0</v>
      </c>
      <c r="F36" s="5" t="s">
        <v>111</v>
      </c>
    </row>
    <row r="37" spans="1:6" s="4" customFormat="1" ht="32">
      <c r="A37" s="20" t="s">
        <v>154</v>
      </c>
      <c r="B37" s="21" t="s">
        <v>155</v>
      </c>
      <c r="C37" s="22">
        <v>840</v>
      </c>
      <c r="D37" s="23">
        <v>0</v>
      </c>
      <c r="E37" s="34">
        <f t="shared" si="0"/>
        <v>0</v>
      </c>
      <c r="F37" s="6" t="s">
        <v>111</v>
      </c>
    </row>
    <row r="38" spans="1:6" s="4" customFormat="1" ht="16">
      <c r="A38" s="20" t="s">
        <v>156</v>
      </c>
      <c r="B38" s="21" t="s">
        <v>157</v>
      </c>
      <c r="C38" s="22">
        <v>2613</v>
      </c>
      <c r="D38" s="23">
        <v>0</v>
      </c>
      <c r="E38" s="34">
        <f t="shared" si="0"/>
        <v>0</v>
      </c>
      <c r="F38" s="6" t="s">
        <v>111</v>
      </c>
    </row>
    <row r="39" spans="1:6" s="4" customFormat="1" ht="16">
      <c r="A39" s="20" t="s">
        <v>158</v>
      </c>
      <c r="B39" s="21" t="s">
        <v>159</v>
      </c>
      <c r="C39" s="22">
        <v>6287</v>
      </c>
      <c r="D39" s="23">
        <v>0</v>
      </c>
      <c r="E39" s="34">
        <f t="shared" si="0"/>
        <v>0</v>
      </c>
      <c r="F39" s="6" t="s">
        <v>111</v>
      </c>
    </row>
    <row r="40" spans="1:6" s="4" customFormat="1" ht="16">
      <c r="A40" s="20" t="s">
        <v>160</v>
      </c>
      <c r="B40" s="21" t="s">
        <v>161</v>
      </c>
      <c r="C40" s="22">
        <v>2160</v>
      </c>
      <c r="D40" s="23">
        <v>0</v>
      </c>
      <c r="E40" s="34">
        <f t="shared" si="0"/>
        <v>0</v>
      </c>
      <c r="F40" s="6" t="s">
        <v>111</v>
      </c>
    </row>
    <row r="41" spans="1:6" s="4" customFormat="1" ht="16">
      <c r="A41" s="20" t="s">
        <v>162</v>
      </c>
      <c r="B41" s="21" t="s">
        <v>163</v>
      </c>
      <c r="C41" s="22">
        <v>703</v>
      </c>
      <c r="D41" s="23">
        <v>0</v>
      </c>
      <c r="E41" s="34">
        <f t="shared" si="0"/>
        <v>0</v>
      </c>
      <c r="F41" s="6" t="s">
        <v>111</v>
      </c>
    </row>
    <row r="42" spans="1:6" s="4" customFormat="1" ht="16">
      <c r="A42" s="20" t="s">
        <v>164</v>
      </c>
      <c r="B42" s="21" t="s">
        <v>165</v>
      </c>
      <c r="C42" s="22">
        <v>9572</v>
      </c>
      <c r="D42" s="23">
        <v>0</v>
      </c>
      <c r="E42" s="34">
        <f t="shared" si="0"/>
        <v>0</v>
      </c>
      <c r="F42" s="6" t="s">
        <v>111</v>
      </c>
    </row>
    <row r="43" spans="1:6" s="4" customFormat="1" ht="16">
      <c r="A43" s="20" t="s">
        <v>166</v>
      </c>
      <c r="B43" s="21" t="s">
        <v>167</v>
      </c>
      <c r="C43" s="22">
        <v>1045</v>
      </c>
      <c r="D43" s="23">
        <v>0</v>
      </c>
      <c r="E43" s="34">
        <f t="shared" si="0"/>
        <v>0</v>
      </c>
      <c r="F43" s="6" t="s">
        <v>111</v>
      </c>
    </row>
    <row r="44" spans="1:6" s="4" customFormat="1" ht="16">
      <c r="A44" s="20" t="s">
        <v>168</v>
      </c>
      <c r="B44" s="21" t="s">
        <v>169</v>
      </c>
      <c r="C44" s="22">
        <v>1316</v>
      </c>
      <c r="D44" s="23">
        <v>0</v>
      </c>
      <c r="E44" s="34">
        <f t="shared" si="0"/>
        <v>0</v>
      </c>
      <c r="F44" s="6" t="s">
        <v>111</v>
      </c>
    </row>
    <row r="45" spans="1:6" s="4" customFormat="1" ht="16">
      <c r="A45" s="20" t="s">
        <v>170</v>
      </c>
      <c r="B45" s="21" t="s">
        <v>171</v>
      </c>
      <c r="C45" s="22">
        <v>614</v>
      </c>
      <c r="D45" s="23">
        <v>0</v>
      </c>
      <c r="E45" s="34">
        <f t="shared" si="0"/>
        <v>0</v>
      </c>
      <c r="F45" s="6" t="s">
        <v>111</v>
      </c>
    </row>
    <row r="46" spans="1:6" s="4" customFormat="1" ht="20" customHeight="1">
      <c r="A46" s="20" t="s">
        <v>172</v>
      </c>
      <c r="B46" s="21" t="s">
        <v>173</v>
      </c>
      <c r="C46" s="22">
        <v>501</v>
      </c>
      <c r="D46" s="23">
        <v>0</v>
      </c>
      <c r="E46" s="34">
        <f t="shared" si="0"/>
        <v>0</v>
      </c>
      <c r="F46" s="6" t="s">
        <v>111</v>
      </c>
    </row>
    <row r="47" spans="1:6" s="4" customFormat="1" ht="17" customHeight="1">
      <c r="A47" s="20" t="s">
        <v>174</v>
      </c>
      <c r="B47" s="21" t="s">
        <v>175</v>
      </c>
      <c r="C47" s="22">
        <v>184</v>
      </c>
      <c r="D47" s="23">
        <v>0</v>
      </c>
      <c r="E47" s="34">
        <f t="shared" si="0"/>
        <v>0</v>
      </c>
      <c r="F47" s="6" t="s">
        <v>111</v>
      </c>
    </row>
    <row r="48" spans="1:6" s="4" customFormat="1" ht="16">
      <c r="A48" s="20" t="s">
        <v>176</v>
      </c>
      <c r="B48" s="21" t="s">
        <v>177</v>
      </c>
      <c r="C48" s="22">
        <v>2286</v>
      </c>
      <c r="D48" s="23">
        <v>0</v>
      </c>
      <c r="E48" s="34">
        <f t="shared" si="0"/>
        <v>0</v>
      </c>
      <c r="F48" s="6" t="s">
        <v>111</v>
      </c>
    </row>
    <row r="49" spans="1:6" s="4" customFormat="1" ht="16">
      <c r="A49" s="20" t="s">
        <v>178</v>
      </c>
      <c r="B49" s="21" t="s">
        <v>179</v>
      </c>
      <c r="C49" s="22">
        <v>2308</v>
      </c>
      <c r="D49" s="23">
        <v>0</v>
      </c>
      <c r="E49" s="34">
        <f t="shared" si="0"/>
        <v>0</v>
      </c>
      <c r="F49" s="6" t="s">
        <v>111</v>
      </c>
    </row>
    <row r="50" spans="1:6" s="4" customFormat="1" ht="16" customHeight="1">
      <c r="A50" s="20" t="s">
        <v>180</v>
      </c>
      <c r="B50" s="21" t="s">
        <v>181</v>
      </c>
      <c r="C50" s="22">
        <v>363</v>
      </c>
      <c r="D50" s="23">
        <v>0</v>
      </c>
      <c r="E50" s="34">
        <f t="shared" si="0"/>
        <v>0</v>
      </c>
      <c r="F50" s="6" t="s">
        <v>111</v>
      </c>
    </row>
    <row r="51" spans="1:6" s="4" customFormat="1" ht="16">
      <c r="A51" s="20" t="s">
        <v>182</v>
      </c>
      <c r="B51" s="21" t="s">
        <v>183</v>
      </c>
      <c r="C51" s="22">
        <v>4449</v>
      </c>
      <c r="D51" s="23">
        <v>0</v>
      </c>
      <c r="E51" s="34">
        <f t="shared" si="0"/>
        <v>0</v>
      </c>
      <c r="F51" s="6" t="s">
        <v>111</v>
      </c>
    </row>
    <row r="52" spans="1:6" s="4" customFormat="1" ht="16" customHeight="1">
      <c r="A52" s="20" t="s">
        <v>184</v>
      </c>
      <c r="B52" s="21" t="s">
        <v>185</v>
      </c>
      <c r="C52" s="22">
        <v>70</v>
      </c>
      <c r="D52" s="23">
        <v>0</v>
      </c>
      <c r="E52" s="34">
        <f t="shared" si="0"/>
        <v>0</v>
      </c>
      <c r="F52" s="6" t="s">
        <v>111</v>
      </c>
    </row>
    <row r="53" spans="1:6" s="4" customFormat="1" ht="16">
      <c r="A53" s="20" t="s">
        <v>186</v>
      </c>
      <c r="B53" s="21" t="s">
        <v>187</v>
      </c>
      <c r="C53" s="22">
        <v>415</v>
      </c>
      <c r="D53" s="23">
        <v>0</v>
      </c>
      <c r="E53" s="34">
        <f t="shared" si="0"/>
        <v>0</v>
      </c>
      <c r="F53" s="5" t="s">
        <v>111</v>
      </c>
    </row>
    <row r="54" spans="1:6" s="4" customFormat="1" ht="16">
      <c r="A54" s="20" t="s">
        <v>188</v>
      </c>
      <c r="B54" s="21" t="s">
        <v>189</v>
      </c>
      <c r="C54" s="22">
        <v>136</v>
      </c>
      <c r="D54" s="23">
        <v>0</v>
      </c>
      <c r="E54" s="34">
        <f t="shared" si="0"/>
        <v>0</v>
      </c>
      <c r="F54" s="5" t="s">
        <v>111</v>
      </c>
    </row>
    <row r="55" spans="1:6" s="4" customFormat="1" ht="17" customHeight="1">
      <c r="A55" s="20" t="s">
        <v>190</v>
      </c>
      <c r="B55" s="21" t="s">
        <v>199</v>
      </c>
      <c r="C55" s="22">
        <v>1</v>
      </c>
      <c r="D55" s="23">
        <v>0</v>
      </c>
      <c r="E55" s="34">
        <f t="shared" si="0"/>
        <v>0</v>
      </c>
      <c r="F55" s="5" t="s">
        <v>111</v>
      </c>
    </row>
    <row r="56" spans="1:6" s="4" customFormat="1" ht="16.5" customHeight="1">
      <c r="A56" s="20" t="s">
        <v>191</v>
      </c>
      <c r="B56" s="21" t="s">
        <v>200</v>
      </c>
      <c r="C56" s="22">
        <v>1</v>
      </c>
      <c r="D56" s="23">
        <v>0</v>
      </c>
      <c r="E56" s="34">
        <f t="shared" si="0"/>
        <v>0</v>
      </c>
      <c r="F56" s="5" t="s">
        <v>111</v>
      </c>
    </row>
    <row r="57" spans="1:6" s="4" customFormat="1" ht="32">
      <c r="A57" s="20" t="s">
        <v>192</v>
      </c>
      <c r="B57" s="21" t="s">
        <v>201</v>
      </c>
      <c r="C57" s="22">
        <v>1</v>
      </c>
      <c r="D57" s="23">
        <v>0</v>
      </c>
      <c r="E57" s="34">
        <f t="shared" si="0"/>
        <v>0</v>
      </c>
      <c r="F57" s="5" t="s">
        <v>111</v>
      </c>
    </row>
    <row r="58" spans="1:6" s="4" customFormat="1" ht="26.25" customHeight="1">
      <c r="A58" s="20" t="s">
        <v>193</v>
      </c>
      <c r="B58" s="21" t="s">
        <v>198</v>
      </c>
      <c r="C58" s="22">
        <v>1</v>
      </c>
      <c r="D58" s="23">
        <v>0</v>
      </c>
      <c r="E58" s="34">
        <f t="shared" si="0"/>
        <v>0</v>
      </c>
      <c r="F58" s="5" t="s">
        <v>111</v>
      </c>
    </row>
    <row r="59" spans="1:6" s="4" customFormat="1" ht="16">
      <c r="A59" s="20" t="s">
        <v>194</v>
      </c>
      <c r="B59" s="21" t="s">
        <v>195</v>
      </c>
      <c r="C59" s="22">
        <v>1</v>
      </c>
      <c r="D59" s="23">
        <v>0</v>
      </c>
      <c r="E59" s="34">
        <f t="shared" si="0"/>
        <v>0</v>
      </c>
      <c r="F59" s="5" t="s">
        <v>111</v>
      </c>
    </row>
    <row r="60" spans="1:6" s="4" customFormat="1" ht="16.5" customHeight="1">
      <c r="A60" s="20" t="s">
        <v>196</v>
      </c>
      <c r="B60" s="21" t="s">
        <v>197</v>
      </c>
      <c r="C60" s="22">
        <v>1</v>
      </c>
      <c r="D60" s="23">
        <v>0</v>
      </c>
      <c r="E60" s="34">
        <f t="shared" si="0"/>
        <v>0</v>
      </c>
      <c r="F60" s="5" t="s">
        <v>111</v>
      </c>
    </row>
    <row r="61" spans="1:6" s="4" customFormat="1" ht="31.5" customHeight="1">
      <c r="A61" s="24" t="s">
        <v>216</v>
      </c>
      <c r="B61" s="25" t="s">
        <v>209</v>
      </c>
      <c r="C61" s="96"/>
      <c r="D61" s="97"/>
      <c r="E61" s="98"/>
      <c r="F61" s="5"/>
    </row>
    <row r="62" spans="1:6" s="4" customFormat="1" ht="16.5" customHeight="1">
      <c r="A62" s="20"/>
      <c r="B62" s="14" t="s">
        <v>202</v>
      </c>
      <c r="C62" s="22">
        <v>4</v>
      </c>
      <c r="D62" s="23">
        <v>0</v>
      </c>
      <c r="E62" s="34">
        <f>C62*D62</f>
        <v>0</v>
      </c>
      <c r="F62" s="5"/>
    </row>
    <row r="63" spans="1:6" s="4" customFormat="1" ht="16.5" customHeight="1">
      <c r="A63" s="20"/>
      <c r="B63" s="15" t="s">
        <v>203</v>
      </c>
      <c r="C63" s="22">
        <v>30</v>
      </c>
      <c r="D63" s="23">
        <v>0</v>
      </c>
      <c r="E63" s="34">
        <f t="shared" ref="E63:E69" si="1">C63*D63</f>
        <v>0</v>
      </c>
      <c r="F63" s="5"/>
    </row>
    <row r="64" spans="1:6" s="4" customFormat="1" ht="16.5" customHeight="1">
      <c r="A64" s="20"/>
      <c r="B64" s="21" t="s">
        <v>204</v>
      </c>
      <c r="C64" s="22">
        <v>51</v>
      </c>
      <c r="D64" s="23">
        <v>0</v>
      </c>
      <c r="E64" s="34">
        <f t="shared" si="1"/>
        <v>0</v>
      </c>
      <c r="F64" s="5"/>
    </row>
    <row r="65" spans="1:6" s="4" customFormat="1" ht="16.5" customHeight="1">
      <c r="A65" s="20"/>
      <c r="B65" s="14" t="s">
        <v>205</v>
      </c>
      <c r="C65" s="22">
        <v>9</v>
      </c>
      <c r="D65" s="23">
        <v>0</v>
      </c>
      <c r="E65" s="34">
        <f t="shared" si="1"/>
        <v>0</v>
      </c>
      <c r="F65" s="5"/>
    </row>
    <row r="66" spans="1:6" s="4" customFormat="1" ht="16.5" customHeight="1">
      <c r="A66" s="20"/>
      <c r="B66" s="14" t="s">
        <v>206</v>
      </c>
      <c r="C66" s="22">
        <v>11</v>
      </c>
      <c r="D66" s="23">
        <v>0</v>
      </c>
      <c r="E66" s="34">
        <f t="shared" si="1"/>
        <v>0</v>
      </c>
      <c r="F66" s="5"/>
    </row>
    <row r="67" spans="1:6" s="4" customFormat="1" ht="16.5" customHeight="1">
      <c r="A67" s="20"/>
      <c r="B67" s="15" t="s">
        <v>207</v>
      </c>
      <c r="C67" s="22">
        <v>37</v>
      </c>
      <c r="D67" s="23">
        <v>0</v>
      </c>
      <c r="E67" s="34">
        <f t="shared" si="1"/>
        <v>0</v>
      </c>
      <c r="F67" s="5"/>
    </row>
    <row r="68" spans="1:6" s="4" customFormat="1" ht="16.5" customHeight="1">
      <c r="A68" s="20"/>
      <c r="B68" s="14" t="s">
        <v>208</v>
      </c>
      <c r="C68" s="22">
        <v>24</v>
      </c>
      <c r="D68" s="23">
        <v>0</v>
      </c>
      <c r="E68" s="34">
        <f t="shared" si="1"/>
        <v>0</v>
      </c>
      <c r="F68" s="5"/>
    </row>
    <row r="69" spans="1:6" s="4" customFormat="1" ht="16.5" customHeight="1" thickBot="1">
      <c r="A69" s="26"/>
      <c r="B69" s="27" t="s">
        <v>70</v>
      </c>
      <c r="C69" s="28">
        <v>1</v>
      </c>
      <c r="D69" s="29">
        <v>0</v>
      </c>
      <c r="E69" s="41">
        <f t="shared" si="1"/>
        <v>0</v>
      </c>
      <c r="F69" s="5"/>
    </row>
    <row r="70" spans="1:6" ht="17" thickBot="1">
      <c r="A70" s="99" t="s">
        <v>77</v>
      </c>
      <c r="B70" s="100"/>
      <c r="C70" s="100"/>
      <c r="D70" s="100"/>
      <c r="E70" s="8">
        <f>ROUNDUP(SUM(E14:E69),0)</f>
        <v>0</v>
      </c>
    </row>
    <row r="71" spans="1:6" ht="21">
      <c r="A71" s="86" t="s">
        <v>78</v>
      </c>
      <c r="B71" s="87"/>
      <c r="C71" s="87"/>
      <c r="D71" s="87"/>
      <c r="E71" s="88"/>
    </row>
    <row r="72" spans="1:6">
      <c r="A72" s="63" t="s">
        <v>74</v>
      </c>
      <c r="B72" s="64"/>
      <c r="C72" s="64"/>
      <c r="D72" s="64"/>
      <c r="E72" s="65"/>
    </row>
    <row r="73" spans="1:6">
      <c r="A73" s="104" t="s">
        <v>59</v>
      </c>
      <c r="B73" s="105"/>
      <c r="C73" s="105"/>
      <c r="D73" s="105"/>
      <c r="E73" s="106"/>
    </row>
    <row r="74" spans="1:6" ht="16">
      <c r="A74" s="3" t="s">
        <v>55</v>
      </c>
      <c r="B74" s="2" t="s">
        <v>58</v>
      </c>
      <c r="C74" s="7">
        <v>1</v>
      </c>
      <c r="D74" s="23">
        <v>0</v>
      </c>
      <c r="E74" s="34">
        <f t="shared" ref="E74:E77" si="2">C74*D74</f>
        <v>0</v>
      </c>
    </row>
    <row r="75" spans="1:6" ht="16">
      <c r="A75" s="3" t="s">
        <v>54</v>
      </c>
      <c r="B75" s="2" t="s">
        <v>57</v>
      </c>
      <c r="C75" s="7">
        <v>1</v>
      </c>
      <c r="D75" s="23">
        <v>0</v>
      </c>
      <c r="E75" s="34">
        <f t="shared" si="2"/>
        <v>0</v>
      </c>
    </row>
    <row r="76" spans="1:6" ht="32">
      <c r="A76" s="30" t="s">
        <v>53</v>
      </c>
      <c r="B76" s="2" t="s">
        <v>56</v>
      </c>
      <c r="C76" s="7">
        <v>1</v>
      </c>
      <c r="D76" s="23">
        <v>0</v>
      </c>
      <c r="E76" s="34">
        <f t="shared" si="2"/>
        <v>0</v>
      </c>
    </row>
    <row r="77" spans="1:6" ht="48">
      <c r="A77" s="30" t="s">
        <v>52</v>
      </c>
      <c r="B77" s="2" t="s">
        <v>51</v>
      </c>
      <c r="C77" s="7">
        <v>1</v>
      </c>
      <c r="D77" s="23">
        <v>0</v>
      </c>
      <c r="E77" s="34">
        <f t="shared" si="2"/>
        <v>0</v>
      </c>
    </row>
    <row r="78" spans="1:6">
      <c r="A78" s="63" t="s">
        <v>75</v>
      </c>
      <c r="B78" s="64"/>
      <c r="C78" s="64"/>
      <c r="D78" s="64"/>
      <c r="E78" s="65"/>
    </row>
    <row r="79" spans="1:6" ht="112">
      <c r="A79" s="3" t="s">
        <v>50</v>
      </c>
      <c r="B79" s="7" t="s">
        <v>49</v>
      </c>
      <c r="C79" s="7">
        <v>30</v>
      </c>
      <c r="D79" s="23">
        <v>0</v>
      </c>
      <c r="E79" s="34">
        <f t="shared" ref="E79:E85" si="3">C79*D79</f>
        <v>0</v>
      </c>
    </row>
    <row r="80" spans="1:6" ht="112">
      <c r="A80" s="3" t="s">
        <v>48</v>
      </c>
      <c r="B80" s="7" t="s">
        <v>47</v>
      </c>
      <c r="C80" s="7">
        <v>30</v>
      </c>
      <c r="D80" s="23">
        <v>0</v>
      </c>
      <c r="E80" s="34">
        <f t="shared" si="3"/>
        <v>0</v>
      </c>
    </row>
    <row r="81" spans="1:6" ht="48">
      <c r="A81" s="30" t="s">
        <v>46</v>
      </c>
      <c r="B81" s="7" t="s">
        <v>37</v>
      </c>
      <c r="C81" s="7">
        <v>10</v>
      </c>
      <c r="D81" s="23">
        <v>0</v>
      </c>
      <c r="E81" s="34">
        <f t="shared" si="3"/>
        <v>0</v>
      </c>
    </row>
    <row r="82" spans="1:6" ht="16">
      <c r="A82" s="30" t="s">
        <v>45</v>
      </c>
      <c r="B82" s="7" t="s">
        <v>24</v>
      </c>
      <c r="C82" s="7">
        <v>1</v>
      </c>
      <c r="D82" s="23">
        <v>0</v>
      </c>
      <c r="E82" s="34">
        <f t="shared" si="3"/>
        <v>0</v>
      </c>
    </row>
    <row r="83" spans="1:6" ht="16">
      <c r="A83" s="30" t="s">
        <v>44</v>
      </c>
      <c r="B83" s="7" t="s">
        <v>43</v>
      </c>
      <c r="C83" s="7">
        <v>40</v>
      </c>
      <c r="D83" s="23">
        <v>0</v>
      </c>
      <c r="E83" s="34">
        <f t="shared" si="3"/>
        <v>0</v>
      </c>
    </row>
    <row r="84" spans="1:6" ht="16">
      <c r="A84" s="30" t="s">
        <v>42</v>
      </c>
      <c r="B84" s="7" t="s">
        <v>41</v>
      </c>
      <c r="C84" s="7">
        <v>20</v>
      </c>
      <c r="D84" s="23">
        <v>0</v>
      </c>
      <c r="E84" s="34">
        <f t="shared" si="3"/>
        <v>0</v>
      </c>
    </row>
    <row r="85" spans="1:6" ht="32">
      <c r="A85" s="30" t="s">
        <v>40</v>
      </c>
      <c r="B85" s="7" t="s">
        <v>39</v>
      </c>
      <c r="C85" s="7">
        <v>1</v>
      </c>
      <c r="D85" s="23">
        <v>0</v>
      </c>
      <c r="E85" s="34">
        <f t="shared" si="3"/>
        <v>0</v>
      </c>
    </row>
    <row r="86" spans="1:6" ht="32.25" customHeight="1" thickBot="1">
      <c r="A86" s="77" t="s">
        <v>94</v>
      </c>
      <c r="B86" s="78"/>
      <c r="C86" s="78"/>
      <c r="D86" s="78"/>
      <c r="E86" s="79"/>
    </row>
    <row r="87" spans="1:6" s="4" customFormat="1" ht="16">
      <c r="A87" s="16" t="s">
        <v>152</v>
      </c>
      <c r="B87" s="17" t="s">
        <v>153</v>
      </c>
      <c r="C87" s="18">
        <v>6618.2610000000004</v>
      </c>
      <c r="D87" s="19">
        <v>0</v>
      </c>
      <c r="E87" s="33">
        <f>C87*D87</f>
        <v>0</v>
      </c>
      <c r="F87" s="5" t="s">
        <v>111</v>
      </c>
    </row>
    <row r="88" spans="1:6" s="4" customFormat="1" ht="16">
      <c r="A88" s="20" t="s">
        <v>168</v>
      </c>
      <c r="B88" s="21" t="s">
        <v>169</v>
      </c>
      <c r="C88" s="22">
        <v>59</v>
      </c>
      <c r="D88" s="23">
        <v>0</v>
      </c>
      <c r="E88" s="34">
        <f t="shared" ref="E88:E102" si="4">C88*D88</f>
        <v>0</v>
      </c>
      <c r="F88" s="6" t="s">
        <v>111</v>
      </c>
    </row>
    <row r="89" spans="1:6" s="4" customFormat="1" ht="16">
      <c r="A89" s="20" t="s">
        <v>156</v>
      </c>
      <c r="B89" s="21" t="s">
        <v>157</v>
      </c>
      <c r="C89" s="22">
        <v>244</v>
      </c>
      <c r="D89" s="23">
        <v>0</v>
      </c>
      <c r="E89" s="34">
        <f t="shared" si="4"/>
        <v>0</v>
      </c>
      <c r="F89" s="6" t="s">
        <v>111</v>
      </c>
    </row>
    <row r="90" spans="1:6" s="4" customFormat="1" ht="16">
      <c r="A90" s="20" t="s">
        <v>158</v>
      </c>
      <c r="B90" s="21" t="s">
        <v>159</v>
      </c>
      <c r="C90" s="22">
        <v>814</v>
      </c>
      <c r="D90" s="23">
        <v>0</v>
      </c>
      <c r="E90" s="34">
        <f t="shared" si="4"/>
        <v>0</v>
      </c>
      <c r="F90" s="6" t="s">
        <v>111</v>
      </c>
    </row>
    <row r="91" spans="1:6" s="4" customFormat="1" ht="16">
      <c r="A91" s="20" t="s">
        <v>160</v>
      </c>
      <c r="B91" s="21" t="s">
        <v>161</v>
      </c>
      <c r="C91" s="22">
        <v>906</v>
      </c>
      <c r="D91" s="23">
        <v>0</v>
      </c>
      <c r="E91" s="34">
        <f t="shared" si="4"/>
        <v>0</v>
      </c>
      <c r="F91" s="6" t="s">
        <v>111</v>
      </c>
    </row>
    <row r="92" spans="1:6" s="4" customFormat="1" ht="16">
      <c r="A92" s="20" t="s">
        <v>162</v>
      </c>
      <c r="B92" s="21" t="s">
        <v>163</v>
      </c>
      <c r="C92" s="22">
        <v>28</v>
      </c>
      <c r="D92" s="23">
        <v>0</v>
      </c>
      <c r="E92" s="34">
        <f t="shared" si="4"/>
        <v>0</v>
      </c>
      <c r="F92" s="6" t="s">
        <v>111</v>
      </c>
    </row>
    <row r="93" spans="1:6" s="4" customFormat="1" ht="16">
      <c r="A93" s="20" t="s">
        <v>164</v>
      </c>
      <c r="B93" s="21" t="s">
        <v>165</v>
      </c>
      <c r="C93" s="22">
        <v>2296</v>
      </c>
      <c r="D93" s="23">
        <v>0</v>
      </c>
      <c r="E93" s="34">
        <f t="shared" si="4"/>
        <v>0</v>
      </c>
      <c r="F93" s="6" t="s">
        <v>111</v>
      </c>
    </row>
    <row r="94" spans="1:6" s="4" customFormat="1" ht="16">
      <c r="A94" s="20" t="s">
        <v>182</v>
      </c>
      <c r="B94" s="21" t="s">
        <v>183</v>
      </c>
      <c r="C94" s="22">
        <v>3264</v>
      </c>
      <c r="D94" s="23">
        <v>0</v>
      </c>
      <c r="E94" s="34">
        <f t="shared" si="4"/>
        <v>0</v>
      </c>
      <c r="F94" s="6" t="s">
        <v>111</v>
      </c>
    </row>
    <row r="95" spans="1:6" s="4" customFormat="1" ht="16">
      <c r="A95" s="20" t="s">
        <v>186</v>
      </c>
      <c r="B95" s="21" t="s">
        <v>187</v>
      </c>
      <c r="C95" s="22">
        <v>42</v>
      </c>
      <c r="D95" s="23">
        <v>0</v>
      </c>
      <c r="E95" s="34">
        <f t="shared" si="4"/>
        <v>0</v>
      </c>
      <c r="F95" s="5" t="s">
        <v>111</v>
      </c>
    </row>
    <row r="96" spans="1:6" s="4" customFormat="1" ht="16">
      <c r="A96" s="20" t="s">
        <v>188</v>
      </c>
      <c r="B96" s="21" t="s">
        <v>189</v>
      </c>
      <c r="C96" s="22">
        <v>3</v>
      </c>
      <c r="D96" s="23">
        <v>0</v>
      </c>
      <c r="E96" s="34">
        <f t="shared" si="4"/>
        <v>0</v>
      </c>
      <c r="F96" s="5" t="s">
        <v>111</v>
      </c>
    </row>
    <row r="97" spans="1:6" s="4" customFormat="1" ht="16">
      <c r="A97" s="20" t="s">
        <v>190</v>
      </c>
      <c r="B97" s="21" t="s">
        <v>199</v>
      </c>
      <c r="C97" s="22">
        <v>1</v>
      </c>
      <c r="D97" s="23">
        <v>0</v>
      </c>
      <c r="E97" s="34">
        <f t="shared" si="4"/>
        <v>0</v>
      </c>
      <c r="F97" s="5" t="s">
        <v>111</v>
      </c>
    </row>
    <row r="98" spans="1:6" s="4" customFormat="1" ht="16">
      <c r="A98" s="20" t="s">
        <v>191</v>
      </c>
      <c r="B98" s="21" t="s">
        <v>200</v>
      </c>
      <c r="C98" s="22">
        <v>1</v>
      </c>
      <c r="D98" s="23">
        <v>0</v>
      </c>
      <c r="E98" s="34">
        <f t="shared" si="4"/>
        <v>0</v>
      </c>
      <c r="F98" s="5" t="s">
        <v>111</v>
      </c>
    </row>
    <row r="99" spans="1:6" s="4" customFormat="1" ht="30.75" customHeight="1">
      <c r="A99" s="20" t="s">
        <v>192</v>
      </c>
      <c r="B99" s="21" t="s">
        <v>201</v>
      </c>
      <c r="C99" s="22">
        <v>1</v>
      </c>
      <c r="D99" s="23">
        <v>0</v>
      </c>
      <c r="E99" s="34">
        <f t="shared" si="4"/>
        <v>0</v>
      </c>
      <c r="F99" s="5" t="s">
        <v>111</v>
      </c>
    </row>
    <row r="100" spans="1:6" s="4" customFormat="1" ht="21" customHeight="1">
      <c r="A100" s="20" t="s">
        <v>193</v>
      </c>
      <c r="B100" s="21" t="s">
        <v>198</v>
      </c>
      <c r="C100" s="22">
        <v>1</v>
      </c>
      <c r="D100" s="23">
        <v>0</v>
      </c>
      <c r="E100" s="34">
        <f t="shared" si="4"/>
        <v>0</v>
      </c>
      <c r="F100" s="5" t="s">
        <v>111</v>
      </c>
    </row>
    <row r="101" spans="1:6" s="4" customFormat="1" ht="16">
      <c r="A101" s="20" t="s">
        <v>194</v>
      </c>
      <c r="B101" s="21" t="s">
        <v>195</v>
      </c>
      <c r="C101" s="22">
        <v>1</v>
      </c>
      <c r="D101" s="23">
        <v>0</v>
      </c>
      <c r="E101" s="34">
        <f t="shared" si="4"/>
        <v>0</v>
      </c>
      <c r="F101" s="5" t="s">
        <v>111</v>
      </c>
    </row>
    <row r="102" spans="1:6" ht="17" thickBot="1">
      <c r="A102" s="31"/>
      <c r="B102" s="32" t="s">
        <v>70</v>
      </c>
      <c r="C102" s="32">
        <v>1</v>
      </c>
      <c r="D102" s="35">
        <v>0</v>
      </c>
      <c r="E102" s="36">
        <f t="shared" si="4"/>
        <v>0</v>
      </c>
    </row>
    <row r="103" spans="1:6" ht="21" customHeight="1" thickBot="1">
      <c r="A103" s="37" t="s">
        <v>82</v>
      </c>
      <c r="B103" s="38"/>
      <c r="C103" s="38"/>
      <c r="D103" s="38"/>
      <c r="E103" s="8">
        <f>ROUNDUP(SUM(E74:E102),0)</f>
        <v>0</v>
      </c>
    </row>
    <row r="104" spans="1:6" ht="21">
      <c r="A104" s="86" t="s">
        <v>72</v>
      </c>
      <c r="B104" s="87"/>
      <c r="C104" s="87"/>
      <c r="D104" s="87"/>
      <c r="E104" s="88"/>
    </row>
    <row r="105" spans="1:6">
      <c r="A105" s="89" t="s">
        <v>83</v>
      </c>
      <c r="B105" s="90"/>
      <c r="C105" s="90"/>
      <c r="D105" s="90"/>
      <c r="E105" s="91"/>
    </row>
    <row r="106" spans="1:6" ht="16">
      <c r="A106" s="30" t="s">
        <v>64</v>
      </c>
      <c r="B106" s="2" t="s">
        <v>58</v>
      </c>
      <c r="C106" s="2">
        <v>1</v>
      </c>
      <c r="D106" s="23">
        <v>0</v>
      </c>
      <c r="E106" s="34">
        <f t="shared" ref="E106:E122" si="5">C106*D106</f>
        <v>0</v>
      </c>
    </row>
    <row r="107" spans="1:6" ht="16">
      <c r="A107" s="30" t="s">
        <v>63</v>
      </c>
      <c r="B107" s="2" t="s">
        <v>62</v>
      </c>
      <c r="C107" s="2">
        <v>1</v>
      </c>
      <c r="D107" s="23">
        <v>0</v>
      </c>
      <c r="E107" s="34">
        <f t="shared" si="5"/>
        <v>0</v>
      </c>
    </row>
    <row r="108" spans="1:6" ht="32">
      <c r="A108" s="30" t="s">
        <v>61</v>
      </c>
      <c r="B108" s="2" t="s">
        <v>56</v>
      </c>
      <c r="C108" s="2">
        <v>1</v>
      </c>
      <c r="D108" s="23">
        <v>0</v>
      </c>
      <c r="E108" s="34">
        <f t="shared" si="5"/>
        <v>0</v>
      </c>
    </row>
    <row r="109" spans="1:6" ht="48">
      <c r="A109" s="30" t="s">
        <v>60</v>
      </c>
      <c r="B109" s="2" t="s">
        <v>51</v>
      </c>
      <c r="C109" s="2">
        <v>1</v>
      </c>
      <c r="D109" s="23">
        <v>0</v>
      </c>
      <c r="E109" s="34">
        <f t="shared" si="5"/>
        <v>0</v>
      </c>
    </row>
    <row r="110" spans="1:6" ht="31" customHeight="1">
      <c r="A110" s="30" t="s">
        <v>98</v>
      </c>
      <c r="B110" s="2" t="s">
        <v>84</v>
      </c>
      <c r="C110" s="2">
        <v>3</v>
      </c>
      <c r="D110" s="23">
        <v>0</v>
      </c>
      <c r="E110" s="34">
        <f t="shared" si="5"/>
        <v>0</v>
      </c>
    </row>
    <row r="111" spans="1:6" ht="32">
      <c r="A111" s="30" t="s">
        <v>99</v>
      </c>
      <c r="B111" s="2" t="s">
        <v>88</v>
      </c>
      <c r="C111" s="2">
        <v>2</v>
      </c>
      <c r="D111" s="23">
        <v>0</v>
      </c>
      <c r="E111" s="34">
        <f t="shared" si="5"/>
        <v>0</v>
      </c>
    </row>
    <row r="112" spans="1:6" ht="128">
      <c r="A112" s="30" t="s">
        <v>100</v>
      </c>
      <c r="B112" s="7" t="s">
        <v>85</v>
      </c>
      <c r="C112" s="7">
        <v>34</v>
      </c>
      <c r="D112" s="23">
        <v>0</v>
      </c>
      <c r="E112" s="34">
        <f t="shared" si="5"/>
        <v>0</v>
      </c>
    </row>
    <row r="113" spans="1:6" ht="16">
      <c r="A113" s="30" t="s">
        <v>38</v>
      </c>
      <c r="B113" s="7" t="s">
        <v>37</v>
      </c>
      <c r="C113" s="7">
        <v>3</v>
      </c>
      <c r="D113" s="23">
        <v>0</v>
      </c>
      <c r="E113" s="34">
        <f t="shared" si="5"/>
        <v>0</v>
      </c>
    </row>
    <row r="114" spans="1:6" ht="16">
      <c r="A114" s="30" t="s">
        <v>36</v>
      </c>
      <c r="B114" s="7" t="s">
        <v>86</v>
      </c>
      <c r="C114" s="7">
        <v>75</v>
      </c>
      <c r="D114" s="23">
        <v>0</v>
      </c>
      <c r="E114" s="34">
        <f t="shared" si="5"/>
        <v>0</v>
      </c>
    </row>
    <row r="115" spans="1:6" ht="16">
      <c r="A115" s="30" t="s">
        <v>35</v>
      </c>
      <c r="B115" s="7" t="s">
        <v>87</v>
      </c>
      <c r="C115" s="7">
        <v>30</v>
      </c>
      <c r="D115" s="23">
        <v>0</v>
      </c>
      <c r="E115" s="34">
        <f t="shared" si="5"/>
        <v>0</v>
      </c>
    </row>
    <row r="116" spans="1:6" ht="16">
      <c r="A116" s="30" t="s">
        <v>34</v>
      </c>
      <c r="B116" s="7" t="s">
        <v>89</v>
      </c>
      <c r="C116" s="7">
        <v>4</v>
      </c>
      <c r="D116" s="23">
        <v>0</v>
      </c>
      <c r="E116" s="34">
        <f t="shared" si="5"/>
        <v>0</v>
      </c>
    </row>
    <row r="117" spans="1:6" ht="32">
      <c r="A117" s="30" t="s">
        <v>33</v>
      </c>
      <c r="B117" s="7" t="s">
        <v>90</v>
      </c>
      <c r="C117" s="7">
        <v>1</v>
      </c>
      <c r="D117" s="23">
        <v>0</v>
      </c>
      <c r="E117" s="34">
        <f t="shared" si="5"/>
        <v>0</v>
      </c>
    </row>
    <row r="118" spans="1:6" ht="34" customHeight="1">
      <c r="A118" s="30" t="s">
        <v>32</v>
      </c>
      <c r="B118" s="7" t="s">
        <v>91</v>
      </c>
      <c r="C118" s="7">
        <v>2</v>
      </c>
      <c r="D118" s="23">
        <v>0</v>
      </c>
      <c r="E118" s="34">
        <f t="shared" si="5"/>
        <v>0</v>
      </c>
    </row>
    <row r="119" spans="1:6" ht="16">
      <c r="A119" s="30" t="s">
        <v>31</v>
      </c>
      <c r="B119" s="7" t="s">
        <v>30</v>
      </c>
      <c r="C119" s="7">
        <v>1</v>
      </c>
      <c r="D119" s="23">
        <v>0</v>
      </c>
      <c r="E119" s="34">
        <f t="shared" si="5"/>
        <v>0</v>
      </c>
    </row>
    <row r="120" spans="1:6" ht="16">
      <c r="A120" s="30" t="s">
        <v>29</v>
      </c>
      <c r="B120" s="7" t="s">
        <v>28</v>
      </c>
      <c r="C120" s="7">
        <v>2</v>
      </c>
      <c r="D120" s="23">
        <v>0</v>
      </c>
      <c r="E120" s="34">
        <f t="shared" si="5"/>
        <v>0</v>
      </c>
    </row>
    <row r="121" spans="1:6" ht="19" customHeight="1">
      <c r="A121" s="30" t="s">
        <v>27</v>
      </c>
      <c r="B121" s="7" t="s">
        <v>24</v>
      </c>
      <c r="C121" s="7">
        <v>3</v>
      </c>
      <c r="D121" s="23">
        <v>0</v>
      </c>
      <c r="E121" s="34">
        <f t="shared" si="5"/>
        <v>0</v>
      </c>
    </row>
    <row r="122" spans="1:6" ht="50" customHeight="1" thickBot="1">
      <c r="A122" s="39" t="s">
        <v>26</v>
      </c>
      <c r="B122" s="40" t="s">
        <v>25</v>
      </c>
      <c r="C122" s="40">
        <v>1</v>
      </c>
      <c r="D122" s="29">
        <v>0</v>
      </c>
      <c r="E122" s="41">
        <f t="shared" si="5"/>
        <v>0</v>
      </c>
    </row>
    <row r="123" spans="1:6" ht="32" customHeight="1" thickBot="1">
      <c r="A123" s="80" t="s">
        <v>93</v>
      </c>
      <c r="B123" s="81"/>
      <c r="C123" s="81"/>
      <c r="D123" s="81"/>
      <c r="E123" s="82"/>
    </row>
    <row r="124" spans="1:6" s="4" customFormat="1" ht="16">
      <c r="A124" s="42" t="s">
        <v>152</v>
      </c>
      <c r="B124" s="43" t="s">
        <v>153</v>
      </c>
      <c r="C124" s="44">
        <v>6406.0870000000004</v>
      </c>
      <c r="D124" s="45">
        <v>0</v>
      </c>
      <c r="E124" s="46">
        <f t="shared" ref="E124:E140" si="6">C124*D124</f>
        <v>0</v>
      </c>
      <c r="F124" s="5" t="s">
        <v>111</v>
      </c>
    </row>
    <row r="125" spans="1:6" s="4" customFormat="1" ht="16">
      <c r="A125" s="20" t="s">
        <v>210</v>
      </c>
      <c r="B125" s="21" t="s">
        <v>211</v>
      </c>
      <c r="C125" s="22">
        <v>177</v>
      </c>
      <c r="D125" s="23">
        <v>0</v>
      </c>
      <c r="E125" s="34">
        <f t="shared" si="6"/>
        <v>0</v>
      </c>
      <c r="F125" s="6" t="s">
        <v>111</v>
      </c>
    </row>
    <row r="126" spans="1:6" s="4" customFormat="1" ht="16">
      <c r="A126" s="20" t="s">
        <v>168</v>
      </c>
      <c r="B126" s="21" t="s">
        <v>169</v>
      </c>
      <c r="C126" s="22">
        <v>144</v>
      </c>
      <c r="D126" s="23">
        <v>0</v>
      </c>
      <c r="E126" s="34">
        <f t="shared" si="6"/>
        <v>0</v>
      </c>
      <c r="F126" s="6" t="s">
        <v>111</v>
      </c>
    </row>
    <row r="127" spans="1:6" s="4" customFormat="1" ht="16">
      <c r="A127" s="20" t="s">
        <v>156</v>
      </c>
      <c r="B127" s="21" t="s">
        <v>157</v>
      </c>
      <c r="C127" s="22">
        <v>244</v>
      </c>
      <c r="D127" s="23">
        <v>0</v>
      </c>
      <c r="E127" s="34">
        <f t="shared" si="6"/>
        <v>0</v>
      </c>
      <c r="F127" s="6" t="s">
        <v>111</v>
      </c>
    </row>
    <row r="128" spans="1:6" s="4" customFormat="1" ht="16">
      <c r="A128" s="20" t="s">
        <v>158</v>
      </c>
      <c r="B128" s="21" t="s">
        <v>159</v>
      </c>
      <c r="C128" s="22">
        <v>720</v>
      </c>
      <c r="D128" s="23">
        <v>0</v>
      </c>
      <c r="E128" s="34">
        <f t="shared" si="6"/>
        <v>0</v>
      </c>
      <c r="F128" s="6" t="s">
        <v>111</v>
      </c>
    </row>
    <row r="129" spans="1:6" s="4" customFormat="1" ht="16">
      <c r="A129" s="20" t="s">
        <v>160</v>
      </c>
      <c r="B129" s="21" t="s">
        <v>161</v>
      </c>
      <c r="C129" s="22">
        <v>748</v>
      </c>
      <c r="D129" s="23">
        <v>0</v>
      </c>
      <c r="E129" s="34">
        <f t="shared" si="6"/>
        <v>0</v>
      </c>
      <c r="F129" s="6" t="s">
        <v>111</v>
      </c>
    </row>
    <row r="130" spans="1:6" s="4" customFormat="1" ht="16">
      <c r="A130" s="20" t="s">
        <v>162</v>
      </c>
      <c r="B130" s="21" t="s">
        <v>163</v>
      </c>
      <c r="C130" s="22">
        <v>160</v>
      </c>
      <c r="D130" s="23">
        <v>0</v>
      </c>
      <c r="E130" s="34">
        <f t="shared" si="6"/>
        <v>0</v>
      </c>
      <c r="F130" s="6" t="s">
        <v>111</v>
      </c>
    </row>
    <row r="131" spans="1:6" s="4" customFormat="1" ht="16">
      <c r="A131" s="20" t="s">
        <v>164</v>
      </c>
      <c r="B131" s="21" t="s">
        <v>165</v>
      </c>
      <c r="C131" s="22">
        <v>2160</v>
      </c>
      <c r="D131" s="23">
        <v>0</v>
      </c>
      <c r="E131" s="34">
        <f t="shared" si="6"/>
        <v>0</v>
      </c>
      <c r="F131" s="6" t="s">
        <v>111</v>
      </c>
    </row>
    <row r="132" spans="1:6" s="4" customFormat="1" ht="16">
      <c r="A132" s="20" t="s">
        <v>182</v>
      </c>
      <c r="B132" s="21" t="s">
        <v>183</v>
      </c>
      <c r="C132" s="22">
        <v>3014</v>
      </c>
      <c r="D132" s="23">
        <v>0</v>
      </c>
      <c r="E132" s="34">
        <f t="shared" si="6"/>
        <v>0</v>
      </c>
      <c r="F132" s="6" t="s">
        <v>111</v>
      </c>
    </row>
    <row r="133" spans="1:6" s="4" customFormat="1" ht="16">
      <c r="A133" s="20" t="s">
        <v>186</v>
      </c>
      <c r="B133" s="21" t="s">
        <v>187</v>
      </c>
      <c r="C133" s="22">
        <v>45</v>
      </c>
      <c r="D133" s="23">
        <v>0</v>
      </c>
      <c r="E133" s="34">
        <f t="shared" si="6"/>
        <v>0</v>
      </c>
      <c r="F133" s="5" t="s">
        <v>111</v>
      </c>
    </row>
    <row r="134" spans="1:6" s="4" customFormat="1" ht="16">
      <c r="A134" s="20" t="s">
        <v>188</v>
      </c>
      <c r="B134" s="21" t="s">
        <v>189</v>
      </c>
      <c r="C134" s="22">
        <v>7</v>
      </c>
      <c r="D134" s="23">
        <v>0</v>
      </c>
      <c r="E134" s="34">
        <f t="shared" si="6"/>
        <v>0</v>
      </c>
      <c r="F134" s="5" t="s">
        <v>111</v>
      </c>
    </row>
    <row r="135" spans="1:6" s="4" customFormat="1" ht="20" customHeight="1">
      <c r="A135" s="20" t="s">
        <v>190</v>
      </c>
      <c r="B135" s="21" t="s">
        <v>199</v>
      </c>
      <c r="C135" s="22">
        <v>1</v>
      </c>
      <c r="D135" s="23">
        <v>0</v>
      </c>
      <c r="E135" s="34">
        <f t="shared" si="6"/>
        <v>0</v>
      </c>
      <c r="F135" s="5" t="s">
        <v>111</v>
      </c>
    </row>
    <row r="136" spans="1:6" s="4" customFormat="1" ht="16.5" customHeight="1">
      <c r="A136" s="20" t="s">
        <v>191</v>
      </c>
      <c r="B136" s="21" t="s">
        <v>200</v>
      </c>
      <c r="C136" s="22">
        <v>1</v>
      </c>
      <c r="D136" s="23">
        <v>0</v>
      </c>
      <c r="E136" s="34">
        <f t="shared" si="6"/>
        <v>0</v>
      </c>
      <c r="F136" s="5" t="s">
        <v>111</v>
      </c>
    </row>
    <row r="137" spans="1:6" s="4" customFormat="1" ht="32">
      <c r="A137" s="20" t="s">
        <v>192</v>
      </c>
      <c r="B137" s="21" t="s">
        <v>201</v>
      </c>
      <c r="C137" s="22">
        <v>1</v>
      </c>
      <c r="D137" s="23">
        <v>0</v>
      </c>
      <c r="E137" s="34">
        <f t="shared" si="6"/>
        <v>0</v>
      </c>
      <c r="F137" s="5" t="s">
        <v>111</v>
      </c>
    </row>
    <row r="138" spans="1:6" s="4" customFormat="1" ht="20" customHeight="1">
      <c r="A138" s="20" t="s">
        <v>193</v>
      </c>
      <c r="B138" s="21" t="s">
        <v>198</v>
      </c>
      <c r="C138" s="22">
        <v>1</v>
      </c>
      <c r="D138" s="23">
        <v>0</v>
      </c>
      <c r="E138" s="34">
        <f t="shared" si="6"/>
        <v>0</v>
      </c>
      <c r="F138" s="5" t="s">
        <v>111</v>
      </c>
    </row>
    <row r="139" spans="1:6" s="4" customFormat="1" ht="16">
      <c r="A139" s="20" t="s">
        <v>194</v>
      </c>
      <c r="B139" s="21" t="s">
        <v>195</v>
      </c>
      <c r="C139" s="22">
        <v>1</v>
      </c>
      <c r="D139" s="23">
        <v>0</v>
      </c>
      <c r="E139" s="34">
        <f t="shared" si="6"/>
        <v>0</v>
      </c>
      <c r="F139" s="5" t="s">
        <v>111</v>
      </c>
    </row>
    <row r="140" spans="1:6" ht="17" thickBot="1">
      <c r="A140" s="31"/>
      <c r="B140" s="32" t="s">
        <v>70</v>
      </c>
      <c r="C140" s="32">
        <v>1</v>
      </c>
      <c r="D140" s="23">
        <v>0</v>
      </c>
      <c r="E140" s="34">
        <f t="shared" si="6"/>
        <v>0</v>
      </c>
    </row>
    <row r="141" spans="1:6" ht="21" customHeight="1" thickBot="1">
      <c r="A141" s="37" t="s">
        <v>73</v>
      </c>
      <c r="B141" s="38"/>
      <c r="C141" s="38"/>
      <c r="D141" s="38"/>
      <c r="E141" s="8">
        <f>ROUNDUP(SUM(E106:E140),0)</f>
        <v>0</v>
      </c>
    </row>
    <row r="142" spans="1:6" ht="21">
      <c r="A142" s="60" t="s">
        <v>79</v>
      </c>
      <c r="B142" s="61"/>
      <c r="C142" s="61"/>
      <c r="D142" s="61"/>
      <c r="E142" s="62"/>
    </row>
    <row r="143" spans="1:6" ht="32.25" customHeight="1">
      <c r="A143" s="63" t="s">
        <v>95</v>
      </c>
      <c r="B143" s="64"/>
      <c r="C143" s="64"/>
      <c r="D143" s="64"/>
      <c r="E143" s="65"/>
    </row>
    <row r="144" spans="1:6" ht="32">
      <c r="A144" s="30" t="s">
        <v>23</v>
      </c>
      <c r="B144" s="7" t="s">
        <v>22</v>
      </c>
      <c r="C144" s="7">
        <v>6</v>
      </c>
      <c r="D144" s="23">
        <v>0</v>
      </c>
      <c r="E144" s="34">
        <f t="shared" ref="E144:E153" si="7">C144*D144</f>
        <v>0</v>
      </c>
    </row>
    <row r="145" spans="1:6" ht="16">
      <c r="A145" s="30" t="s">
        <v>21</v>
      </c>
      <c r="B145" s="2" t="s">
        <v>20</v>
      </c>
      <c r="C145" s="2">
        <v>1</v>
      </c>
      <c r="D145" s="23">
        <v>0</v>
      </c>
      <c r="E145" s="34">
        <f t="shared" si="7"/>
        <v>0</v>
      </c>
    </row>
    <row r="146" spans="1:6" ht="16">
      <c r="A146" s="30" t="s">
        <v>19</v>
      </c>
      <c r="B146" s="2" t="s">
        <v>18</v>
      </c>
      <c r="C146" s="2">
        <v>1</v>
      </c>
      <c r="D146" s="23">
        <v>0</v>
      </c>
      <c r="E146" s="34">
        <f t="shared" si="7"/>
        <v>0</v>
      </c>
    </row>
    <row r="147" spans="1:6" ht="16">
      <c r="A147" s="30" t="s">
        <v>17</v>
      </c>
      <c r="B147" s="7" t="s">
        <v>16</v>
      </c>
      <c r="C147" s="7">
        <v>1</v>
      </c>
      <c r="D147" s="23">
        <v>0</v>
      </c>
      <c r="E147" s="34">
        <f t="shared" si="7"/>
        <v>0</v>
      </c>
    </row>
    <row r="148" spans="1:6" ht="16">
      <c r="A148" s="30" t="s">
        <v>15</v>
      </c>
      <c r="B148" s="7" t="s">
        <v>14</v>
      </c>
      <c r="C148" s="7">
        <v>1</v>
      </c>
      <c r="D148" s="23">
        <v>0</v>
      </c>
      <c r="E148" s="34">
        <f t="shared" si="7"/>
        <v>0</v>
      </c>
    </row>
    <row r="149" spans="1:6" ht="16">
      <c r="A149" s="30" t="s">
        <v>13</v>
      </c>
      <c r="B149" s="2" t="s">
        <v>12</v>
      </c>
      <c r="C149" s="2">
        <v>1</v>
      </c>
      <c r="D149" s="23">
        <v>0</v>
      </c>
      <c r="E149" s="34">
        <f t="shared" si="7"/>
        <v>0</v>
      </c>
    </row>
    <row r="150" spans="1:6" ht="16">
      <c r="A150" s="30" t="s">
        <v>11</v>
      </c>
      <c r="B150" s="2" t="s">
        <v>10</v>
      </c>
      <c r="C150" s="2">
        <v>1</v>
      </c>
      <c r="D150" s="23">
        <v>0</v>
      </c>
      <c r="E150" s="34">
        <f t="shared" si="7"/>
        <v>0</v>
      </c>
    </row>
    <row r="151" spans="1:6" ht="16">
      <c r="A151" s="30" t="s">
        <v>9</v>
      </c>
      <c r="B151" s="2" t="s">
        <v>8</v>
      </c>
      <c r="C151" s="2">
        <v>1</v>
      </c>
      <c r="D151" s="23">
        <v>0</v>
      </c>
      <c r="E151" s="34">
        <f t="shared" si="7"/>
        <v>0</v>
      </c>
    </row>
    <row r="152" spans="1:6" ht="32">
      <c r="A152" s="30" t="s">
        <v>7</v>
      </c>
      <c r="B152" s="7" t="s">
        <v>6</v>
      </c>
      <c r="C152" s="7">
        <v>1</v>
      </c>
      <c r="D152" s="23">
        <v>0</v>
      </c>
      <c r="E152" s="34">
        <f t="shared" si="7"/>
        <v>0</v>
      </c>
    </row>
    <row r="153" spans="1:6" ht="48">
      <c r="A153" s="30" t="s">
        <v>5</v>
      </c>
      <c r="B153" s="7" t="s">
        <v>4</v>
      </c>
      <c r="C153" s="7">
        <v>1</v>
      </c>
      <c r="D153" s="23">
        <v>0</v>
      </c>
      <c r="E153" s="34">
        <f t="shared" si="7"/>
        <v>0</v>
      </c>
    </row>
    <row r="154" spans="1:6" ht="32.25" customHeight="1">
      <c r="A154" s="77" t="s">
        <v>71</v>
      </c>
      <c r="B154" s="78"/>
      <c r="C154" s="78"/>
      <c r="D154" s="78"/>
      <c r="E154" s="79"/>
    </row>
    <row r="155" spans="1:6" s="4" customFormat="1" ht="16">
      <c r="A155" s="20" t="s">
        <v>152</v>
      </c>
      <c r="B155" s="21" t="s">
        <v>153</v>
      </c>
      <c r="C155" s="22">
        <v>1088.6959999999999</v>
      </c>
      <c r="D155" s="23">
        <v>0</v>
      </c>
      <c r="E155" s="34">
        <f t="shared" ref="E155:E166" si="8">C155*D155</f>
        <v>0</v>
      </c>
      <c r="F155" s="5" t="s">
        <v>111</v>
      </c>
    </row>
    <row r="156" spans="1:6" s="4" customFormat="1" ht="16">
      <c r="A156" s="20" t="s">
        <v>168</v>
      </c>
      <c r="B156" s="21" t="s">
        <v>169</v>
      </c>
      <c r="C156" s="22">
        <v>408</v>
      </c>
      <c r="D156" s="23">
        <v>0</v>
      </c>
      <c r="E156" s="34">
        <f t="shared" si="8"/>
        <v>0</v>
      </c>
      <c r="F156" s="6" t="s">
        <v>111</v>
      </c>
    </row>
    <row r="157" spans="1:6" s="4" customFormat="1" ht="16">
      <c r="A157" s="20" t="s">
        <v>182</v>
      </c>
      <c r="B157" s="21" t="s">
        <v>183</v>
      </c>
      <c r="C157" s="22">
        <v>436</v>
      </c>
      <c r="D157" s="23">
        <v>0</v>
      </c>
      <c r="E157" s="34">
        <f t="shared" si="8"/>
        <v>0</v>
      </c>
      <c r="F157" s="6" t="s">
        <v>111</v>
      </c>
    </row>
    <row r="158" spans="1:6" s="4" customFormat="1" ht="16">
      <c r="A158" s="20" t="s">
        <v>156</v>
      </c>
      <c r="B158" s="21" t="s">
        <v>157</v>
      </c>
      <c r="C158" s="22">
        <v>408</v>
      </c>
      <c r="D158" s="23">
        <v>0</v>
      </c>
      <c r="E158" s="34">
        <f t="shared" si="8"/>
        <v>0</v>
      </c>
      <c r="F158" s="6" t="s">
        <v>111</v>
      </c>
    </row>
    <row r="159" spans="1:6" s="4" customFormat="1" ht="16">
      <c r="A159" s="20" t="s">
        <v>186</v>
      </c>
      <c r="B159" s="21" t="s">
        <v>187</v>
      </c>
      <c r="C159" s="22">
        <v>24</v>
      </c>
      <c r="D159" s="23">
        <v>0</v>
      </c>
      <c r="E159" s="34">
        <f t="shared" si="8"/>
        <v>0</v>
      </c>
      <c r="F159" s="5" t="s">
        <v>111</v>
      </c>
    </row>
    <row r="160" spans="1:6" s="4" customFormat="1" ht="16">
      <c r="A160" s="20" t="s">
        <v>188</v>
      </c>
      <c r="B160" s="21" t="s">
        <v>189</v>
      </c>
      <c r="C160" s="22">
        <v>6</v>
      </c>
      <c r="D160" s="23">
        <v>0</v>
      </c>
      <c r="E160" s="34">
        <f t="shared" si="8"/>
        <v>0</v>
      </c>
      <c r="F160" s="5" t="s">
        <v>111</v>
      </c>
    </row>
    <row r="161" spans="1:6" s="4" customFormat="1" ht="16">
      <c r="A161" s="20" t="s">
        <v>190</v>
      </c>
      <c r="B161" s="21" t="s">
        <v>199</v>
      </c>
      <c r="C161" s="22">
        <v>1</v>
      </c>
      <c r="D161" s="23">
        <v>0</v>
      </c>
      <c r="E161" s="34">
        <f t="shared" si="8"/>
        <v>0</v>
      </c>
      <c r="F161" s="5" t="s">
        <v>111</v>
      </c>
    </row>
    <row r="162" spans="1:6" s="4" customFormat="1" ht="16">
      <c r="A162" s="20" t="s">
        <v>191</v>
      </c>
      <c r="B162" s="21" t="s">
        <v>200</v>
      </c>
      <c r="C162" s="22">
        <v>1</v>
      </c>
      <c r="D162" s="23">
        <v>0</v>
      </c>
      <c r="E162" s="34">
        <f t="shared" si="8"/>
        <v>0</v>
      </c>
      <c r="F162" s="5" t="s">
        <v>111</v>
      </c>
    </row>
    <row r="163" spans="1:6" s="4" customFormat="1" ht="30.75" customHeight="1">
      <c r="A163" s="20" t="s">
        <v>192</v>
      </c>
      <c r="B163" s="21" t="s">
        <v>228</v>
      </c>
      <c r="C163" s="22">
        <v>1</v>
      </c>
      <c r="D163" s="23">
        <v>0</v>
      </c>
      <c r="E163" s="34">
        <f t="shared" si="8"/>
        <v>0</v>
      </c>
      <c r="F163" s="5" t="s">
        <v>111</v>
      </c>
    </row>
    <row r="164" spans="1:6" s="4" customFormat="1" ht="32">
      <c r="A164" s="20" t="s">
        <v>193</v>
      </c>
      <c r="B164" s="21" t="s">
        <v>198</v>
      </c>
      <c r="C164" s="22">
        <v>1</v>
      </c>
      <c r="D164" s="23">
        <v>0</v>
      </c>
      <c r="E164" s="34">
        <f t="shared" si="8"/>
        <v>0</v>
      </c>
      <c r="F164" s="5" t="s">
        <v>111</v>
      </c>
    </row>
    <row r="165" spans="1:6" s="4" customFormat="1" ht="16">
      <c r="A165" s="20" t="s">
        <v>194</v>
      </c>
      <c r="B165" s="21" t="s">
        <v>195</v>
      </c>
      <c r="C165" s="22">
        <v>1</v>
      </c>
      <c r="D165" s="23">
        <v>0</v>
      </c>
      <c r="E165" s="34">
        <f t="shared" si="8"/>
        <v>0</v>
      </c>
      <c r="F165" s="5" t="s">
        <v>111</v>
      </c>
    </row>
    <row r="166" spans="1:6" ht="17" thickBot="1">
      <c r="A166" s="31"/>
      <c r="B166" s="32" t="s">
        <v>70</v>
      </c>
      <c r="C166" s="32">
        <v>1</v>
      </c>
      <c r="D166" s="23">
        <v>0</v>
      </c>
      <c r="E166" s="34">
        <f t="shared" si="8"/>
        <v>0</v>
      </c>
    </row>
    <row r="167" spans="1:6" ht="21" customHeight="1" thickBot="1">
      <c r="A167" s="37" t="s">
        <v>80</v>
      </c>
      <c r="B167" s="38"/>
      <c r="C167" s="38"/>
      <c r="D167" s="38"/>
      <c r="E167" s="8">
        <f>ROUNDUP(SUM(E144:E166),0)</f>
        <v>0</v>
      </c>
    </row>
    <row r="168" spans="1:6" ht="21">
      <c r="A168" s="60" t="s">
        <v>81</v>
      </c>
      <c r="B168" s="61"/>
      <c r="C168" s="61"/>
      <c r="D168" s="61"/>
      <c r="E168" s="62"/>
    </row>
    <row r="169" spans="1:6">
      <c r="A169" s="63" t="s">
        <v>96</v>
      </c>
      <c r="B169" s="64"/>
      <c r="C169" s="64"/>
      <c r="D169" s="64"/>
      <c r="E169" s="65"/>
    </row>
    <row r="170" spans="1:6" ht="16">
      <c r="A170" s="3" t="s">
        <v>3</v>
      </c>
      <c r="B170" s="2" t="s">
        <v>2</v>
      </c>
      <c r="C170" s="2">
        <v>1</v>
      </c>
      <c r="D170" s="23">
        <v>0</v>
      </c>
      <c r="E170" s="34">
        <f>C170*D170</f>
        <v>0</v>
      </c>
    </row>
    <row r="171" spans="1:6" ht="32">
      <c r="A171" s="30" t="s">
        <v>1</v>
      </c>
      <c r="B171" s="7" t="s">
        <v>0</v>
      </c>
      <c r="C171" s="7">
        <v>1</v>
      </c>
      <c r="D171" s="23">
        <v>0</v>
      </c>
      <c r="E171" s="34">
        <f t="shared" ref="E171" si="9">C171*D171</f>
        <v>0</v>
      </c>
    </row>
    <row r="172" spans="1:6" ht="16" thickBot="1">
      <c r="A172" s="83" t="s">
        <v>97</v>
      </c>
      <c r="B172" s="84"/>
      <c r="C172" s="84"/>
      <c r="D172" s="84"/>
      <c r="E172" s="85"/>
    </row>
    <row r="173" spans="1:6" s="4" customFormat="1" ht="16">
      <c r="A173" s="16" t="s">
        <v>152</v>
      </c>
      <c r="B173" s="17" t="s">
        <v>153</v>
      </c>
      <c r="C173" s="18">
        <v>420</v>
      </c>
      <c r="D173" s="23">
        <v>0</v>
      </c>
      <c r="E173" s="34">
        <f t="shared" ref="E173:E183" si="10">C173*D173</f>
        <v>0</v>
      </c>
      <c r="F173" s="5" t="s">
        <v>111</v>
      </c>
    </row>
    <row r="174" spans="1:6" s="4" customFormat="1" ht="16">
      <c r="A174" s="20" t="s">
        <v>210</v>
      </c>
      <c r="B174" s="21" t="s">
        <v>211</v>
      </c>
      <c r="C174" s="22">
        <v>109</v>
      </c>
      <c r="D174" s="23">
        <v>0</v>
      </c>
      <c r="E174" s="34">
        <f t="shared" si="10"/>
        <v>0</v>
      </c>
      <c r="F174" s="6" t="s">
        <v>111</v>
      </c>
    </row>
    <row r="175" spans="1:6" s="4" customFormat="1" ht="16">
      <c r="A175" s="20" t="s">
        <v>182</v>
      </c>
      <c r="B175" s="21" t="s">
        <v>183</v>
      </c>
      <c r="C175" s="22">
        <v>250</v>
      </c>
      <c r="D175" s="23">
        <v>0</v>
      </c>
      <c r="E175" s="34">
        <f t="shared" si="10"/>
        <v>0</v>
      </c>
      <c r="F175" s="6" t="s">
        <v>111</v>
      </c>
    </row>
    <row r="176" spans="1:6" s="4" customFormat="1" ht="16">
      <c r="A176" s="20" t="s">
        <v>156</v>
      </c>
      <c r="B176" s="21" t="s">
        <v>157</v>
      </c>
      <c r="C176" s="22">
        <v>124</v>
      </c>
      <c r="D176" s="23">
        <v>0</v>
      </c>
      <c r="E176" s="34">
        <f t="shared" si="10"/>
        <v>0</v>
      </c>
      <c r="F176" s="6" t="s">
        <v>111</v>
      </c>
    </row>
    <row r="177" spans="1:6" s="4" customFormat="1" ht="16">
      <c r="A177" s="20" t="s">
        <v>186</v>
      </c>
      <c r="B177" s="21" t="s">
        <v>187</v>
      </c>
      <c r="C177" s="22">
        <v>6</v>
      </c>
      <c r="D177" s="23">
        <v>0</v>
      </c>
      <c r="E177" s="34">
        <f t="shared" si="10"/>
        <v>0</v>
      </c>
      <c r="F177" s="5" t="s">
        <v>111</v>
      </c>
    </row>
    <row r="178" spans="1:6" s="4" customFormat="1" ht="16">
      <c r="A178" s="20" t="s">
        <v>188</v>
      </c>
      <c r="B178" s="21" t="s">
        <v>189</v>
      </c>
      <c r="C178" s="22">
        <v>2</v>
      </c>
      <c r="D178" s="23">
        <v>0</v>
      </c>
      <c r="E178" s="34">
        <f t="shared" si="10"/>
        <v>0</v>
      </c>
      <c r="F178" s="5" t="s">
        <v>111</v>
      </c>
    </row>
    <row r="179" spans="1:6" s="4" customFormat="1" ht="16">
      <c r="A179" s="20" t="s">
        <v>190</v>
      </c>
      <c r="B179" s="21" t="s">
        <v>199</v>
      </c>
      <c r="C179" s="22">
        <v>1</v>
      </c>
      <c r="D179" s="23">
        <v>0</v>
      </c>
      <c r="E179" s="34">
        <f t="shared" si="10"/>
        <v>0</v>
      </c>
      <c r="F179" s="5" t="s">
        <v>111</v>
      </c>
    </row>
    <row r="180" spans="1:6" s="4" customFormat="1" ht="16">
      <c r="A180" s="20" t="s">
        <v>191</v>
      </c>
      <c r="B180" s="21" t="s">
        <v>200</v>
      </c>
      <c r="C180" s="22">
        <v>1</v>
      </c>
      <c r="D180" s="23">
        <v>0</v>
      </c>
      <c r="E180" s="34">
        <f t="shared" si="10"/>
        <v>0</v>
      </c>
      <c r="F180" s="5" t="s">
        <v>111</v>
      </c>
    </row>
    <row r="181" spans="1:6" s="4" customFormat="1" ht="32">
      <c r="A181" s="20" t="s">
        <v>192</v>
      </c>
      <c r="B181" s="21" t="s">
        <v>201</v>
      </c>
      <c r="C181" s="22">
        <v>1</v>
      </c>
      <c r="D181" s="23">
        <v>0</v>
      </c>
      <c r="E181" s="34">
        <f t="shared" si="10"/>
        <v>0</v>
      </c>
      <c r="F181" s="5" t="s">
        <v>111</v>
      </c>
    </row>
    <row r="182" spans="1:6" s="4" customFormat="1" ht="32">
      <c r="A182" s="20" t="s">
        <v>193</v>
      </c>
      <c r="B182" s="21" t="s">
        <v>198</v>
      </c>
      <c r="C182" s="22">
        <v>1</v>
      </c>
      <c r="D182" s="23">
        <v>0</v>
      </c>
      <c r="E182" s="34">
        <f t="shared" si="10"/>
        <v>0</v>
      </c>
      <c r="F182" s="5" t="s">
        <v>111</v>
      </c>
    </row>
    <row r="183" spans="1:6" s="4" customFormat="1" ht="17" thickBot="1">
      <c r="A183" s="47" t="s">
        <v>194</v>
      </c>
      <c r="B183" s="48" t="s">
        <v>195</v>
      </c>
      <c r="C183" s="49">
        <v>1</v>
      </c>
      <c r="D183" s="23">
        <v>0</v>
      </c>
      <c r="E183" s="34">
        <f t="shared" si="10"/>
        <v>0</v>
      </c>
      <c r="F183" s="5" t="s">
        <v>111</v>
      </c>
    </row>
    <row r="184" spans="1:6" ht="21" customHeight="1" thickBot="1">
      <c r="A184" s="37" t="s">
        <v>104</v>
      </c>
      <c r="B184" s="38"/>
      <c r="C184" s="38"/>
      <c r="D184" s="38"/>
      <c r="E184" s="8">
        <f>ROUNDUP(SUM(E170:E183),0)</f>
        <v>0</v>
      </c>
    </row>
    <row r="185" spans="1:6" ht="21">
      <c r="A185" s="60" t="s">
        <v>101</v>
      </c>
      <c r="B185" s="61"/>
      <c r="C185" s="61"/>
      <c r="D185" s="61"/>
      <c r="E185" s="62"/>
    </row>
    <row r="186" spans="1:6">
      <c r="A186" s="63" t="s">
        <v>102</v>
      </c>
      <c r="B186" s="64"/>
      <c r="C186" s="64"/>
      <c r="D186" s="64"/>
      <c r="E186" s="65"/>
    </row>
    <row r="187" spans="1:6" ht="32">
      <c r="A187" s="30" t="s">
        <v>103</v>
      </c>
      <c r="B187" s="7" t="s">
        <v>106</v>
      </c>
      <c r="C187" s="7">
        <v>3</v>
      </c>
      <c r="D187" s="23">
        <v>0</v>
      </c>
      <c r="E187" s="34">
        <f>C187*D187</f>
        <v>0</v>
      </c>
    </row>
    <row r="188" spans="1:6" ht="48">
      <c r="A188" s="30" t="s">
        <v>107</v>
      </c>
      <c r="B188" s="7" t="s">
        <v>108</v>
      </c>
      <c r="C188" s="7">
        <v>3</v>
      </c>
      <c r="D188" s="23">
        <v>0</v>
      </c>
      <c r="E188" s="34">
        <f t="shared" ref="E188:E189" si="11">C188*D188</f>
        <v>0</v>
      </c>
    </row>
    <row r="189" spans="1:6" ht="33" thickBot="1">
      <c r="A189" s="50"/>
      <c r="B189" s="7" t="s">
        <v>213</v>
      </c>
      <c r="C189" s="51">
        <v>1</v>
      </c>
      <c r="D189" s="23">
        <v>0</v>
      </c>
      <c r="E189" s="34">
        <f t="shared" si="11"/>
        <v>0</v>
      </c>
    </row>
    <row r="190" spans="1:6" ht="22" customHeight="1" thickBot="1">
      <c r="A190" s="37" t="s">
        <v>105</v>
      </c>
      <c r="B190" s="38"/>
      <c r="C190" s="38"/>
      <c r="D190" s="38"/>
      <c r="E190" s="8">
        <f>ROUNDUP(SUM(E187:E189),0)</f>
        <v>0</v>
      </c>
    </row>
    <row r="191" spans="1:6" ht="22" customHeight="1">
      <c r="A191" s="53"/>
      <c r="B191" s="53"/>
      <c r="C191" s="53"/>
      <c r="D191" s="53"/>
      <c r="E191" s="54"/>
    </row>
    <row r="192" spans="1:6" ht="16" thickBot="1"/>
    <row r="193" spans="1:5" ht="15" customHeight="1" thickBot="1">
      <c r="A193" s="66" t="s">
        <v>212</v>
      </c>
      <c r="B193" s="67"/>
      <c r="C193" s="67"/>
      <c r="D193" s="67"/>
      <c r="E193" s="68"/>
    </row>
    <row r="194" spans="1:5" ht="15" customHeight="1">
      <c r="A194" s="71" t="s">
        <v>222</v>
      </c>
      <c r="B194" s="72"/>
      <c r="C194" s="73"/>
      <c r="D194" s="69">
        <f>E70</f>
        <v>0</v>
      </c>
      <c r="E194" s="70"/>
    </row>
    <row r="195" spans="1:5" ht="15" customHeight="1">
      <c r="A195" s="74" t="s">
        <v>223</v>
      </c>
      <c r="B195" s="75"/>
      <c r="C195" s="76"/>
      <c r="D195" s="58">
        <f>E103</f>
        <v>0</v>
      </c>
      <c r="E195" s="59"/>
    </row>
    <row r="196" spans="1:5" ht="15" customHeight="1">
      <c r="A196" s="74" t="s">
        <v>224</v>
      </c>
      <c r="B196" s="75"/>
      <c r="C196" s="76"/>
      <c r="D196" s="58">
        <f>E141</f>
        <v>0</v>
      </c>
      <c r="E196" s="59"/>
    </row>
    <row r="197" spans="1:5" ht="15" customHeight="1">
      <c r="A197" s="74" t="s">
        <v>225</v>
      </c>
      <c r="B197" s="75"/>
      <c r="C197" s="76"/>
      <c r="D197" s="58">
        <f>E167</f>
        <v>0</v>
      </c>
      <c r="E197" s="59"/>
    </row>
    <row r="198" spans="1:5" ht="15" customHeight="1">
      <c r="A198" s="74" t="s">
        <v>226</v>
      </c>
      <c r="B198" s="75"/>
      <c r="C198" s="76"/>
      <c r="D198" s="58">
        <f>E184</f>
        <v>0</v>
      </c>
      <c r="E198" s="59"/>
    </row>
    <row r="199" spans="1:5" ht="15" customHeight="1" thickBot="1">
      <c r="A199" s="125" t="s">
        <v>227</v>
      </c>
      <c r="B199" s="126"/>
      <c r="C199" s="127"/>
      <c r="D199" s="119">
        <f>E190</f>
        <v>0</v>
      </c>
      <c r="E199" s="120"/>
    </row>
    <row r="200" spans="1:5" ht="20" thickBot="1">
      <c r="A200" s="121" t="s">
        <v>229</v>
      </c>
      <c r="B200" s="122"/>
      <c r="C200" s="122"/>
      <c r="D200" s="123">
        <f>SUM(D194:E199)</f>
        <v>0</v>
      </c>
      <c r="E200" s="124"/>
    </row>
  </sheetData>
  <mergeCells count="44">
    <mergeCell ref="A2:E2"/>
    <mergeCell ref="D197:E197"/>
    <mergeCell ref="D198:E198"/>
    <mergeCell ref="D199:E199"/>
    <mergeCell ref="A200:C200"/>
    <mergeCell ref="D200:E200"/>
    <mergeCell ref="A199:C199"/>
    <mergeCell ref="A197:C197"/>
    <mergeCell ref="A198:C198"/>
    <mergeCell ref="A78:E78"/>
    <mergeCell ref="A1:E1"/>
    <mergeCell ref="A3:E3"/>
    <mergeCell ref="C61:E61"/>
    <mergeCell ref="A70:D70"/>
    <mergeCell ref="A10:E10"/>
    <mergeCell ref="A72:E72"/>
    <mergeCell ref="A73:E73"/>
    <mergeCell ref="A71:E71"/>
    <mergeCell ref="A12:E12"/>
    <mergeCell ref="A13:E13"/>
    <mergeCell ref="B4:E4"/>
    <mergeCell ref="B5:E5"/>
    <mergeCell ref="B6:E6"/>
    <mergeCell ref="B7:E7"/>
    <mergeCell ref="B8:E8"/>
    <mergeCell ref="A86:E86"/>
    <mergeCell ref="A123:E123"/>
    <mergeCell ref="A154:E154"/>
    <mergeCell ref="A172:E172"/>
    <mergeCell ref="A104:E104"/>
    <mergeCell ref="A105:E105"/>
    <mergeCell ref="A143:E143"/>
    <mergeCell ref="A169:E169"/>
    <mergeCell ref="A142:E142"/>
    <mergeCell ref="A168:E168"/>
    <mergeCell ref="D196:E196"/>
    <mergeCell ref="A185:E185"/>
    <mergeCell ref="A186:E186"/>
    <mergeCell ref="A193:E193"/>
    <mergeCell ref="D194:E194"/>
    <mergeCell ref="D195:E195"/>
    <mergeCell ref="A194:C194"/>
    <mergeCell ref="A195:C195"/>
    <mergeCell ref="A196:C196"/>
  </mergeCells>
  <phoneticPr fontId="13" type="noConversion"/>
  <printOptions horizontalCentered="1"/>
  <pageMargins left="0.45" right="0.2" top="0.53740157499999996" bottom="0.53740157499999996" header="0" footer="0"/>
  <pageSetup paperSize="9" scale="60" fitToHeight="10" orientation="portrait" r:id="rId1"/>
  <rowBreaks count="1" manualBreakCount="1">
    <brk id="192" max="16383" man="1"/>
  </rowBreaks>
  <ignoredErrors>
    <ignoredError sqref="A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Dušan Skopal</dc:creator>
  <cp:lastModifiedBy>Microsoft Office User</cp:lastModifiedBy>
  <cp:lastPrinted>2022-03-07T15:46:05Z</cp:lastPrinted>
  <dcterms:created xsi:type="dcterms:W3CDTF">2021-07-22T05:07:50Z</dcterms:created>
  <dcterms:modified xsi:type="dcterms:W3CDTF">2022-03-14T17:02:21Z</dcterms:modified>
</cp:coreProperties>
</file>