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lubomirgrejtak/ADVAL spol s r.o. Dropbox/Clients/NCZI/PHZ - Predlženie licencii na KC/_Podklady/"/>
    </mc:Choice>
  </mc:AlternateContent>
  <xr:revisionPtr revIDLastSave="0" documentId="13_ncr:1_{3D5BD11A-976D-7C47-8DBE-5C5E970E82F0}" xr6:coauthVersionLast="47" xr6:coauthVersionMax="47" xr10:uidLastSave="{00000000-0000-0000-0000-000000000000}"/>
  <bookViews>
    <workbookView xWindow="0" yWindow="760" windowWidth="34560" windowHeight="21580" tabRatio="684" activeTab="3" xr2:uid="{00000000-000D-0000-FFFF-FFFF00000000}"/>
  </bookViews>
  <sheets>
    <sheet name="Summary" sheetId="4" r:id="rId1"/>
    <sheet name="Cisco_3_Y_Subscriptions&amp;serv." sheetId="6" r:id="rId2"/>
    <sheet name="Cisco_Finesse_Gadgets" sheetId="5" r:id="rId3"/>
    <sheet name="Voice&amp;Screen_Recording" sheetId="11" r:id="rId4"/>
  </sheets>
  <definedNames>
    <definedName name="kurz">Summary!#REF!</definedName>
    <definedName name="mr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4" i="11"/>
  <c r="F5" i="5"/>
  <c r="F6" i="5"/>
  <c r="F4" i="5"/>
  <c r="F30" i="6"/>
  <c r="F25" i="6"/>
  <c r="F22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5" i="6"/>
  <c r="F35" i="6" s="1"/>
  <c r="F6" i="11" l="1"/>
  <c r="C13" i="4" s="1"/>
  <c r="C11" i="4"/>
  <c r="F7" i="5" l="1"/>
  <c r="C12" i="4" s="1"/>
  <c r="C14" i="4" l="1"/>
</calcChain>
</file>

<file path=xl/sharedStrings.xml><?xml version="1.0" encoding="utf-8"?>
<sst xmlns="http://schemas.openxmlformats.org/spreadsheetml/2006/main" count="145" uniqueCount="92">
  <si>
    <t/>
  </si>
  <si>
    <t>1</t>
  </si>
  <si>
    <t>4</t>
  </si>
  <si>
    <t>licencie pre CUCM/IP phones</t>
  </si>
  <si>
    <t>A-FLEX-3</t>
  </si>
  <si>
    <t>Collaboration Flex Plan 3.0</t>
  </si>
  <si>
    <t>SVS-FLEX-SUPT-BAS</t>
  </si>
  <si>
    <t>Basic Support for Flex Plan</t>
  </si>
  <si>
    <t>A-FLEX-NUPL-E</t>
  </si>
  <si>
    <t>NU On-Premises Calling Enhanced</t>
  </si>
  <si>
    <t>A-FLEX-P-ENH</t>
  </si>
  <si>
    <t>Enhanced Smart License (1)</t>
  </si>
  <si>
    <t>A-FLEX-SW-12.5-K9</t>
  </si>
  <si>
    <t>On-Premises &amp; Partner Hosted Calling SW Bundle v12.5 (1)</t>
  </si>
  <si>
    <t>A-FLEX-STD-CUBE</t>
  </si>
  <si>
    <t>CUBE Standard Trunk Session License</t>
  </si>
  <si>
    <t>A-FLEX-JABBER-ADD</t>
  </si>
  <si>
    <t>Flex Cisco Jabber (1)</t>
  </si>
  <si>
    <t>agent/supervisor licencie</t>
  </si>
  <si>
    <t>A-FLEX-CC</t>
  </si>
  <si>
    <t>Flex Contact Center</t>
  </si>
  <si>
    <t>A-FLEX-PJPPC</t>
  </si>
  <si>
    <t>Flex CC On-Premises PCCE Premium Concurrent Agent</t>
  </si>
  <si>
    <t>A-FLEX-J-AGT-RTU</t>
  </si>
  <si>
    <t>On-Premises PCCE &amp; UCCE, Hosted CCE &amp; CCX Agent RTU</t>
  </si>
  <si>
    <t>CON-ECMU-SFMMCVWK</t>
  </si>
  <si>
    <t>SWSS UPGRADES Cisco Firepower Management Center, (VMWa</t>
  </si>
  <si>
    <t>CON-ECMU-LACPLSPG</t>
  </si>
  <si>
    <t>SWSS UPGRADES Cisco AnyConnect / RA VPN  Plus Perpetual Lice</t>
  </si>
  <si>
    <t>CON-ECMU-ACPL250</t>
  </si>
  <si>
    <t>SWSS UPGRADES Cisco AnyConnect 250 User Plus Perpetual Licen</t>
  </si>
  <si>
    <t>2R-SUP-BASE</t>
  </si>
  <si>
    <t>2Ring SUPPORT Base Package (6 prepaid manhours)</t>
  </si>
  <si>
    <t xml:space="preserve">2Ring GADGETS for Cisco Finesse - ENHANCED Bundle - </t>
  </si>
  <si>
    <t xml:space="preserve">2Ring GADGETS for Cisco Finesse - ENHANCED Bundle  - Premium SLA </t>
  </si>
  <si>
    <t>2R-SUP-FIN-ENH-</t>
  </si>
  <si>
    <t>2R-SUP-FIN-ENH-SLA-Prem</t>
  </si>
  <si>
    <t>Cisco SW Subscriptions</t>
  </si>
  <si>
    <t>2Ring GADGETS Cisco Finesse ENHANCED</t>
  </si>
  <si>
    <t>ZOOM High Availability for Call Recording</t>
  </si>
  <si>
    <t>ZOOM ADVANCED Quality Management Bundle for UCCX - Quality Management budle for UCCX. Includes: Call Recording, Quality Management, Screen Capture, E-learning, Voice of the Customer, Live Monitoring of Calls, Live Monitoring of Screens, Automatic Pause and Resume, Speech Analytics, ZOOM Performance Analytics Core.</t>
  </si>
  <si>
    <t>Voice &amp; Screen Recording Eleveo (ZOOM)</t>
  </si>
  <si>
    <t>Položka</t>
  </si>
  <si>
    <t>2Rings Desktop Gadget for Cisco Finesse</t>
  </si>
  <si>
    <t>Popis</t>
  </si>
  <si>
    <t>Množstvo</t>
  </si>
  <si>
    <t>Cena</t>
  </si>
  <si>
    <t>Spolu</t>
  </si>
  <si>
    <t>_</t>
  </si>
  <si>
    <t>Spolu v € bez DPH</t>
  </si>
  <si>
    <t>QM-CCX-ACC-3Y</t>
  </si>
  <si>
    <t xml:space="preserve"> Cena za licencie pre 50 produkcnych agentov zahrna 5 testovacich licencii </t>
  </si>
  <si>
    <t>ZI-HA-CR-3Y</t>
  </si>
  <si>
    <t>Eleveo ZOOM Recording a ZOOM Quality Management Screen Recording - Nahrávanie hovorov a obrazoviek</t>
  </si>
  <si>
    <t>Predĺženie licencií Kontaktného centra NCZI pre 50 operátorov na 3 roky</t>
  </si>
  <si>
    <t>3Y HW Cisco Services</t>
  </si>
  <si>
    <t>L-FPR1140T-T-3Y</t>
  </si>
  <si>
    <t>Cisco FPR1140 Threat Defense Threat Protection 3Y Subs</t>
  </si>
  <si>
    <t>CON-SNT-FR11P40N</t>
  </si>
  <si>
    <t>SNTC-8X5XNBD Cisco Firepower 1140 NGFW Appliance, 1U</t>
  </si>
  <si>
    <t>CON-SNT-ISR44619</t>
  </si>
  <si>
    <t>SNTC-8X5XNBD Cisco ISR 4461 (4GE,3NIM,3SM,8G FLASH,4G</t>
  </si>
  <si>
    <t>CON-SNT-C93002TE</t>
  </si>
  <si>
    <t>SNTC-8X5XNBD Catalyst 9300 24-port data only, Network</t>
  </si>
  <si>
    <t>C9300-DNA-E-24-3Y</t>
  </si>
  <si>
    <t>C9300 DNA Essentials, 24-Port, 3 Year Term License</t>
  </si>
  <si>
    <t>CON-SNT-BE79M5KH</t>
  </si>
  <si>
    <t>SNTC-8X5XNBD Cisco Business Edition 7000H (M5) Applia</t>
  </si>
  <si>
    <t>CON-ECMU-BE67KVSP</t>
  </si>
  <si>
    <t>SWSS UPGRADES Cisco BE Embedded Virt. Basic Plus 7x, B</t>
  </si>
  <si>
    <t>CON-SNT-CPHSW5UC</t>
  </si>
  <si>
    <t>SNTC-8X5XNBD Headset 532 Wired Dual + USBC Headset Ad</t>
  </si>
  <si>
    <t>CON-SNT-CPHSW5RJ</t>
  </si>
  <si>
    <t>SNTC-8X5XNBD Headset 532 Wired Dual + QD RJ Headset C</t>
  </si>
  <si>
    <t>On-Premises PCCE Premium Agent License v12.6</t>
  </si>
  <si>
    <t>A-FLEX-CVPRPT-12.6</t>
  </si>
  <si>
    <t>A-FLEX-PJPPAGT12.6</t>
  </si>
  <si>
    <t>A-FLEX-PJPCVP-12.6</t>
  </si>
  <si>
    <t>On-Prem PCCE CVP  Port License v12.6</t>
  </si>
  <si>
    <t>CVP Report Server License  v12.6</t>
  </si>
  <si>
    <t>Cena/ks na 1 rok</t>
  </si>
  <si>
    <t>Cena spolu na 3 roky</t>
  </si>
  <si>
    <t>Cisco 3 years Subscriptions &amp; Servicese</t>
  </si>
  <si>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</si>
  <si>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</si>
  <si>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</si>
  <si>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</si>
  <si>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</si>
  <si>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</si>
  <si>
    <t>Pozn.: Hospodársky subjekt vyplní takto zvýraznené položky</t>
  </si>
  <si>
    <t>EUR BEZ DPH</t>
  </si>
  <si>
    <t>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</si>
</sst>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Yes&quot;;&quot;Yes&quot;;&quot;No&quot;"/>
    <numFmt numFmtId="167" formatCode="0.000"/>
    <numFmt numFmtId="168" formatCode="#,##0.00\ [$USD]"/>
    <numFmt numFmtId="169" formatCode="#,##0\ [$months]"/>
  </numFmts>
  <fonts count="2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9"/>
      <name val="Arial Black"/>
      <family val="2"/>
      <charset val="238"/>
    </font>
    <font>
      <b/>
      <sz val="14"/>
      <color indexed="9"/>
      <name val="Arial Black"/>
      <family val="2"/>
      <charset val="238"/>
    </font>
    <font>
      <b/>
      <sz val="18"/>
      <color indexed="12"/>
      <name val="Arial Black"/>
      <family val="2"/>
      <charset val="238"/>
    </font>
    <font>
      <sz val="20"/>
      <color indexed="62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name val="Helvetica"/>
      <family val="2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Helvetica"/>
      <family val="2"/>
    </font>
    <font>
      <sz val="11"/>
      <color indexed="8"/>
      <name val="Helvetica"/>
      <family val="2"/>
    </font>
    <font>
      <b/>
      <sz val="11"/>
      <color indexed="8"/>
      <name val="Helvetica"/>
      <family val="2"/>
    </font>
    <font>
      <b/>
      <sz val="11"/>
      <color theme="6"/>
      <name val="Helvetica"/>
      <family val="2"/>
    </font>
    <font>
      <b/>
      <sz val="11"/>
      <color rgb="FFFF0000"/>
      <name val="Helvetica"/>
      <family val="2"/>
    </font>
  </fonts>
  <fills count="10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" borderId="0"/>
    <xf numFmtId="0" fontId="4" fillId="2" borderId="0"/>
    <xf numFmtId="0" fontId="4" fillId="2" borderId="0" applyNumberFormat="0" applyFill="0" applyBorder="0" applyProtection="0">
      <alignment wrapText="1"/>
    </xf>
    <xf numFmtId="0" fontId="8" fillId="2" borderId="0" applyNumberFormat="0" applyFill="0" applyBorder="0" applyProtection="0">
      <alignment wrapText="1"/>
    </xf>
    <xf numFmtId="0" fontId="9" fillId="2" borderId="0" applyNumberFormat="0" applyFill="0" applyBorder="0" applyProtection="0">
      <alignment wrapText="1"/>
    </xf>
    <xf numFmtId="166" fontId="4" fillId="2" borderId="0" applyFont="0" applyFill="0" applyBorder="0" applyAlignment="0" applyProtection="0"/>
    <xf numFmtId="0" fontId="10" fillId="2" borderId="0" applyNumberFormat="0" applyFill="0" applyBorder="0" applyAlignment="0" applyProtection="0"/>
    <xf numFmtId="0" fontId="11" fillId="2" borderId="0" applyNumberFormat="0" applyFill="0" applyBorder="0" applyProtection="0">
      <alignment horizontal="right"/>
    </xf>
    <xf numFmtId="14" fontId="4" fillId="2" borderId="0" applyFont="0" applyFill="0" applyBorder="0" applyAlignment="0" applyProtection="0"/>
    <xf numFmtId="0" fontId="12" fillId="5" borderId="0" applyNumberFormat="0" applyBorder="0" applyProtection="0">
      <alignment horizontal="right" vertical="center"/>
    </xf>
    <xf numFmtId="0" fontId="13" fillId="6" borderId="0" applyNumberFormat="0" applyBorder="0" applyProtection="0">
      <alignment horizontal="right" vertical="center"/>
    </xf>
    <xf numFmtId="0" fontId="14" fillId="2" borderId="0" applyNumberFormat="0" applyFill="0" applyBorder="0" applyAlignment="0" applyProtection="0"/>
    <xf numFmtId="0" fontId="4" fillId="2" borderId="0" applyNumberFormat="0" applyFont="0" applyFill="0" applyBorder="0" applyAlignment="0" applyProtection="0"/>
    <xf numFmtId="0" fontId="4" fillId="2" borderId="0"/>
    <xf numFmtId="0" fontId="6" fillId="2" borderId="0"/>
    <xf numFmtId="0" fontId="4" fillId="2" borderId="0" applyFont="0" applyFill="0" applyBorder="0" applyAlignment="0" applyProtection="0"/>
    <xf numFmtId="167" fontId="4" fillId="2" borderId="0" applyFont="0" applyFill="0" applyBorder="0" applyAlignment="0" applyProtection="0"/>
    <xf numFmtId="9" fontId="6" fillId="2" borderId="0" applyFont="0" applyFill="0" applyBorder="0" applyAlignment="0" applyProtection="0"/>
    <xf numFmtId="9" fontId="6" fillId="2" borderId="0" applyFont="0" applyFill="0" applyBorder="0" applyAlignment="0" applyProtection="0"/>
    <xf numFmtId="10" fontId="4" fillId="2" borderId="0" applyFont="0" applyFill="0" applyBorder="0" applyAlignment="0" applyProtection="0"/>
    <xf numFmtId="168" fontId="4" fillId="2" borderId="0" applyFont="0" applyFill="0" applyBorder="0" applyAlignment="0" applyProtection="0"/>
    <xf numFmtId="169" fontId="7" fillId="2" borderId="0" applyFont="0" applyFill="0" applyBorder="0" applyAlignment="0" applyProtection="0">
      <alignment vertical="center"/>
    </xf>
    <xf numFmtId="0" fontId="5" fillId="2" borderId="0"/>
    <xf numFmtId="0" fontId="15" fillId="2" borderId="0" applyNumberFormat="0" applyFill="0" applyBorder="0" applyAlignment="0" applyProtection="0"/>
    <xf numFmtId="0" fontId="4" fillId="2" borderId="0" applyNumberFormat="0" applyFill="0" applyBorder="0" applyProtection="0">
      <alignment wrapText="1"/>
    </xf>
    <xf numFmtId="0" fontId="16" fillId="2" borderId="5" applyNumberFormat="0" applyFill="0" applyAlignment="0" applyProtection="0"/>
    <xf numFmtId="0" fontId="4" fillId="2" borderId="0" applyNumberFormat="0" applyFill="0" applyBorder="0" applyProtection="0">
      <alignment wrapText="1"/>
    </xf>
    <xf numFmtId="0" fontId="17" fillId="2" borderId="0" applyNumberFormat="0" applyFill="0" applyBorder="0" applyAlignment="0" applyProtection="0"/>
    <xf numFmtId="0" fontId="18" fillId="2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/>
    <xf numFmtId="4" fontId="19" fillId="7" borderId="4" xfId="3" applyNumberFormat="1" applyFont="1" applyFill="1" applyBorder="1" applyAlignment="1">
      <alignment horizontal="left" vertical="center" wrapText="1"/>
    </xf>
    <xf numFmtId="164" fontId="0" fillId="0" borderId="4" xfId="2" applyFont="1" applyFill="1" applyBorder="1" applyAlignment="1">
      <alignment horizontal="right"/>
    </xf>
    <xf numFmtId="164" fontId="0" fillId="0" borderId="4" xfId="2" applyFont="1" applyFill="1" applyBorder="1"/>
    <xf numFmtId="164" fontId="19" fillId="7" borderId="4" xfId="2" applyFont="1" applyFill="1" applyBorder="1" applyAlignment="1">
      <alignment horizontal="right" vertical="center" wrapText="1"/>
    </xf>
    <xf numFmtId="0" fontId="2" fillId="3" borderId="8" xfId="3" applyFont="1" applyFill="1" applyBorder="1" applyAlignment="1">
      <alignment horizontal="left"/>
    </xf>
    <xf numFmtId="0" fontId="21" fillId="0" borderId="0" xfId="0" applyFont="1" applyAlignment="1">
      <alignment horizontal="left" wrapText="1"/>
    </xf>
    <xf numFmtId="0" fontId="0" fillId="8" borderId="8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0" borderId="0" xfId="0" applyAlignment="1">
      <alignment horizontal="center"/>
    </xf>
    <xf numFmtId="0" fontId="24" fillId="0" borderId="4" xfId="0" applyFont="1" applyBorder="1"/>
    <xf numFmtId="0" fontId="25" fillId="0" borderId="4" xfId="0" applyFont="1" applyBorder="1"/>
    <xf numFmtId="0" fontId="24" fillId="4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wrapText="1"/>
    </xf>
    <xf numFmtId="1" fontId="25" fillId="0" borderId="4" xfId="1" applyNumberFormat="1" applyFont="1" applyBorder="1"/>
    <xf numFmtId="0" fontId="24" fillId="4" borderId="4" xfId="0" applyFont="1" applyFill="1" applyBorder="1"/>
    <xf numFmtId="164" fontId="24" fillId="4" borderId="4" xfId="2" applyFont="1" applyFill="1" applyBorder="1"/>
    <xf numFmtId="0" fontId="1" fillId="2" borderId="0" xfId="3"/>
    <xf numFmtId="0" fontId="1" fillId="3" borderId="9" xfId="3" applyFill="1" applyBorder="1"/>
    <xf numFmtId="0" fontId="1" fillId="3" borderId="10" xfId="3" applyFill="1" applyBorder="1"/>
    <xf numFmtId="0" fontId="26" fillId="2" borderId="1" xfId="3" applyFont="1" applyBorder="1" applyAlignment="1">
      <alignment horizontal="left" vertical="center" wrapText="1"/>
    </xf>
    <xf numFmtId="0" fontId="25" fillId="2" borderId="1" xfId="3" applyFont="1" applyBorder="1" applyAlignment="1">
      <alignment horizontal="left" vertical="center"/>
    </xf>
    <xf numFmtId="0" fontId="25" fillId="2" borderId="1" xfId="3" applyFont="1" applyBorder="1" applyAlignment="1">
      <alignment horizontal="right" vertical="center" wrapText="1"/>
    </xf>
    <xf numFmtId="0" fontId="25" fillId="0" borderId="1" xfId="3" applyFont="1" applyFill="1" applyBorder="1" applyAlignment="1">
      <alignment horizontal="right" vertical="center" wrapText="1"/>
    </xf>
    <xf numFmtId="0" fontId="26" fillId="2" borderId="11" xfId="3" applyFont="1" applyBorder="1" applyAlignment="1">
      <alignment horizontal="left" vertical="center" wrapText="1"/>
    </xf>
    <xf numFmtId="0" fontId="25" fillId="2" borderId="11" xfId="3" applyFont="1" applyBorder="1" applyAlignment="1">
      <alignment horizontal="left" vertical="center"/>
    </xf>
    <xf numFmtId="0" fontId="25" fillId="0" borderId="11" xfId="3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 wrapText="1"/>
    </xf>
    <xf numFmtId="0" fontId="26" fillId="2" borderId="2" xfId="3" applyFont="1" applyBorder="1" applyAlignment="1">
      <alignment horizontal="left" vertical="center" wrapText="1"/>
    </xf>
    <xf numFmtId="0" fontId="1" fillId="2" borderId="3" xfId="3" applyBorder="1" applyAlignment="1">
      <alignment horizontal="left" vertical="center" wrapText="1"/>
    </xf>
    <xf numFmtId="4" fontId="25" fillId="2" borderId="1" xfId="3" applyNumberFormat="1" applyFont="1" applyBorder="1" applyAlignment="1">
      <alignment horizontal="right" vertical="center" wrapText="1"/>
    </xf>
    <xf numFmtId="0" fontId="25" fillId="2" borderId="1" xfId="3" applyFont="1" applyBorder="1" applyAlignment="1">
      <alignment horizontal="center" vertical="center" wrapText="1"/>
    </xf>
    <xf numFmtId="4" fontId="25" fillId="2" borderId="1" xfId="3" applyNumberFormat="1" applyFont="1" applyBorder="1" applyAlignment="1">
      <alignment horizontal="center" vertical="center" wrapText="1"/>
    </xf>
    <xf numFmtId="0" fontId="25" fillId="2" borderId="1" xfId="3" applyFont="1" applyBorder="1" applyAlignment="1">
      <alignment horizontal="left" vertical="center" wrapText="1" indent="1"/>
    </xf>
    <xf numFmtId="3" fontId="25" fillId="2" borderId="1" xfId="3" applyNumberFormat="1" applyFont="1" applyBorder="1" applyAlignment="1">
      <alignment horizontal="right" vertical="center" wrapText="1"/>
    </xf>
    <xf numFmtId="0" fontId="24" fillId="4" borderId="4" xfId="0" applyFont="1" applyFill="1" applyBorder="1" applyAlignment="1">
      <alignment vertical="center"/>
    </xf>
    <xf numFmtId="164" fontId="24" fillId="4" borderId="4" xfId="2" applyFont="1" applyFill="1" applyBorder="1" applyAlignment="1">
      <alignment vertical="center"/>
    </xf>
    <xf numFmtId="164" fontId="1" fillId="2" borderId="0" xfId="3" applyNumberFormat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/>
    </xf>
    <xf numFmtId="0" fontId="25" fillId="0" borderId="4" xfId="0" applyFont="1" applyBorder="1" applyAlignment="1">
      <alignment horizontal="right" wrapText="1"/>
    </xf>
    <xf numFmtId="0" fontId="27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5" fillId="0" borderId="0" xfId="0" applyFont="1"/>
    <xf numFmtId="164" fontId="25" fillId="9" borderId="4" xfId="2" applyFont="1" applyFill="1" applyBorder="1" applyAlignment="1">
      <alignment horizontal="right"/>
    </xf>
    <xf numFmtId="164" fontId="25" fillId="9" borderId="4" xfId="2" applyFont="1" applyFill="1" applyBorder="1"/>
    <xf numFmtId="164" fontId="25" fillId="9" borderId="1" xfId="2" applyFont="1" applyFill="1" applyBorder="1" applyAlignment="1">
      <alignment horizontal="right" vertical="center" wrapText="1"/>
    </xf>
    <xf numFmtId="0" fontId="25" fillId="0" borderId="1" xfId="3" applyFont="1" applyFill="1" applyBorder="1" applyAlignment="1">
      <alignment horizontal="center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8" borderId="6" xfId="0" applyFont="1" applyFill="1" applyBorder="1" applyAlignment="1" applyProtection="1">
      <alignment horizontal="center" wrapText="1"/>
      <protection locked="0"/>
    </xf>
    <xf numFmtId="0" fontId="21" fillId="8" borderId="18" xfId="0" applyFont="1" applyFill="1" applyBorder="1" applyAlignment="1" applyProtection="1">
      <alignment horizontal="center" wrapText="1"/>
      <protection locked="0"/>
    </xf>
    <xf numFmtId="0" fontId="21" fillId="8" borderId="19" xfId="0" applyFont="1" applyFill="1" applyBorder="1" applyAlignment="1" applyProtection="1">
      <alignment horizontal="center" wrapText="1"/>
      <protection locked="0"/>
    </xf>
    <xf numFmtId="0" fontId="21" fillId="0" borderId="20" xfId="0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  <xf numFmtId="0" fontId="21" fillId="8" borderId="22" xfId="0" applyFont="1" applyFill="1" applyBorder="1" applyAlignment="1" applyProtection="1">
      <alignment horizontal="center" wrapText="1"/>
      <protection locked="0"/>
    </xf>
    <xf numFmtId="0" fontId="21" fillId="8" borderId="23" xfId="0" applyFont="1" applyFill="1" applyBorder="1" applyAlignment="1" applyProtection="1">
      <alignment horizontal="center" wrapText="1"/>
      <protection locked="0"/>
    </xf>
    <xf numFmtId="0" fontId="21" fillId="8" borderId="24" xfId="0" applyFont="1" applyFill="1" applyBorder="1" applyAlignment="1" applyProtection="1">
      <alignment horizontal="center" wrapText="1"/>
      <protection locked="0"/>
    </xf>
    <xf numFmtId="0" fontId="22" fillId="8" borderId="8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left" vertical="center"/>
    </xf>
    <xf numFmtId="0" fontId="21" fillId="0" borderId="12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8" borderId="14" xfId="0" applyFont="1" applyFill="1" applyBorder="1" applyAlignment="1" applyProtection="1">
      <alignment horizontal="center" wrapText="1"/>
      <protection locked="0"/>
    </xf>
    <xf numFmtId="0" fontId="21" fillId="8" borderId="15" xfId="0" applyFont="1" applyFill="1" applyBorder="1" applyAlignment="1" applyProtection="1">
      <alignment horizontal="center" wrapText="1"/>
      <protection locked="0"/>
    </xf>
    <xf numFmtId="0" fontId="21" fillId="8" borderId="16" xfId="0" applyFont="1" applyFill="1" applyBorder="1" applyAlignment="1" applyProtection="1">
      <alignment horizontal="center" wrapText="1"/>
      <protection locked="0"/>
    </xf>
    <xf numFmtId="0" fontId="24" fillId="4" borderId="6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left"/>
    </xf>
    <xf numFmtId="0" fontId="24" fillId="4" borderId="7" xfId="0" applyFont="1" applyFill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</cellXfs>
  <cellStyles count="32">
    <cellStyle name="Block caption" xfId="30" xr:uid="{00000000-0005-0000-0000-000000000000}"/>
    <cellStyle name="Block Header" xfId="28" xr:uid="{00000000-0005-0000-0000-000001000000}"/>
    <cellStyle name="Block item" xfId="5" xr:uid="{00000000-0005-0000-0000-000002000000}"/>
    <cellStyle name="Block item 2" xfId="6" xr:uid="{00000000-0005-0000-0000-000003000000}"/>
    <cellStyle name="Block item 3" xfId="7" xr:uid="{00000000-0005-0000-0000-000004000000}"/>
    <cellStyle name="Block item 4" xfId="27" xr:uid="{00000000-0005-0000-0000-000005000000}"/>
    <cellStyle name="Boolean" xfId="8" xr:uid="{00000000-0005-0000-0000-000006000000}"/>
    <cellStyle name="Column Caption" xfId="9" xr:uid="{00000000-0005-0000-0000-000007000000}"/>
    <cellStyle name="Column Footer" xfId="10" xr:uid="{00000000-0005-0000-0000-000008000000}"/>
    <cellStyle name="Čiarka" xfId="1" builtinId="3"/>
    <cellStyle name="Date" xfId="11" xr:uid="{00000000-0005-0000-0000-00000A000000}"/>
    <cellStyle name="Footer 1" xfId="12" xr:uid="{00000000-0005-0000-0000-00000B000000}"/>
    <cellStyle name="Footer 2" xfId="13" xr:uid="{00000000-0005-0000-0000-00000C000000}"/>
    <cellStyle name="General caption" xfId="14" xr:uid="{00000000-0005-0000-0000-00000D000000}"/>
    <cellStyle name="Hypertextové prepojenie 2" xfId="31" xr:uid="{00000000-0005-0000-0000-00000E000000}"/>
    <cellStyle name="Logo" xfId="15" xr:uid="{00000000-0005-0000-0000-00000F000000}"/>
    <cellStyle name="Mena" xfId="2" builtinId="4"/>
    <cellStyle name="Nadpis 1 2" xfId="26" xr:uid="{00000000-0005-0000-0000-000011000000}"/>
    <cellStyle name="Normal 2" xfId="16" xr:uid="{00000000-0005-0000-0000-000012000000}"/>
    <cellStyle name="Normal 3" xfId="17" xr:uid="{00000000-0005-0000-0000-000013000000}"/>
    <cellStyle name="Normal 4" xfId="25" xr:uid="{00000000-0005-0000-0000-000014000000}"/>
    <cellStyle name="Normálna" xfId="0" builtinId="0"/>
    <cellStyle name="Normálna 2" xfId="3" xr:uid="{00000000-0005-0000-0000-000016000000}"/>
    <cellStyle name="Normálna 3" xfId="4" xr:uid="{00000000-0005-0000-0000-000017000000}"/>
    <cellStyle name="Number" xfId="18" xr:uid="{00000000-0005-0000-0000-000018000000}"/>
    <cellStyle name="Number3" xfId="19" xr:uid="{00000000-0005-0000-0000-000019000000}"/>
    <cellStyle name="NumberMonth" xfId="24" xr:uid="{00000000-0005-0000-0000-00001A000000}"/>
    <cellStyle name="Percent 2" xfId="21" xr:uid="{00000000-0005-0000-0000-00001B000000}"/>
    <cellStyle name="Percentá 2" xfId="20" xr:uid="{00000000-0005-0000-0000-00001C000000}"/>
    <cellStyle name="Percents" xfId="22" xr:uid="{00000000-0005-0000-0000-00001D000000}"/>
    <cellStyle name="Price" xfId="23" xr:uid="{00000000-0005-0000-0000-00001E000000}"/>
    <cellStyle name="Row Of List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showGridLines="0" workbookViewId="0">
      <selection activeCell="C13" sqref="C13"/>
    </sheetView>
  </sheetViews>
  <sheetFormatPr baseColWidth="10" defaultColWidth="8.83203125" defaultRowHeight="15" x14ac:dyDescent="0.2"/>
  <cols>
    <col min="2" max="2" width="53" bestFit="1" customWidth="1"/>
    <col min="3" max="3" width="13.6640625" bestFit="1" customWidth="1"/>
    <col min="4" max="4" width="12.83203125" bestFit="1" customWidth="1"/>
  </cols>
  <sheetData>
    <row r="1" spans="2:8" ht="16" thickBot="1" x14ac:dyDescent="0.25"/>
    <row r="2" spans="2:8" ht="16" x14ac:dyDescent="0.2">
      <c r="B2" s="72" t="s">
        <v>83</v>
      </c>
      <c r="C2" s="73"/>
      <c r="D2" s="74"/>
      <c r="E2" s="75"/>
      <c r="F2" s="75"/>
      <c r="G2" s="75"/>
      <c r="H2" s="76"/>
    </row>
    <row r="3" spans="2:8" ht="16" x14ac:dyDescent="0.2">
      <c r="B3" s="59" t="s">
        <v>84</v>
      </c>
      <c r="C3" s="60"/>
      <c r="D3" s="61"/>
      <c r="E3" s="62"/>
      <c r="F3" s="62"/>
      <c r="G3" s="62"/>
      <c r="H3" s="63"/>
    </row>
    <row r="4" spans="2:8" s="1" customFormat="1" ht="16" x14ac:dyDescent="0.2">
      <c r="B4" s="59" t="s">
        <v>85</v>
      </c>
      <c r="C4" s="60"/>
      <c r="D4" s="61"/>
      <c r="E4" s="62"/>
      <c r="F4" s="62"/>
      <c r="G4" s="62"/>
      <c r="H4" s="63"/>
    </row>
    <row r="5" spans="2:8" ht="16" x14ac:dyDescent="0.2">
      <c r="B5" s="59" t="s">
        <v>86</v>
      </c>
      <c r="C5" s="60"/>
      <c r="D5" s="61"/>
      <c r="E5" s="62"/>
      <c r="F5" s="62"/>
      <c r="G5" s="62"/>
      <c r="H5" s="63"/>
    </row>
    <row r="6" spans="2:8" ht="17" thickBot="1" x14ac:dyDescent="0.25">
      <c r="B6" s="64" t="s">
        <v>87</v>
      </c>
      <c r="C6" s="65"/>
      <c r="D6" s="66"/>
      <c r="E6" s="67"/>
      <c r="F6" s="67"/>
      <c r="G6" s="67"/>
      <c r="H6" s="68"/>
    </row>
    <row r="7" spans="2:8" ht="16" x14ac:dyDescent="0.2">
      <c r="B7" s="13"/>
      <c r="C7" s="13"/>
    </row>
    <row r="8" spans="2:8" ht="19" x14ac:dyDescent="0.25">
      <c r="B8" s="2" t="s">
        <v>54</v>
      </c>
    </row>
    <row r="10" spans="2:8" x14ac:dyDescent="0.2">
      <c r="B10" s="4" t="s">
        <v>42</v>
      </c>
      <c r="C10" s="5" t="s">
        <v>46</v>
      </c>
      <c r="D10" s="1"/>
      <c r="E10" s="1"/>
      <c r="F10" s="1"/>
      <c r="G10" s="1"/>
      <c r="H10" s="1"/>
    </row>
    <row r="11" spans="2:8" x14ac:dyDescent="0.2">
      <c r="B11" s="6" t="s">
        <v>37</v>
      </c>
      <c r="C11" s="9">
        <f>'Cisco_3_Y_Subscriptions&amp;serv.'!F35</f>
        <v>0</v>
      </c>
    </row>
    <row r="12" spans="2:8" x14ac:dyDescent="0.2">
      <c r="B12" s="7" t="s">
        <v>43</v>
      </c>
      <c r="C12" s="9">
        <f>Cisco_Finesse_Gadgets!F7</f>
        <v>0</v>
      </c>
    </row>
    <row r="13" spans="2:8" x14ac:dyDescent="0.2">
      <c r="B13" s="7" t="s">
        <v>41</v>
      </c>
      <c r="C13" s="10">
        <f>'Voice&amp;Screen_Recording'!F6</f>
        <v>0</v>
      </c>
    </row>
    <row r="14" spans="2:8" x14ac:dyDescent="0.2">
      <c r="B14" s="8" t="s">
        <v>49</v>
      </c>
      <c r="C14" s="11">
        <f>SUM(C11:C13)</f>
        <v>0</v>
      </c>
    </row>
    <row r="15" spans="2:8" ht="16" thickBot="1" x14ac:dyDescent="0.25">
      <c r="C15" s="3"/>
    </row>
    <row r="16" spans="2:8" ht="63" customHeight="1" thickBot="1" x14ac:dyDescent="0.25">
      <c r="B16" s="69" t="s">
        <v>88</v>
      </c>
      <c r="C16" s="70"/>
      <c r="D16" s="14"/>
      <c r="E16" s="15"/>
      <c r="F16" s="15"/>
      <c r="G16" s="15"/>
      <c r="H16" s="16"/>
    </row>
    <row r="17" spans="2:8" x14ac:dyDescent="0.2">
      <c r="B17" s="17"/>
    </row>
    <row r="18" spans="2:8" ht="16" x14ac:dyDescent="0.2">
      <c r="B18" s="71" t="s">
        <v>89</v>
      </c>
      <c r="C18" s="71"/>
      <c r="D18" s="71"/>
      <c r="E18" s="71"/>
      <c r="F18" s="71"/>
      <c r="G18" s="71"/>
      <c r="H18" s="71"/>
    </row>
  </sheetData>
  <mergeCells count="12">
    <mergeCell ref="B18:H18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16:C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8"/>
  <sheetViews>
    <sheetView showGridLines="0" workbookViewId="0">
      <selection activeCell="E5" sqref="E5"/>
    </sheetView>
  </sheetViews>
  <sheetFormatPr baseColWidth="10" defaultColWidth="17.1640625" defaultRowHeight="12.75" customHeight="1" x14ac:dyDescent="0.2"/>
  <cols>
    <col min="1" max="1" width="9" style="25" customWidth="1"/>
    <col min="2" max="2" width="30.6640625" style="25" bestFit="1" customWidth="1"/>
    <col min="3" max="3" width="59.1640625" style="25" bestFit="1" customWidth="1"/>
    <col min="4" max="4" width="13.33203125" style="25" customWidth="1"/>
    <col min="5" max="5" width="19" style="25" customWidth="1"/>
    <col min="6" max="6" width="23.5" style="25" customWidth="1"/>
    <col min="7" max="16384" width="17.1640625" style="25"/>
  </cols>
  <sheetData>
    <row r="2" spans="2:6" ht="12.75" customHeight="1" x14ac:dyDescent="0.2">
      <c r="B2" s="25" t="s">
        <v>82</v>
      </c>
    </row>
    <row r="3" spans="2:6" ht="23.25" customHeight="1" thickBot="1" x14ac:dyDescent="0.25">
      <c r="B3" s="20" t="s">
        <v>42</v>
      </c>
      <c r="C3" s="20" t="s">
        <v>44</v>
      </c>
      <c r="D3" s="20" t="s">
        <v>45</v>
      </c>
      <c r="E3" s="20" t="s">
        <v>80</v>
      </c>
      <c r="F3" s="20" t="s">
        <v>81</v>
      </c>
    </row>
    <row r="4" spans="2:6" ht="15" customHeight="1" thickBot="1" x14ac:dyDescent="0.25">
      <c r="B4" s="12" t="s">
        <v>55</v>
      </c>
      <c r="C4" s="26"/>
      <c r="D4" s="26"/>
      <c r="E4" s="26"/>
      <c r="F4" s="27"/>
    </row>
    <row r="5" spans="2:6" ht="15" customHeight="1" x14ac:dyDescent="0.2">
      <c r="B5" s="28" t="s">
        <v>56</v>
      </c>
      <c r="C5" s="29" t="s">
        <v>57</v>
      </c>
      <c r="D5" s="30">
        <v>2</v>
      </c>
      <c r="E5" s="56">
        <v>0</v>
      </c>
      <c r="F5" s="56">
        <f>ROUND((E5*D5*(3)),2)</f>
        <v>0</v>
      </c>
    </row>
    <row r="6" spans="2:6" ht="15" customHeight="1" x14ac:dyDescent="0.2">
      <c r="B6" s="28" t="s">
        <v>58</v>
      </c>
      <c r="C6" s="29" t="s">
        <v>59</v>
      </c>
      <c r="D6" s="30">
        <v>2</v>
      </c>
      <c r="E6" s="56">
        <v>0</v>
      </c>
      <c r="F6" s="56">
        <f t="shared" ref="F6:F18" si="0">ROUND((E6*D6*(3)),2)</f>
        <v>0</v>
      </c>
    </row>
    <row r="7" spans="2:6" ht="16" x14ac:dyDescent="0.2">
      <c r="B7" s="28" t="s">
        <v>60</v>
      </c>
      <c r="C7" s="29" t="s">
        <v>61</v>
      </c>
      <c r="D7" s="30">
        <v>2</v>
      </c>
      <c r="E7" s="56">
        <v>0</v>
      </c>
      <c r="F7" s="56">
        <f t="shared" si="0"/>
        <v>0</v>
      </c>
    </row>
    <row r="8" spans="2:6" ht="16" x14ac:dyDescent="0.2">
      <c r="B8" s="28" t="s">
        <v>62</v>
      </c>
      <c r="C8" s="29" t="s">
        <v>63</v>
      </c>
      <c r="D8" s="30">
        <v>2</v>
      </c>
      <c r="E8" s="56">
        <v>0</v>
      </c>
      <c r="F8" s="56">
        <f t="shared" si="0"/>
        <v>0</v>
      </c>
    </row>
    <row r="9" spans="2:6" ht="16" x14ac:dyDescent="0.2">
      <c r="B9" s="28" t="s">
        <v>64</v>
      </c>
      <c r="C9" s="29" t="s">
        <v>65</v>
      </c>
      <c r="D9" s="30">
        <v>2</v>
      </c>
      <c r="E9" s="56">
        <v>0</v>
      </c>
      <c r="F9" s="56">
        <f t="shared" si="0"/>
        <v>0</v>
      </c>
    </row>
    <row r="10" spans="2:6" ht="16" x14ac:dyDescent="0.2">
      <c r="B10" s="28" t="s">
        <v>66</v>
      </c>
      <c r="C10" s="29" t="s">
        <v>67</v>
      </c>
      <c r="D10" s="30">
        <v>4</v>
      </c>
      <c r="E10" s="56">
        <v>0</v>
      </c>
      <c r="F10" s="56">
        <f t="shared" si="0"/>
        <v>0</v>
      </c>
    </row>
    <row r="11" spans="2:6" ht="16" x14ac:dyDescent="0.2">
      <c r="B11" s="28" t="s">
        <v>68</v>
      </c>
      <c r="C11" s="29" t="s">
        <v>69</v>
      </c>
      <c r="D11" s="30">
        <v>4</v>
      </c>
      <c r="E11" s="56">
        <v>0</v>
      </c>
      <c r="F11" s="56">
        <f t="shared" si="0"/>
        <v>0</v>
      </c>
    </row>
    <row r="12" spans="2:6" ht="16" x14ac:dyDescent="0.2">
      <c r="B12" s="28" t="s">
        <v>66</v>
      </c>
      <c r="C12" s="29" t="s">
        <v>67</v>
      </c>
      <c r="D12" s="30">
        <v>1</v>
      </c>
      <c r="E12" s="56">
        <v>0</v>
      </c>
      <c r="F12" s="56">
        <f t="shared" si="0"/>
        <v>0</v>
      </c>
    </row>
    <row r="13" spans="2:6" ht="16" x14ac:dyDescent="0.2">
      <c r="B13" s="28" t="s">
        <v>68</v>
      </c>
      <c r="C13" s="29" t="s">
        <v>69</v>
      </c>
      <c r="D13" s="30">
        <v>1</v>
      </c>
      <c r="E13" s="56">
        <v>0</v>
      </c>
      <c r="F13" s="56">
        <f t="shared" si="0"/>
        <v>0</v>
      </c>
    </row>
    <row r="14" spans="2:6" ht="16" x14ac:dyDescent="0.2">
      <c r="B14" s="28" t="s">
        <v>70</v>
      </c>
      <c r="C14" s="29" t="s">
        <v>71</v>
      </c>
      <c r="D14" s="31">
        <v>50</v>
      </c>
      <c r="E14" s="56">
        <v>0</v>
      </c>
      <c r="F14" s="56">
        <f t="shared" si="0"/>
        <v>0</v>
      </c>
    </row>
    <row r="15" spans="2:6" ht="16" x14ac:dyDescent="0.2">
      <c r="B15" s="32" t="s">
        <v>72</v>
      </c>
      <c r="C15" s="33" t="s">
        <v>73</v>
      </c>
      <c r="D15" s="34">
        <v>30</v>
      </c>
      <c r="E15" s="56">
        <v>0</v>
      </c>
      <c r="F15" s="56">
        <f t="shared" si="0"/>
        <v>0</v>
      </c>
    </row>
    <row r="16" spans="2:6" ht="15" customHeight="1" x14ac:dyDescent="0.2">
      <c r="B16" s="35" t="s">
        <v>25</v>
      </c>
      <c r="C16" s="36" t="s">
        <v>26</v>
      </c>
      <c r="D16" s="37" t="s">
        <v>1</v>
      </c>
      <c r="E16" s="56">
        <v>0</v>
      </c>
      <c r="F16" s="56">
        <f t="shared" si="0"/>
        <v>0</v>
      </c>
    </row>
    <row r="17" spans="2:6" ht="16" x14ac:dyDescent="0.2">
      <c r="B17" s="35" t="s">
        <v>27</v>
      </c>
      <c r="C17" s="36" t="s">
        <v>28</v>
      </c>
      <c r="D17" s="37" t="s">
        <v>1</v>
      </c>
      <c r="E17" s="56">
        <v>0</v>
      </c>
      <c r="F17" s="56">
        <f t="shared" si="0"/>
        <v>0</v>
      </c>
    </row>
    <row r="18" spans="2:6" ht="16" x14ac:dyDescent="0.2">
      <c r="B18" s="35" t="s">
        <v>29</v>
      </c>
      <c r="C18" s="36" t="s">
        <v>30</v>
      </c>
      <c r="D18" s="37" t="s">
        <v>1</v>
      </c>
      <c r="E18" s="56">
        <v>0</v>
      </c>
      <c r="F18" s="56">
        <f t="shared" si="0"/>
        <v>0</v>
      </c>
    </row>
    <row r="19" spans="2:6" ht="15" customHeight="1" x14ac:dyDescent="0.2">
      <c r="B19" s="38" t="s">
        <v>3</v>
      </c>
      <c r="C19" s="39" t="s">
        <v>0</v>
      </c>
      <c r="D19" s="39" t="s">
        <v>0</v>
      </c>
      <c r="E19" s="39"/>
      <c r="F19" s="39" t="s">
        <v>0</v>
      </c>
    </row>
    <row r="20" spans="2:6" ht="15" customHeight="1" x14ac:dyDescent="0.2">
      <c r="B20" s="28" t="s">
        <v>4</v>
      </c>
      <c r="C20" s="29" t="s">
        <v>5</v>
      </c>
      <c r="D20" s="40" t="s">
        <v>1</v>
      </c>
      <c r="E20" s="57" t="s">
        <v>48</v>
      </c>
      <c r="F20" s="58" t="s">
        <v>48</v>
      </c>
    </row>
    <row r="21" spans="2:6" ht="16" x14ac:dyDescent="0.2">
      <c r="B21" s="43" t="s">
        <v>6</v>
      </c>
      <c r="C21" s="29" t="s">
        <v>7</v>
      </c>
      <c r="D21" s="40" t="s">
        <v>1</v>
      </c>
      <c r="E21" s="57" t="s">
        <v>48</v>
      </c>
      <c r="F21" s="58" t="s">
        <v>48</v>
      </c>
    </row>
    <row r="22" spans="2:6" ht="16" x14ac:dyDescent="0.2">
      <c r="B22" s="43" t="s">
        <v>8</v>
      </c>
      <c r="C22" s="29" t="s">
        <v>9</v>
      </c>
      <c r="D22" s="44">
        <v>60</v>
      </c>
      <c r="E22" s="56">
        <v>0</v>
      </c>
      <c r="F22" s="56">
        <f>ROUND((E22*D22*(3)),2)</f>
        <v>0</v>
      </c>
    </row>
    <row r="23" spans="2:6" ht="16" x14ac:dyDescent="0.2">
      <c r="B23" s="43" t="s">
        <v>10</v>
      </c>
      <c r="C23" s="29" t="s">
        <v>11</v>
      </c>
      <c r="D23" s="44">
        <v>60</v>
      </c>
      <c r="E23" s="41" t="s">
        <v>48</v>
      </c>
      <c r="F23" s="42" t="s">
        <v>48</v>
      </c>
    </row>
    <row r="24" spans="2:6" ht="16" x14ac:dyDescent="0.2">
      <c r="B24" s="43" t="s">
        <v>12</v>
      </c>
      <c r="C24" s="29" t="s">
        <v>13</v>
      </c>
      <c r="D24" s="40" t="s">
        <v>1</v>
      </c>
      <c r="E24" s="41" t="s">
        <v>48</v>
      </c>
      <c r="F24" s="42" t="s">
        <v>48</v>
      </c>
    </row>
    <row r="25" spans="2:6" ht="16" x14ac:dyDescent="0.2">
      <c r="B25" s="43" t="s">
        <v>14</v>
      </c>
      <c r="C25" s="29" t="s">
        <v>15</v>
      </c>
      <c r="D25" s="44">
        <v>300</v>
      </c>
      <c r="E25" s="56">
        <v>0</v>
      </c>
      <c r="F25" s="56">
        <f>ROUND((E25*D25*(3)),2)</f>
        <v>0</v>
      </c>
    </row>
    <row r="26" spans="2:6" ht="16" x14ac:dyDescent="0.2">
      <c r="B26" s="43" t="s">
        <v>16</v>
      </c>
      <c r="C26" s="29" t="s">
        <v>17</v>
      </c>
      <c r="D26" s="44">
        <v>60</v>
      </c>
      <c r="E26" s="41" t="s">
        <v>48</v>
      </c>
      <c r="F26" s="42" t="s">
        <v>48</v>
      </c>
    </row>
    <row r="27" spans="2:6" ht="15" customHeight="1" x14ac:dyDescent="0.2">
      <c r="B27" s="38" t="s">
        <v>18</v>
      </c>
      <c r="C27" s="39" t="s">
        <v>0</v>
      </c>
      <c r="D27" s="39" t="s">
        <v>0</v>
      </c>
      <c r="E27" s="39"/>
      <c r="F27" s="39" t="s">
        <v>0</v>
      </c>
    </row>
    <row r="28" spans="2:6" ht="15" customHeight="1" x14ac:dyDescent="0.2">
      <c r="B28" s="28" t="s">
        <v>19</v>
      </c>
      <c r="C28" s="29" t="s">
        <v>20</v>
      </c>
      <c r="D28" s="40" t="s">
        <v>1</v>
      </c>
      <c r="E28" s="41" t="s">
        <v>48</v>
      </c>
      <c r="F28" s="42" t="s">
        <v>48</v>
      </c>
    </row>
    <row r="29" spans="2:6" ht="16" x14ac:dyDescent="0.2">
      <c r="B29" s="43" t="s">
        <v>6</v>
      </c>
      <c r="C29" s="29" t="s">
        <v>7</v>
      </c>
      <c r="D29" s="40" t="s">
        <v>1</v>
      </c>
      <c r="E29" s="41" t="s">
        <v>48</v>
      </c>
      <c r="F29" s="42" t="s">
        <v>48</v>
      </c>
    </row>
    <row r="30" spans="2:6" ht="16" x14ac:dyDescent="0.2">
      <c r="B30" s="43" t="s">
        <v>21</v>
      </c>
      <c r="C30" s="29" t="s">
        <v>22</v>
      </c>
      <c r="D30" s="44">
        <v>55</v>
      </c>
      <c r="E30" s="56">
        <v>0</v>
      </c>
      <c r="F30" s="56">
        <f>ROUND((E30*D30*(3)),2)</f>
        <v>0</v>
      </c>
    </row>
    <row r="31" spans="2:6" ht="16" x14ac:dyDescent="0.2">
      <c r="B31" s="43" t="s">
        <v>23</v>
      </c>
      <c r="C31" s="29" t="s">
        <v>24</v>
      </c>
      <c r="D31" s="40" t="s">
        <v>1</v>
      </c>
      <c r="E31" s="41" t="s">
        <v>48</v>
      </c>
      <c r="F31" s="42" t="s">
        <v>48</v>
      </c>
    </row>
    <row r="32" spans="2:6" ht="16" x14ac:dyDescent="0.2">
      <c r="B32" s="43" t="s">
        <v>77</v>
      </c>
      <c r="C32" s="29" t="s">
        <v>78</v>
      </c>
      <c r="D32" s="44">
        <v>55</v>
      </c>
      <c r="E32" s="41" t="s">
        <v>48</v>
      </c>
      <c r="F32" s="42" t="s">
        <v>48</v>
      </c>
    </row>
    <row r="33" spans="2:7" ht="16" x14ac:dyDescent="0.2">
      <c r="B33" s="43" t="s">
        <v>75</v>
      </c>
      <c r="C33" s="29" t="s">
        <v>79</v>
      </c>
      <c r="D33" s="40" t="s">
        <v>2</v>
      </c>
      <c r="E33" s="41" t="s">
        <v>48</v>
      </c>
      <c r="F33" s="42" t="s">
        <v>48</v>
      </c>
    </row>
    <row r="34" spans="2:7" ht="16" x14ac:dyDescent="0.2">
      <c r="B34" s="43" t="s">
        <v>76</v>
      </c>
      <c r="C34" s="29" t="s">
        <v>74</v>
      </c>
      <c r="D34" s="44">
        <v>55</v>
      </c>
      <c r="E34" s="41" t="s">
        <v>48</v>
      </c>
      <c r="F34" s="42" t="s">
        <v>48</v>
      </c>
    </row>
    <row r="35" spans="2:7" ht="18.75" customHeight="1" x14ac:dyDescent="0.2">
      <c r="B35" s="77" t="s">
        <v>47</v>
      </c>
      <c r="C35" s="78"/>
      <c r="D35" s="45"/>
      <c r="E35" s="45"/>
      <c r="F35" s="46">
        <f>SUM(F5:F18,F20:F26,F28:F34)</f>
        <v>0</v>
      </c>
      <c r="G35" s="47"/>
    </row>
    <row r="36" spans="2:7" ht="15" x14ac:dyDescent="0.2"/>
    <row r="37" spans="2:7" ht="15" x14ac:dyDescent="0.2"/>
    <row r="38" spans="2:7" ht="15" x14ac:dyDescent="0.2"/>
  </sheetData>
  <mergeCells count="1">
    <mergeCell ref="B35:C35"/>
  </mergeCells>
  <printOptions horizontalCentered="1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"/>
  <sheetViews>
    <sheetView showGridLines="0" workbookViewId="0">
      <selection activeCell="F7" sqref="F7"/>
    </sheetView>
  </sheetViews>
  <sheetFormatPr baseColWidth="10" defaultColWidth="8.83203125" defaultRowHeight="15" x14ac:dyDescent="0.2"/>
  <cols>
    <col min="1" max="1" width="4.6640625" customWidth="1"/>
    <col min="2" max="2" width="40.5" bestFit="1" customWidth="1"/>
    <col min="3" max="3" width="62.83203125" bestFit="1" customWidth="1"/>
    <col min="4" max="4" width="9.6640625" bestFit="1" customWidth="1"/>
    <col min="5" max="5" width="15.6640625" bestFit="1" customWidth="1"/>
    <col min="6" max="6" width="19.83203125" bestFit="1" customWidth="1"/>
  </cols>
  <sheetData>
    <row r="2" spans="2:6" x14ac:dyDescent="0.2">
      <c r="B2" s="18" t="s">
        <v>38</v>
      </c>
      <c r="C2" s="19"/>
      <c r="D2" s="19"/>
      <c r="E2" s="81" t="s">
        <v>90</v>
      </c>
      <c r="F2" s="82"/>
    </row>
    <row r="3" spans="2:6" x14ac:dyDescent="0.2">
      <c r="B3" s="20" t="s">
        <v>42</v>
      </c>
      <c r="C3" s="20" t="s">
        <v>44</v>
      </c>
      <c r="D3" s="20" t="s">
        <v>45</v>
      </c>
      <c r="E3" s="20" t="s">
        <v>80</v>
      </c>
      <c r="F3" s="20" t="s">
        <v>81</v>
      </c>
    </row>
    <row r="4" spans="2:6" ht="16" x14ac:dyDescent="0.2">
      <c r="B4" s="21" t="s">
        <v>35</v>
      </c>
      <c r="C4" s="21" t="s">
        <v>33</v>
      </c>
      <c r="D4" s="22">
        <v>50</v>
      </c>
      <c r="E4" s="55">
        <v>0</v>
      </c>
      <c r="F4" s="55">
        <f>ROUND((E4*D4*(3)),2)</f>
        <v>0</v>
      </c>
    </row>
    <row r="5" spans="2:6" ht="16" x14ac:dyDescent="0.2">
      <c r="B5" s="21" t="s">
        <v>36</v>
      </c>
      <c r="C5" s="21" t="s">
        <v>34</v>
      </c>
      <c r="D5" s="22">
        <v>1</v>
      </c>
      <c r="E5" s="55">
        <v>0</v>
      </c>
      <c r="F5" s="55">
        <f t="shared" ref="F5:F6" si="0">ROUND((E5*D5*(3)),2)</f>
        <v>0</v>
      </c>
    </row>
    <row r="6" spans="2:6" ht="16" x14ac:dyDescent="0.2">
      <c r="B6" s="21" t="s">
        <v>31</v>
      </c>
      <c r="C6" s="21" t="s">
        <v>32</v>
      </c>
      <c r="D6" s="22">
        <v>3</v>
      </c>
      <c r="E6" s="55">
        <v>0</v>
      </c>
      <c r="F6" s="55">
        <f t="shared" si="0"/>
        <v>0</v>
      </c>
    </row>
    <row r="7" spans="2:6" x14ac:dyDescent="0.2">
      <c r="B7" s="79" t="s">
        <v>47</v>
      </c>
      <c r="C7" s="80"/>
      <c r="D7" s="23"/>
      <c r="E7" s="23"/>
      <c r="F7" s="24">
        <f>SUM(F4:F6)</f>
        <v>0</v>
      </c>
    </row>
  </sheetData>
  <mergeCells count="2">
    <mergeCell ref="B7:C7"/>
    <mergeCell ref="E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7"/>
  <sheetViews>
    <sheetView showGridLines="0" tabSelected="1" workbookViewId="0">
      <selection activeCell="E11" sqref="E11"/>
    </sheetView>
  </sheetViews>
  <sheetFormatPr baseColWidth="10" defaultColWidth="8.83203125" defaultRowHeight="15" x14ac:dyDescent="0.2"/>
  <cols>
    <col min="2" max="2" width="20" customWidth="1"/>
    <col min="3" max="3" width="92" customWidth="1"/>
    <col min="4" max="4" width="9.6640625" bestFit="1" customWidth="1"/>
    <col min="5" max="5" width="15.6640625" bestFit="1" customWidth="1"/>
    <col min="6" max="6" width="19.83203125" bestFit="1" customWidth="1"/>
  </cols>
  <sheetData>
    <row r="2" spans="2:6" x14ac:dyDescent="0.2">
      <c r="B2" s="18" t="s">
        <v>53</v>
      </c>
      <c r="C2" s="48"/>
      <c r="D2" s="49"/>
      <c r="E2" s="83" t="s">
        <v>91</v>
      </c>
      <c r="F2" s="84"/>
    </row>
    <row r="3" spans="2:6" ht="25.5" customHeight="1" x14ac:dyDescent="0.2">
      <c r="B3" s="20" t="s">
        <v>42</v>
      </c>
      <c r="C3" s="20" t="s">
        <v>44</v>
      </c>
      <c r="D3" s="20" t="s">
        <v>45</v>
      </c>
      <c r="E3" s="20" t="s">
        <v>80</v>
      </c>
      <c r="F3" s="20" t="s">
        <v>81</v>
      </c>
    </row>
    <row r="4" spans="2:6" ht="16" x14ac:dyDescent="0.2">
      <c r="B4" s="21" t="s">
        <v>52</v>
      </c>
      <c r="C4" s="21" t="s">
        <v>39</v>
      </c>
      <c r="D4" s="50">
        <v>50</v>
      </c>
      <c r="E4" s="54">
        <v>0</v>
      </c>
      <c r="F4" s="54">
        <f>ROUND((E4*D4*(3)),2)</f>
        <v>0</v>
      </c>
    </row>
    <row r="5" spans="2:6" ht="64" x14ac:dyDescent="0.2">
      <c r="B5" s="21" t="s">
        <v>50</v>
      </c>
      <c r="C5" s="21" t="s">
        <v>40</v>
      </c>
      <c r="D5" s="50">
        <v>50</v>
      </c>
      <c r="E5" s="54">
        <v>0</v>
      </c>
      <c r="F5" s="54">
        <f>ROUND((E5*D5*(3)),2)</f>
        <v>0</v>
      </c>
    </row>
    <row r="6" spans="2:6" x14ac:dyDescent="0.2">
      <c r="B6" s="79" t="s">
        <v>47</v>
      </c>
      <c r="C6" s="80"/>
      <c r="D6" s="23"/>
      <c r="E6" s="23"/>
      <c r="F6" s="24">
        <f>SUM(F4:F5)</f>
        <v>0</v>
      </c>
    </row>
    <row r="7" spans="2:6" ht="16" x14ac:dyDescent="0.2">
      <c r="B7" s="51"/>
      <c r="C7" s="52" t="s">
        <v>51</v>
      </c>
      <c r="D7" s="53"/>
      <c r="E7" s="53"/>
      <c r="F7" s="53"/>
    </row>
  </sheetData>
  <mergeCells count="2">
    <mergeCell ref="B6:C6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Summary</vt:lpstr>
      <vt:lpstr>Cisco_3_Y_Subscriptions&amp;serv.</vt:lpstr>
      <vt:lpstr>Cisco_Finesse_Gadgets</vt:lpstr>
      <vt:lpstr>Voice&amp;Screen_Recording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Janovec Libor, Ing.</dc:creator>
  <cp:lastModifiedBy>Microsoft Office User</cp:lastModifiedBy>
  <dcterms:created xsi:type="dcterms:W3CDTF">2022-01-21T10:33:33Z</dcterms:created>
  <dcterms:modified xsi:type="dcterms:W3CDTF">2023-05-05T07:59:52Z</dcterms:modified>
</cp:coreProperties>
</file>