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 OBSTARÁVANIE - rok 2022 - 2023\67. VS - Prostriedky osobnej ochrany\4. Súťažné podklady\"/>
    </mc:Choice>
  </mc:AlternateContent>
  <bookViews>
    <workbookView xWindow="0" yWindow="0" windowWidth="28800" windowHeight="10800"/>
  </bookViews>
  <sheets>
    <sheet name="Hárok1" sheetId="1" r:id="rId1"/>
  </sheets>
  <definedNames>
    <definedName name="_xlnm.Print_Titles" localSheetId="0">Hárok1!$15:$15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59" i="1" l="1"/>
  <c r="E58" i="1"/>
  <c r="E57" i="1" l="1"/>
  <c r="G59" i="1"/>
  <c r="G58" i="1"/>
  <c r="G55" i="1"/>
  <c r="E55" i="1"/>
  <c r="E54" i="1" s="1"/>
  <c r="G53" i="1"/>
  <c r="H53" i="1" s="1"/>
  <c r="I53" i="1" s="1"/>
  <c r="E53" i="1"/>
  <c r="G52" i="1"/>
  <c r="H52" i="1" s="1"/>
  <c r="I52" i="1" s="1"/>
  <c r="E52" i="1"/>
  <c r="G51" i="1"/>
  <c r="H51" i="1" s="1"/>
  <c r="I51" i="1" s="1"/>
  <c r="E51" i="1"/>
  <c r="G49" i="1"/>
  <c r="H49" i="1" s="1"/>
  <c r="I49" i="1" s="1"/>
  <c r="E49" i="1"/>
  <c r="G48" i="1"/>
  <c r="H48" i="1" s="1"/>
  <c r="I48" i="1" s="1"/>
  <c r="E48" i="1"/>
  <c r="G47" i="1"/>
  <c r="H47" i="1" s="1"/>
  <c r="I47" i="1" s="1"/>
  <c r="E47" i="1"/>
  <c r="G46" i="1"/>
  <c r="H46" i="1" s="1"/>
  <c r="I46" i="1" s="1"/>
  <c r="E46" i="1"/>
  <c r="G45" i="1"/>
  <c r="H45" i="1" s="1"/>
  <c r="I45" i="1" s="1"/>
  <c r="E45" i="1"/>
  <c r="G44" i="1"/>
  <c r="H44" i="1" s="1"/>
  <c r="I44" i="1" s="1"/>
  <c r="E44" i="1"/>
  <c r="G42" i="1"/>
  <c r="H42" i="1" s="1"/>
  <c r="I42" i="1" s="1"/>
  <c r="I41" i="1" s="1"/>
  <c r="E42" i="1"/>
  <c r="E41" i="1" s="1"/>
  <c r="G40" i="1"/>
  <c r="H40" i="1" s="1"/>
  <c r="I40" i="1" s="1"/>
  <c r="I39" i="1" s="1"/>
  <c r="E40" i="1"/>
  <c r="E39" i="1" s="1"/>
  <c r="G38" i="1"/>
  <c r="H38" i="1" s="1"/>
  <c r="I38" i="1" s="1"/>
  <c r="I37" i="1" s="1"/>
  <c r="E38" i="1"/>
  <c r="E37" i="1" s="1"/>
  <c r="G35" i="1"/>
  <c r="H35" i="1" s="1"/>
  <c r="I35" i="1" s="1"/>
  <c r="E35" i="1"/>
  <c r="G34" i="1"/>
  <c r="H34" i="1" s="1"/>
  <c r="I34" i="1" s="1"/>
  <c r="E34" i="1"/>
  <c r="G33" i="1"/>
  <c r="H33" i="1" s="1"/>
  <c r="I33" i="1" s="1"/>
  <c r="E33" i="1"/>
  <c r="G32" i="1"/>
  <c r="H32" i="1" s="1"/>
  <c r="I32" i="1" s="1"/>
  <c r="E32" i="1"/>
  <c r="G30" i="1"/>
  <c r="H30" i="1" s="1"/>
  <c r="I30" i="1" s="1"/>
  <c r="E30" i="1"/>
  <c r="G29" i="1"/>
  <c r="H29" i="1" s="1"/>
  <c r="I29" i="1" s="1"/>
  <c r="E29" i="1"/>
  <c r="G28" i="1"/>
  <c r="H28" i="1" s="1"/>
  <c r="I28" i="1" s="1"/>
  <c r="E28" i="1"/>
  <c r="G27" i="1"/>
  <c r="H27" i="1" s="1"/>
  <c r="I27" i="1" s="1"/>
  <c r="E27" i="1"/>
  <c r="G25" i="1"/>
  <c r="H25" i="1" s="1"/>
  <c r="I25" i="1" s="1"/>
  <c r="E25" i="1"/>
  <c r="G24" i="1"/>
  <c r="H24" i="1" s="1"/>
  <c r="I24" i="1" s="1"/>
  <c r="E24" i="1"/>
  <c r="G23" i="1"/>
  <c r="H23" i="1" s="1"/>
  <c r="I23" i="1" s="1"/>
  <c r="E23" i="1"/>
  <c r="G22" i="1"/>
  <c r="H22" i="1" s="1"/>
  <c r="I22" i="1" s="1"/>
  <c r="E22" i="1"/>
  <c r="E18" i="1"/>
  <c r="G18" i="1"/>
  <c r="H18" i="1" s="1"/>
  <c r="I18" i="1" s="1"/>
  <c r="E19" i="1"/>
  <c r="G19" i="1"/>
  <c r="H19" i="1" s="1"/>
  <c r="I19" i="1" s="1"/>
  <c r="E20" i="1"/>
  <c r="G20" i="1"/>
  <c r="H20" i="1" s="1"/>
  <c r="I20" i="1" s="1"/>
  <c r="G17" i="1"/>
  <c r="H17" i="1" s="1"/>
  <c r="I17" i="1" s="1"/>
  <c r="E17" i="1"/>
  <c r="H59" i="1" l="1"/>
  <c r="I59" i="1" s="1"/>
  <c r="H58" i="1"/>
  <c r="I58" i="1" s="1"/>
  <c r="E50" i="1"/>
  <c r="E43" i="1"/>
  <c r="I50" i="1"/>
  <c r="I43" i="1"/>
  <c r="I31" i="1"/>
  <c r="E31" i="1"/>
  <c r="E21" i="1"/>
  <c r="I21" i="1"/>
  <c r="E26" i="1"/>
  <c r="I26" i="1"/>
  <c r="E16" i="1"/>
  <c r="E60" i="1" s="1"/>
  <c r="I16" i="1"/>
  <c r="H55" i="1"/>
  <c r="I55" i="1" s="1"/>
  <c r="I54" i="1" s="1"/>
  <c r="C54" i="1"/>
  <c r="I57" i="1" l="1"/>
  <c r="I60" i="1"/>
  <c r="C43" i="1"/>
  <c r="C41" i="1" l="1"/>
  <c r="C39" i="1"/>
  <c r="C37" i="1"/>
  <c r="C31" i="1"/>
  <c r="C26" i="1"/>
  <c r="C21" i="1"/>
</calcChain>
</file>

<file path=xl/sharedStrings.xml><?xml version="1.0" encoding="utf-8"?>
<sst xmlns="http://schemas.openxmlformats.org/spreadsheetml/2006/main" count="106" uniqueCount="103">
  <si>
    <t xml:space="preserve">Štruktúrovaný rozpočet ceny  </t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</si>
  <si>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</si>
  <si>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</si>
  <si>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</si>
  <si>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      </t>
  </si>
  <si>
    <t>P. č.</t>
  </si>
  <si>
    <t>Položka</t>
  </si>
  <si>
    <t>Jednotková cena/ks                                       (v € bez DPH)</t>
  </si>
  <si>
    <t>Celková cena za predpokladané množstvo za položku                                                 (v € bez DPH)</t>
  </si>
  <si>
    <t>Sadzba DPH                        (v %)</t>
  </si>
  <si>
    <t>Výška DPH                            (v €)</t>
  </si>
  <si>
    <t xml:space="preserve">Celková 
cena za predpokladané množstvo
za položku 
 (v € s DPH)
</t>
  </si>
  <si>
    <t>V .................................... dňa  ..........................</t>
  </si>
  <si>
    <t>.................................................................................................................................................</t>
  </si>
  <si>
    <t>meno, priezvisko, pečiatka a podpis osoby oprávnenej konať v mene uchádzača</t>
  </si>
  <si>
    <t>predpokladané množstvo (ks/pár)</t>
  </si>
  <si>
    <t>Ochranný oblek – vysoký stupeň ochrany  CELKOM</t>
  </si>
  <si>
    <t>2.1.</t>
  </si>
  <si>
    <t>Ochranný oblek                                - vysoký stupeň ochrany                                 - velkosť - M</t>
  </si>
  <si>
    <t>Ochranný oblek                                - vysoký stupeň ochrany                                 - velkosť -L</t>
  </si>
  <si>
    <t>Ochranný oblek                                - vysoký stupeň ochrany                                 - velkosť -XL</t>
  </si>
  <si>
    <t>Ochranný oblek                                - vysoký stupeň ochrany                                 - velkosť -XXL</t>
  </si>
  <si>
    <t>Ochranný oblek – stredný stupeň ochrany  CELKOM</t>
  </si>
  <si>
    <t>Ochranný oblek                                - stredný stupeň ochrany                                 - velkosť - M</t>
  </si>
  <si>
    <t>Ochranný oblek                                - stredný stupeň ochrany                                     - velkosť -L</t>
  </si>
  <si>
    <t>Ochranný oblek                                - stredný stupeň ochrany                                   - velkosť -XL</t>
  </si>
  <si>
    <t>Ochranný oblek                                - stredný stupeň ochrany                                     - velkosť -XXL</t>
  </si>
  <si>
    <t>2.2.</t>
  </si>
  <si>
    <t>2.3.</t>
  </si>
  <si>
    <t>Ochranný oblek – nízky stupeň ochrany  CELKOM</t>
  </si>
  <si>
    <t>Ochranný oblek                                - nízky stupeň ochrany                                 - velkosť - M</t>
  </si>
  <si>
    <t>Ochranný oblek                                - nízky stupeň ochrany                                     - velkosť -L</t>
  </si>
  <si>
    <t>Ochranný oblek                                - nízky stupeň ochrany                                   - velkosť -XL</t>
  </si>
  <si>
    <t>Ochranný oblek                                - nízky stupeň ochrany                                     - velkosť -XXL</t>
  </si>
  <si>
    <t>Protichemické rukavice    CELKOM</t>
  </si>
  <si>
    <t>2.4.</t>
  </si>
  <si>
    <t>Ochranný oblek  *                              - nízky stupeň ochrany                                     - univerzálne</t>
  </si>
  <si>
    <t>*Veľkosti buď univerzálne (500 ks) alebo v prípade ponuky rôznych veľkostných modelov nasledovne XL-250ks, L-200 ks, M-50 ks.</t>
  </si>
  <si>
    <t xml:space="preserve">Jednorazové ochranné návleky na obuv nízke  CELKOM </t>
  </si>
  <si>
    <t xml:space="preserve">Jednorazové ochranné návleky na obuv nízke                                           - veľkosť - univerzálne    </t>
  </si>
  <si>
    <t xml:space="preserve">Jednorazové ochranné návleky na obuv vysoké                                         - veľkosť - univerzálne    </t>
  </si>
  <si>
    <t xml:space="preserve">Jednorazové ochranné návleky na obuv vysoké CELKOM </t>
  </si>
  <si>
    <t>Ochranné okuliare            CELKOM</t>
  </si>
  <si>
    <t>Bezpečnostné pracovné čižmy   CELKOM</t>
  </si>
  <si>
    <t>Bezpečnostné pracovné čižmy                                  -veľkosť - 45</t>
  </si>
  <si>
    <t>Bezpečnostné pracovné čižmy                                  -veľkosť - 44</t>
  </si>
  <si>
    <t>Bezpečnostné pracovné čižmy                                  -veľkosť - 43</t>
  </si>
  <si>
    <t>Bezpečnostné pracovné čižmy                                  -veľkosť - 42</t>
  </si>
  <si>
    <t>Bezpečnostné pracovné čižmy                                  -veľkosť - 40</t>
  </si>
  <si>
    <t>Bezpečnostné pracovné čižmy                                  -veľkosť - 39</t>
  </si>
  <si>
    <r>
      <t>**</t>
    </r>
    <r>
      <rPr>
        <sz val="11"/>
        <color theme="1"/>
        <rFont val="Arial Narrow"/>
        <family val="2"/>
        <charset val="238"/>
      </rPr>
      <t xml:space="preserve"> Filter kombinovaný závit 40x1/7 kompatibilný s filtračnou maskou</t>
    </r>
  </si>
  <si>
    <t>Filter **</t>
  </si>
  <si>
    <t>Celotvárová filtračná maska                            -veľkosť - L</t>
  </si>
  <si>
    <t>Celotvárová filtračná maska                            CELKOM</t>
  </si>
  <si>
    <t>Antiradiačný ochranný oblek                     -   Veľkosť - XL</t>
  </si>
  <si>
    <t>Antiradiačný ochranný oblek                     -   Veľkosť - L</t>
  </si>
  <si>
    <t>Antiradiačný ochranný oblek                                                                 CELKOM</t>
  </si>
  <si>
    <t>Celotvárová filtračná maska                            -veľkosť - M</t>
  </si>
  <si>
    <t>Celotvárová filtračná maska                            -veľkosť - S</t>
  </si>
  <si>
    <r>
      <t xml:space="preserve">Filter </t>
    </r>
    <r>
      <rPr>
        <b/>
        <sz val="12"/>
        <color theme="1"/>
        <rFont val="Arial Narrow"/>
        <family val="2"/>
        <charset val="238"/>
      </rPr>
      <t>**                                    CELKOM</t>
    </r>
  </si>
  <si>
    <t xml:space="preserve">Celková cena za dodanie predmetu zákazky v EUR </t>
  </si>
  <si>
    <t>Ochranné okuliare                           -veľkosť - univerzálne</t>
  </si>
  <si>
    <t>Jednotková cena/ks                                       (v € s DPH)</t>
  </si>
  <si>
    <t>Príloha č.3 súťažných podkladov</t>
  </si>
  <si>
    <t xml:space="preserve">„Prostriedky osobnej ochrany" </t>
  </si>
  <si>
    <t>1.</t>
  </si>
  <si>
    <t>1.1.</t>
  </si>
  <si>
    <t>1.2.</t>
  </si>
  <si>
    <t>1.3.</t>
  </si>
  <si>
    <t>1.4.</t>
  </si>
  <si>
    <t>2.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</si>
  <si>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</si>
  <si>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</si>
  <si>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</si>
  <si>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</si>
  <si>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</si>
  <si>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</si>
  <si>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</si>
  <si>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</si>
  <si>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</si>
  <si>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4.4.*</t>
  </si>
  <si>
    <t>5.</t>
  </si>
  <si>
    <t>5.1.</t>
  </si>
  <si>
    <t>6.</t>
  </si>
  <si>
    <t>6.1.</t>
  </si>
  <si>
    <t>7.1.</t>
  </si>
  <si>
    <t>7.</t>
  </si>
  <si>
    <t>8.</t>
  </si>
  <si>
    <t>8.1.</t>
  </si>
  <si>
    <t>8.2.</t>
  </si>
  <si>
    <t>8.3.</t>
  </si>
  <si>
    <t>8.4.</t>
  </si>
  <si>
    <t>8.5.</t>
  </si>
  <si>
    <t>8.6.</t>
  </si>
  <si>
    <t>9.</t>
  </si>
  <si>
    <t>9.1.</t>
  </si>
  <si>
    <t>9.2.</t>
  </si>
  <si>
    <t>9.3.</t>
  </si>
  <si>
    <t>10.</t>
  </si>
  <si>
    <t>10.1.</t>
  </si>
  <si>
    <t>11.</t>
  </si>
  <si>
    <t>11.1.</t>
  </si>
  <si>
    <t>11.2.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</si>
</sst>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16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textRotation="90" wrapText="1"/>
    </xf>
    <xf numFmtId="0" fontId="7" fillId="2" borderId="3" xfId="0" applyFont="1" applyFill="1" applyBorder="1" applyAlignment="1" applyProtection="1">
      <alignment horizontal="center" vertical="center" wrapText="1"/>
    </xf>
    <xf numFmtId="16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4" fontId="2" fillId="4" borderId="8" xfId="0" applyNumberFormat="1" applyFont="1" applyFill="1" applyBorder="1" applyAlignment="1" applyProtection="1">
      <alignment horizontal="center" vertical="center" wrapText="1"/>
    </xf>
    <xf numFmtId="16" fontId="2" fillId="4" borderId="9" xfId="0" applyNumberFormat="1" applyFont="1" applyFill="1" applyBorder="1" applyAlignment="1" applyProtection="1">
      <alignment horizontal="center" vertical="center" wrapText="1"/>
    </xf>
    <xf numFmtId="16" fontId="8" fillId="3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4" fontId="8" fillId="0" borderId="10" xfId="0" applyNumberFormat="1" applyFont="1" applyBorder="1" applyAlignment="1" applyProtection="1">
      <alignment horizontal="right" vertical="center" wrapText="1"/>
    </xf>
    <xf numFmtId="9" fontId="8" fillId="0" borderId="10" xfId="0" applyNumberFormat="1" applyFont="1" applyBorder="1" applyAlignment="1" applyProtection="1">
      <alignment horizontal="center" vertical="center" wrapText="1"/>
    </xf>
    <xf numFmtId="2" fontId="8" fillId="0" borderId="10" xfId="0" applyNumberFormat="1" applyFont="1" applyBorder="1" applyAlignment="1" applyProtection="1">
      <alignment horizontal="right" vertical="center" wrapText="1"/>
    </xf>
    <xf numFmtId="16" fontId="8" fillId="0" borderId="12" xfId="0" applyNumberFormat="1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" fontId="8" fillId="0" borderId="14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16" fontId="8" fillId="3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 wrapText="1"/>
    </xf>
    <xf numFmtId="16" fontId="2" fillId="4" borderId="16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8" fillId="0" borderId="10" xfId="0" applyNumberFormat="1" applyFont="1" applyBorder="1" applyAlignment="1" applyProtection="1">
      <alignment horizontal="center" vertical="center" wrapText="1"/>
    </xf>
    <xf numFmtId="16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14" fontId="8" fillId="0" borderId="7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center" vertical="center" wrapText="1"/>
    </xf>
    <xf numFmtId="16" fontId="2" fillId="4" borderId="19" xfId="0" applyNumberFormat="1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14" fontId="8" fillId="0" borderId="14" xfId="0" applyNumberFormat="1" applyFont="1" applyBorder="1" applyAlignment="1" applyProtection="1">
      <alignment horizontal="center" vertical="center" wrapText="1"/>
    </xf>
    <xf numFmtId="4" fontId="2" fillId="7" borderId="7" xfId="0" applyNumberFormat="1" applyFont="1" applyFill="1" applyBorder="1" applyAlignment="1" applyProtection="1">
      <alignment horizontal="right" vertical="center" wrapText="1"/>
    </xf>
    <xf numFmtId="4" fontId="8" fillId="0" borderId="10" xfId="0" applyNumberFormat="1" applyFont="1" applyBorder="1" applyAlignment="1" applyProtection="1">
      <alignment horizontal="right" vertical="center" wrapText="1"/>
      <protection locked="0"/>
    </xf>
    <xf numFmtId="4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" fontId="8" fillId="5" borderId="8" xfId="0" applyNumberFormat="1" applyFont="1" applyFill="1" applyBorder="1" applyAlignment="1" applyProtection="1">
      <alignment horizontal="center" vertical="center" wrapText="1"/>
    </xf>
    <xf numFmtId="16" fontId="8" fillId="5" borderId="9" xfId="0" applyNumberFormat="1" applyFont="1" applyFill="1" applyBorder="1" applyAlignment="1" applyProtection="1">
      <alignment horizontal="center" vertical="center" wrapText="1"/>
    </xf>
    <xf numFmtId="16" fontId="8" fillId="5" borderId="3" xfId="0" applyNumberFormat="1" applyFont="1" applyFill="1" applyBorder="1" applyAlignment="1" applyProtection="1">
      <alignment horizontal="center" vertical="center" wrapText="1"/>
    </xf>
    <xf numFmtId="0" fontId="10" fillId="5" borderId="19" xfId="0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vertical="center" wrapText="1"/>
    </xf>
    <xf numFmtId="0" fontId="0" fillId="5" borderId="17" xfId="0" applyFill="1" applyBorder="1" applyAlignment="1" applyProtection="1">
      <alignment vertical="center" wrapText="1"/>
    </xf>
    <xf numFmtId="4" fontId="8" fillId="0" borderId="12" xfId="0" applyNumberFormat="1" applyFont="1" applyBorder="1" applyAlignment="1" applyProtection="1">
      <alignment horizontal="right" vertical="center" wrapText="1"/>
    </xf>
    <xf numFmtId="9" fontId="8" fillId="0" borderId="12" xfId="0" applyNumberFormat="1" applyFont="1" applyBorder="1" applyAlignment="1" applyProtection="1">
      <alignment horizontal="center" vertical="center" wrapText="1"/>
    </xf>
    <xf numFmtId="2" fontId="8" fillId="0" borderId="12" xfId="0" applyNumberFormat="1" applyFont="1" applyBorder="1" applyAlignment="1" applyProtection="1">
      <alignment horizontal="right" vertical="center" wrapText="1"/>
    </xf>
    <xf numFmtId="4" fontId="8" fillId="0" borderId="14" xfId="0" applyNumberFormat="1" applyFont="1" applyBorder="1" applyAlignment="1" applyProtection="1">
      <alignment horizontal="right" vertical="center" wrapText="1"/>
      <protection locked="0"/>
    </xf>
    <xf numFmtId="4" fontId="8" fillId="0" borderId="14" xfId="0" applyNumberFormat="1" applyFont="1" applyBorder="1" applyAlignment="1" applyProtection="1">
      <alignment horizontal="right" vertical="center" wrapText="1"/>
    </xf>
    <xf numFmtId="9" fontId="8" fillId="0" borderId="14" xfId="0" applyNumberFormat="1" applyFont="1" applyBorder="1" applyAlignment="1" applyProtection="1">
      <alignment horizontal="center" vertical="center" wrapText="1"/>
    </xf>
    <xf numFmtId="2" fontId="8" fillId="0" borderId="14" xfId="0" applyNumberFormat="1" applyFont="1" applyBorder="1" applyAlignment="1" applyProtection="1">
      <alignment horizontal="right" vertical="center" wrapText="1"/>
    </xf>
    <xf numFmtId="4" fontId="8" fillId="6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4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4" fontId="2" fillId="8" borderId="2" xfId="0" applyNumberFormat="1" applyFont="1" applyFill="1" applyBorder="1" applyAlignment="1" applyProtection="1">
      <alignment horizontal="center" vertical="center" wrapText="1"/>
    </xf>
    <xf numFmtId="4" fontId="2" fillId="8" borderId="2" xfId="0" applyNumberFormat="1" applyFont="1" applyFill="1" applyBorder="1" applyAlignment="1" applyProtection="1">
      <alignment horizontal="right" vertical="center" wrapText="1"/>
    </xf>
    <xf numFmtId="4" fontId="8" fillId="0" borderId="22" xfId="0" applyNumberFormat="1" applyFont="1" applyBorder="1" applyAlignment="1" applyProtection="1">
      <alignment horizontal="right" vertical="center" wrapText="1"/>
      <protection locked="0"/>
    </xf>
    <xf numFmtId="4" fontId="8" fillId="0" borderId="23" xfId="0" applyNumberFormat="1" applyFont="1" applyBorder="1" applyAlignment="1" applyProtection="1">
      <alignment horizontal="right" vertical="center" wrapText="1"/>
      <protection locked="0"/>
    </xf>
    <xf numFmtId="4" fontId="8" fillId="0" borderId="24" xfId="0" applyNumberFormat="1" applyFont="1" applyBorder="1" applyAlignment="1" applyProtection="1">
      <alignment horizontal="right" vertical="center" wrapText="1"/>
      <protection locked="0"/>
    </xf>
    <xf numFmtId="4" fontId="2" fillId="8" borderId="7" xfId="0" applyNumberFormat="1" applyFont="1" applyFill="1" applyBorder="1" applyAlignment="1" applyProtection="1">
      <alignment horizontal="center" vertical="center" wrapText="1"/>
    </xf>
    <xf numFmtId="4" fontId="2" fillId="8" borderId="7" xfId="0" applyNumberFormat="1" applyFont="1" applyFill="1" applyBorder="1" applyAlignment="1" applyProtection="1">
      <alignment horizontal="right" vertical="center" wrapText="1"/>
    </xf>
    <xf numFmtId="4" fontId="9" fillId="8" borderId="2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4" fontId="9" fillId="8" borderId="2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9" fontId="8" fillId="0" borderId="2" xfId="0" applyNumberFormat="1" applyFont="1" applyBorder="1" applyAlignment="1" applyProtection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 wrapText="1"/>
    </xf>
    <xf numFmtId="16" fontId="2" fillId="4" borderId="8" xfId="0" applyNumberFormat="1" applyFont="1" applyFill="1" applyBorder="1" applyAlignment="1" applyProtection="1">
      <alignment horizontal="center" vertical="center" wrapText="1"/>
    </xf>
    <xf numFmtId="16" fontId="2" fillId="4" borderId="9" xfId="0" applyNumberFormat="1" applyFont="1" applyFill="1" applyBorder="1" applyAlignment="1" applyProtection="1">
      <alignment horizontal="center" vertical="center" wrapText="1"/>
    </xf>
    <xf numFmtId="16" fontId="2" fillId="4" borderId="3" xfId="0" applyNumberFormat="1" applyFont="1" applyFill="1" applyBorder="1" applyAlignment="1" applyProtection="1">
      <alignment horizontal="center" vertical="center" wrapText="1"/>
    </xf>
    <xf numFmtId="16" fontId="2" fillId="4" borderId="24" xfId="0" applyNumberFormat="1" applyFont="1" applyFill="1" applyBorder="1" applyAlignment="1" applyProtection="1">
      <alignment horizontal="center" vertical="center" wrapText="1"/>
    </xf>
    <xf numFmtId="16" fontId="2" fillId="4" borderId="25" xfId="0" applyNumberFormat="1" applyFont="1" applyFill="1" applyBorder="1" applyAlignment="1" applyProtection="1">
      <alignment horizontal="center" vertical="center" wrapText="1"/>
    </xf>
    <xf numFmtId="16" fontId="2" fillId="4" borderId="15" xfId="0" applyNumberFormat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9" fontId="8" fillId="0" borderId="11" xfId="0" applyNumberFormat="1" applyFont="1" applyBorder="1" applyAlignment="1" applyProtection="1">
      <alignment horizontal="center" vertical="center" wrapText="1"/>
    </xf>
    <xf numFmtId="9" fontId="8" fillId="0" borderId="13" xfId="0" applyNumberFormat="1" applyFont="1" applyBorder="1" applyAlignment="1" applyProtection="1">
      <alignment horizontal="center" vertical="center" wrapText="1"/>
    </xf>
    <xf numFmtId="9" fontId="8" fillId="0" borderId="15" xfId="0" applyNumberFormat="1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4" fontId="8" fillId="0" borderId="22" xfId="0" applyNumberFormat="1" applyFont="1" applyBorder="1" applyAlignment="1" applyProtection="1">
      <alignment horizontal="right" vertical="center" wrapText="1"/>
    </xf>
    <xf numFmtId="4" fontId="8" fillId="0" borderId="23" xfId="0" applyNumberFormat="1" applyFont="1" applyBorder="1" applyAlignment="1" applyProtection="1">
      <alignment horizontal="right" vertical="center" wrapText="1"/>
    </xf>
    <xf numFmtId="4" fontId="8" fillId="0" borderId="24" xfId="0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tabSelected="1" topLeftCell="A5" workbookViewId="0">
      <selection activeCell="D58" sqref="D58:D59"/>
    </sheetView>
  </sheetViews>
  <sheetFormatPr defaultRowHeight="14.4" x14ac:dyDescent="0.3"/>
  <cols>
    <col min="2" max="2" width="25.44140625" customWidth="1"/>
    <col min="4" max="4" width="11.33203125" customWidth="1"/>
    <col min="5" max="5" width="16.6640625" customWidth="1"/>
    <col min="6" max="6" width="11.44140625" customWidth="1"/>
    <col min="7" max="8" width="10.6640625" customWidth="1"/>
    <col min="9" max="9" width="19.33203125" customWidth="1"/>
  </cols>
  <sheetData>
    <row r="2" spans="1:10" x14ac:dyDescent="0.3">
      <c r="H2" t="s">
        <v>63</v>
      </c>
    </row>
    <row r="3" spans="1:10" ht="18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60" t="s">
        <v>64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3">
      <c r="A5" s="1"/>
      <c r="B5" s="1"/>
      <c r="C5" s="1"/>
      <c r="D5" s="1"/>
      <c r="E5" s="1"/>
      <c r="F5" s="1"/>
      <c r="G5" s="1"/>
      <c r="H5" s="12"/>
      <c r="I5" s="1"/>
      <c r="J5" s="1"/>
    </row>
    <row r="6" spans="1:10" x14ac:dyDescent="0.3">
      <c r="A6" s="2"/>
    </row>
    <row r="7" spans="1:10" ht="15.6" x14ac:dyDescent="0.3">
      <c r="A7" s="3"/>
    </row>
    <row r="8" spans="1:10" x14ac:dyDescent="0.3">
      <c r="A8" s="4" t="s">
        <v>1</v>
      </c>
      <c r="C8" s="58"/>
      <c r="D8" s="58"/>
      <c r="E8" s="58"/>
      <c r="F8" s="58"/>
      <c r="G8" s="58"/>
      <c r="H8" s="13"/>
    </row>
    <row r="9" spans="1:10" x14ac:dyDescent="0.3">
      <c r="A9" s="5"/>
      <c r="B9" s="6"/>
    </row>
    <row r="10" spans="1:10" x14ac:dyDescent="0.3">
      <c r="A10" s="4" t="s">
        <v>2</v>
      </c>
      <c r="C10" s="58"/>
      <c r="D10" s="58"/>
      <c r="E10" s="58"/>
      <c r="F10" s="58"/>
      <c r="G10" s="58"/>
      <c r="H10" s="13"/>
    </row>
    <row r="11" spans="1:10" x14ac:dyDescent="0.3">
      <c r="A11" s="5"/>
      <c r="B11" s="6"/>
    </row>
    <row r="12" spans="1:10" x14ac:dyDescent="0.3">
      <c r="A12" s="4" t="s">
        <v>3</v>
      </c>
      <c r="C12" s="58"/>
      <c r="D12" s="58"/>
      <c r="E12" s="58"/>
      <c r="F12" s="58"/>
      <c r="G12" s="58"/>
      <c r="H12" s="13"/>
    </row>
    <row r="13" spans="1:10" x14ac:dyDescent="0.3">
      <c r="A13" s="5" t="s">
        <v>4</v>
      </c>
    </row>
    <row r="14" spans="1:10" ht="15" thickBot="1" x14ac:dyDescent="0.35">
      <c r="A14" s="5"/>
    </row>
    <row r="15" spans="1:10" ht="93.75" customHeight="1" thickBot="1" x14ac:dyDescent="0.35">
      <c r="A15" s="14" t="s">
        <v>5</v>
      </c>
      <c r="B15" s="14" t="s">
        <v>6</v>
      </c>
      <c r="C15" s="15" t="s">
        <v>15</v>
      </c>
      <c r="D15" s="101" t="s">
        <v>7</v>
      </c>
      <c r="E15" s="105" t="s">
        <v>8</v>
      </c>
      <c r="F15" s="16" t="s">
        <v>9</v>
      </c>
      <c r="G15" s="16" t="s">
        <v>10</v>
      </c>
      <c r="H15" s="101" t="s">
        <v>62</v>
      </c>
      <c r="I15" s="105" t="s">
        <v>11</v>
      </c>
    </row>
    <row r="16" spans="1:10" ht="28.2" thickBot="1" x14ac:dyDescent="0.35">
      <c r="A16" s="17" t="s">
        <v>65</v>
      </c>
      <c r="B16" s="18" t="s">
        <v>16</v>
      </c>
      <c r="C16" s="19">
        <f>SUM(C17:C20)</f>
        <v>300</v>
      </c>
      <c r="D16" s="56"/>
      <c r="E16" s="80">
        <f>SUM(E17:E20)</f>
        <v>0</v>
      </c>
      <c r="F16" s="21"/>
      <c r="G16" s="21"/>
      <c r="H16" s="21"/>
      <c r="I16" s="80">
        <f>SUM(I17:I20)</f>
        <v>0</v>
      </c>
    </row>
    <row r="17" spans="1:9" ht="41.4" x14ac:dyDescent="0.3">
      <c r="A17" s="22" t="s">
        <v>66</v>
      </c>
      <c r="B17" s="23" t="s">
        <v>18</v>
      </c>
      <c r="C17" s="24">
        <v>30</v>
      </c>
      <c r="D17" s="81"/>
      <c r="E17" s="25">
        <f>C17*D17</f>
        <v>0</v>
      </c>
      <c r="F17" s="102">
        <v>0.2</v>
      </c>
      <c r="G17" s="25">
        <f>ROUND(D17*F17,2)</f>
        <v>0</v>
      </c>
      <c r="H17" s="106">
        <f>G17+D17</f>
        <v>0</v>
      </c>
      <c r="I17" s="27">
        <f>H17*C17</f>
        <v>0</v>
      </c>
    </row>
    <row r="18" spans="1:9" ht="41.4" x14ac:dyDescent="0.3">
      <c r="A18" s="28" t="s">
        <v>67</v>
      </c>
      <c r="B18" s="29" t="s">
        <v>19</v>
      </c>
      <c r="C18" s="30">
        <v>90</v>
      </c>
      <c r="D18" s="82"/>
      <c r="E18" s="68">
        <f t="shared" ref="E18:E20" si="0">C18*D18</f>
        <v>0</v>
      </c>
      <c r="F18" s="103">
        <v>0.2</v>
      </c>
      <c r="G18" s="68">
        <f t="shared" ref="G18:G20" si="1">ROUND(D18*F18,2)</f>
        <v>0</v>
      </c>
      <c r="H18" s="107">
        <f t="shared" ref="H18:H20" si="2">G18+D18</f>
        <v>0</v>
      </c>
      <c r="I18" s="70">
        <f t="shared" ref="I18:I20" si="3">H18*C18</f>
        <v>0</v>
      </c>
    </row>
    <row r="19" spans="1:9" ht="41.4" x14ac:dyDescent="0.3">
      <c r="A19" s="28" t="s">
        <v>68</v>
      </c>
      <c r="B19" s="29" t="s">
        <v>20</v>
      </c>
      <c r="C19" s="30">
        <v>150</v>
      </c>
      <c r="D19" s="82"/>
      <c r="E19" s="68">
        <f t="shared" si="0"/>
        <v>0</v>
      </c>
      <c r="F19" s="103">
        <v>0.2</v>
      </c>
      <c r="G19" s="68">
        <f t="shared" si="1"/>
        <v>0</v>
      </c>
      <c r="H19" s="107">
        <f t="shared" si="2"/>
        <v>0</v>
      </c>
      <c r="I19" s="70">
        <f t="shared" si="3"/>
        <v>0</v>
      </c>
    </row>
    <row r="20" spans="1:9" ht="42" thickBot="1" x14ac:dyDescent="0.35">
      <c r="A20" s="31" t="s">
        <v>69</v>
      </c>
      <c r="B20" s="32" t="s">
        <v>21</v>
      </c>
      <c r="C20" s="33">
        <v>30</v>
      </c>
      <c r="D20" s="83"/>
      <c r="E20" s="72">
        <f t="shared" si="0"/>
        <v>0</v>
      </c>
      <c r="F20" s="104">
        <v>0.2</v>
      </c>
      <c r="G20" s="72">
        <f t="shared" si="1"/>
        <v>0</v>
      </c>
      <c r="H20" s="108">
        <f t="shared" si="2"/>
        <v>0</v>
      </c>
      <c r="I20" s="74">
        <f t="shared" si="3"/>
        <v>0</v>
      </c>
    </row>
    <row r="21" spans="1:9" ht="28.2" thickBot="1" x14ac:dyDescent="0.35">
      <c r="A21" s="17" t="s">
        <v>70</v>
      </c>
      <c r="B21" s="18" t="s">
        <v>22</v>
      </c>
      <c r="C21" s="19">
        <f>SUM(C22:C25)</f>
        <v>700</v>
      </c>
      <c r="D21" s="56"/>
      <c r="E21" s="79">
        <f>SUM(E22:E25)</f>
        <v>0</v>
      </c>
      <c r="F21" s="21"/>
      <c r="G21" s="21"/>
      <c r="H21" s="21"/>
      <c r="I21" s="80">
        <f>SUM(I22:I25)</f>
        <v>0</v>
      </c>
    </row>
    <row r="22" spans="1:9" ht="41.4" x14ac:dyDescent="0.3">
      <c r="A22" s="22" t="s">
        <v>17</v>
      </c>
      <c r="B22" s="23" t="s">
        <v>23</v>
      </c>
      <c r="C22" s="24">
        <v>70</v>
      </c>
      <c r="D22" s="81"/>
      <c r="E22" s="25">
        <f>C22*D22</f>
        <v>0</v>
      </c>
      <c r="F22" s="102">
        <v>0.2</v>
      </c>
      <c r="G22" s="25">
        <f>ROUND(D22*F22,2)</f>
        <v>0</v>
      </c>
      <c r="H22" s="106">
        <f>G22+D22</f>
        <v>0</v>
      </c>
      <c r="I22" s="27">
        <f>H22*C22</f>
        <v>0</v>
      </c>
    </row>
    <row r="23" spans="1:9" ht="41.4" x14ac:dyDescent="0.3">
      <c r="A23" s="28" t="s">
        <v>27</v>
      </c>
      <c r="B23" s="29" t="s">
        <v>24</v>
      </c>
      <c r="C23" s="30">
        <v>210</v>
      </c>
      <c r="D23" s="82"/>
      <c r="E23" s="68">
        <f>C23*D23</f>
        <v>0</v>
      </c>
      <c r="F23" s="103">
        <v>0.2</v>
      </c>
      <c r="G23" s="68">
        <f>ROUND(D23*F23,2)</f>
        <v>0</v>
      </c>
      <c r="H23" s="107">
        <f>G23+D23</f>
        <v>0</v>
      </c>
      <c r="I23" s="70">
        <f>H23*C23</f>
        <v>0</v>
      </c>
    </row>
    <row r="24" spans="1:9" ht="41.4" x14ac:dyDescent="0.3">
      <c r="A24" s="28" t="s">
        <v>28</v>
      </c>
      <c r="B24" s="29" t="s">
        <v>25</v>
      </c>
      <c r="C24" s="30">
        <v>350</v>
      </c>
      <c r="D24" s="82"/>
      <c r="E24" s="68">
        <f>C24*D24</f>
        <v>0</v>
      </c>
      <c r="F24" s="103">
        <v>0.2</v>
      </c>
      <c r="G24" s="68">
        <f>ROUND(D24*F24,2)</f>
        <v>0</v>
      </c>
      <c r="H24" s="107">
        <f>G24+D24</f>
        <v>0</v>
      </c>
      <c r="I24" s="70">
        <f>H24*C24</f>
        <v>0</v>
      </c>
    </row>
    <row r="25" spans="1:9" ht="42" thickBot="1" x14ac:dyDescent="0.35">
      <c r="A25" s="31" t="s">
        <v>35</v>
      </c>
      <c r="B25" s="32" t="s">
        <v>26</v>
      </c>
      <c r="C25" s="33">
        <v>70</v>
      </c>
      <c r="D25" s="83"/>
      <c r="E25" s="72">
        <f>C25*D25</f>
        <v>0</v>
      </c>
      <c r="F25" s="104">
        <v>0.2</v>
      </c>
      <c r="G25" s="72">
        <f>ROUND(D25*F25,2)</f>
        <v>0</v>
      </c>
      <c r="H25" s="108">
        <f>G25+D25</f>
        <v>0</v>
      </c>
      <c r="I25" s="74">
        <f>H25*C25</f>
        <v>0</v>
      </c>
    </row>
    <row r="26" spans="1:9" ht="28.2" thickBot="1" x14ac:dyDescent="0.35">
      <c r="A26" s="17" t="s">
        <v>71</v>
      </c>
      <c r="B26" s="18" t="s">
        <v>29</v>
      </c>
      <c r="C26" s="19">
        <f>SUM(C27:C30)</f>
        <v>1000</v>
      </c>
      <c r="D26" s="56"/>
      <c r="E26" s="79">
        <f>SUM(E27:E30)</f>
        <v>0</v>
      </c>
      <c r="F26" s="21"/>
      <c r="G26" s="21"/>
      <c r="H26" s="21"/>
      <c r="I26" s="80">
        <f>SUM(I27:I30)</f>
        <v>0</v>
      </c>
    </row>
    <row r="27" spans="1:9" ht="41.4" x14ac:dyDescent="0.3">
      <c r="A27" s="22" t="s">
        <v>72</v>
      </c>
      <c r="B27" s="23" t="s">
        <v>30</v>
      </c>
      <c r="C27" s="24">
        <v>100</v>
      </c>
      <c r="D27" s="81"/>
      <c r="E27" s="25">
        <f>C27*D27</f>
        <v>0</v>
      </c>
      <c r="F27" s="102">
        <v>0.2</v>
      </c>
      <c r="G27" s="25">
        <f>ROUND(D27*F27,2)</f>
        <v>0</v>
      </c>
      <c r="H27" s="106">
        <f>G27+D27</f>
        <v>0</v>
      </c>
      <c r="I27" s="27">
        <f>H27*C27</f>
        <v>0</v>
      </c>
    </row>
    <row r="28" spans="1:9" ht="41.4" x14ac:dyDescent="0.3">
      <c r="A28" s="28" t="s">
        <v>73</v>
      </c>
      <c r="B28" s="29" t="s">
        <v>31</v>
      </c>
      <c r="C28" s="30">
        <v>300</v>
      </c>
      <c r="D28" s="82"/>
      <c r="E28" s="68">
        <f>C28*D28</f>
        <v>0</v>
      </c>
      <c r="F28" s="103">
        <v>0.2</v>
      </c>
      <c r="G28" s="68">
        <f>ROUND(D28*F28,2)</f>
        <v>0</v>
      </c>
      <c r="H28" s="107">
        <f>G28+D28</f>
        <v>0</v>
      </c>
      <c r="I28" s="70">
        <f>H28*C28</f>
        <v>0</v>
      </c>
    </row>
    <row r="29" spans="1:9" ht="41.4" x14ac:dyDescent="0.3">
      <c r="A29" s="28" t="s">
        <v>74</v>
      </c>
      <c r="B29" s="29" t="s">
        <v>32</v>
      </c>
      <c r="C29" s="30">
        <v>500</v>
      </c>
      <c r="D29" s="82"/>
      <c r="E29" s="68">
        <f>C29*D29</f>
        <v>0</v>
      </c>
      <c r="F29" s="103">
        <v>0.2</v>
      </c>
      <c r="G29" s="68">
        <f>ROUND(D29*F29,2)</f>
        <v>0</v>
      </c>
      <c r="H29" s="107">
        <f>G29+D29</f>
        <v>0</v>
      </c>
      <c r="I29" s="70">
        <f>H29*C29</f>
        <v>0</v>
      </c>
    </row>
    <row r="30" spans="1:9" ht="42" thickBot="1" x14ac:dyDescent="0.35">
      <c r="A30" s="31" t="s">
        <v>75</v>
      </c>
      <c r="B30" s="32" t="s">
        <v>33</v>
      </c>
      <c r="C30" s="33">
        <v>100</v>
      </c>
      <c r="D30" s="83"/>
      <c r="E30" s="72">
        <f>C30*D30</f>
        <v>0</v>
      </c>
      <c r="F30" s="104">
        <v>0.2</v>
      </c>
      <c r="G30" s="72">
        <f>ROUND(D30*F30,2)</f>
        <v>0</v>
      </c>
      <c r="H30" s="108">
        <f>G30+D30</f>
        <v>0</v>
      </c>
      <c r="I30" s="74">
        <f>H30*C30</f>
        <v>0</v>
      </c>
    </row>
    <row r="31" spans="1:9" ht="38.25" customHeight="1" thickBot="1" x14ac:dyDescent="0.35">
      <c r="A31" s="17" t="s">
        <v>76</v>
      </c>
      <c r="B31" s="18" t="s">
        <v>34</v>
      </c>
      <c r="C31" s="19">
        <f>SUM(C32:C34)</f>
        <v>500</v>
      </c>
      <c r="D31" s="56"/>
      <c r="E31" s="79">
        <f>SUM(E32:E35)</f>
        <v>0</v>
      </c>
      <c r="F31" s="21"/>
      <c r="G31" s="21"/>
      <c r="H31" s="21"/>
      <c r="I31" s="80">
        <f>SUM(I32:I35)</f>
        <v>0</v>
      </c>
    </row>
    <row r="32" spans="1:9" ht="41.4" x14ac:dyDescent="0.3">
      <c r="A32" s="22" t="s">
        <v>77</v>
      </c>
      <c r="B32" s="23" t="s">
        <v>30</v>
      </c>
      <c r="C32" s="24">
        <v>50</v>
      </c>
      <c r="D32" s="57"/>
      <c r="E32" s="25">
        <f>C32*D32</f>
        <v>0</v>
      </c>
      <c r="F32" s="26">
        <v>0.2</v>
      </c>
      <c r="G32" s="25">
        <f>ROUND(D32*F32,2)</f>
        <v>0</v>
      </c>
      <c r="H32" s="106">
        <f>G32+D32</f>
        <v>0</v>
      </c>
      <c r="I32" s="27">
        <f>H32*C32</f>
        <v>0</v>
      </c>
    </row>
    <row r="33" spans="1:9" ht="41.4" x14ac:dyDescent="0.3">
      <c r="A33" s="28" t="s">
        <v>78</v>
      </c>
      <c r="B33" s="29" t="s">
        <v>31</v>
      </c>
      <c r="C33" s="30">
        <v>200</v>
      </c>
      <c r="D33" s="75"/>
      <c r="E33" s="68">
        <f>C33*D33</f>
        <v>0</v>
      </c>
      <c r="F33" s="69">
        <v>0.2</v>
      </c>
      <c r="G33" s="68">
        <f>ROUND(D33*F33,2)</f>
        <v>0</v>
      </c>
      <c r="H33" s="107">
        <f>G33+D33</f>
        <v>0</v>
      </c>
      <c r="I33" s="70">
        <f>H33*C33</f>
        <v>0</v>
      </c>
    </row>
    <row r="34" spans="1:9" ht="41.4" x14ac:dyDescent="0.3">
      <c r="A34" s="28" t="s">
        <v>79</v>
      </c>
      <c r="B34" s="29" t="s">
        <v>32</v>
      </c>
      <c r="C34" s="30">
        <v>250</v>
      </c>
      <c r="D34" s="75"/>
      <c r="E34" s="68">
        <f>C34*D34</f>
        <v>0</v>
      </c>
      <c r="F34" s="69">
        <v>0.2</v>
      </c>
      <c r="G34" s="68">
        <f>ROUND(D34*F34,2)</f>
        <v>0</v>
      </c>
      <c r="H34" s="107">
        <f>G34+D34</f>
        <v>0</v>
      </c>
      <c r="I34" s="70">
        <f>H34*C34</f>
        <v>0</v>
      </c>
    </row>
    <row r="35" spans="1:9" ht="42" thickBot="1" x14ac:dyDescent="0.35">
      <c r="A35" s="31" t="s">
        <v>80</v>
      </c>
      <c r="B35" s="32" t="s">
        <v>36</v>
      </c>
      <c r="C35" s="33">
        <v>500</v>
      </c>
      <c r="D35" s="76"/>
      <c r="E35" s="72">
        <f>C35*D35</f>
        <v>0</v>
      </c>
      <c r="F35" s="73">
        <v>0.2</v>
      </c>
      <c r="G35" s="72">
        <f>ROUND(D35*F35,2)</f>
        <v>0</v>
      </c>
      <c r="H35" s="108">
        <f>G35+D35</f>
        <v>0</v>
      </c>
      <c r="I35" s="74">
        <f>H35*C35</f>
        <v>0</v>
      </c>
    </row>
    <row r="36" spans="1:9" ht="38.25" customHeight="1" thickBot="1" x14ac:dyDescent="0.35">
      <c r="A36" s="62" t="s">
        <v>37</v>
      </c>
      <c r="B36" s="63"/>
      <c r="C36" s="63"/>
      <c r="D36" s="63"/>
      <c r="E36" s="63"/>
      <c r="F36" s="63"/>
      <c r="G36" s="63"/>
      <c r="H36" s="63"/>
      <c r="I36" s="64"/>
    </row>
    <row r="37" spans="1:9" ht="50.25" customHeight="1" thickBot="1" x14ac:dyDescent="0.35">
      <c r="A37" s="17" t="s">
        <v>81</v>
      </c>
      <c r="B37" s="18" t="s">
        <v>38</v>
      </c>
      <c r="C37" s="19">
        <f>SUM(C38)</f>
        <v>500</v>
      </c>
      <c r="D37" s="56"/>
      <c r="E37" s="79">
        <f>SUM(E38)</f>
        <v>0</v>
      </c>
      <c r="F37" s="92"/>
      <c r="G37" s="93"/>
      <c r="H37" s="94"/>
      <c r="I37" s="80">
        <f>SUM(I38)</f>
        <v>0</v>
      </c>
    </row>
    <row r="38" spans="1:9" ht="55.5" customHeight="1" thickBot="1" x14ac:dyDescent="0.35">
      <c r="A38" s="34" t="s">
        <v>82</v>
      </c>
      <c r="B38" s="35" t="s">
        <v>39</v>
      </c>
      <c r="C38" s="36">
        <v>500</v>
      </c>
      <c r="D38" s="81"/>
      <c r="E38" s="25">
        <f>C38*D38</f>
        <v>0</v>
      </c>
      <c r="F38" s="26">
        <v>0.2</v>
      </c>
      <c r="G38" s="25">
        <f>ROUND(D38*F38,2)</f>
        <v>0</v>
      </c>
      <c r="H38" s="25">
        <f>G38+D38</f>
        <v>0</v>
      </c>
      <c r="I38" s="27">
        <f>H38*C38</f>
        <v>0</v>
      </c>
    </row>
    <row r="39" spans="1:9" ht="28.2" thickBot="1" x14ac:dyDescent="0.35">
      <c r="A39" s="17" t="s">
        <v>83</v>
      </c>
      <c r="B39" s="18" t="s">
        <v>41</v>
      </c>
      <c r="C39" s="19">
        <f>SUM(C40)</f>
        <v>500</v>
      </c>
      <c r="D39" s="56"/>
      <c r="E39" s="79">
        <f>SUM(E40)</f>
        <v>0</v>
      </c>
      <c r="F39" s="92"/>
      <c r="G39" s="93"/>
      <c r="H39" s="94"/>
      <c r="I39" s="80">
        <f>SUM(I40)</f>
        <v>0</v>
      </c>
    </row>
    <row r="40" spans="1:9" ht="42" thickBot="1" x14ac:dyDescent="0.35">
      <c r="A40" s="34" t="s">
        <v>84</v>
      </c>
      <c r="B40" s="35" t="s">
        <v>40</v>
      </c>
      <c r="C40" s="36">
        <v>500</v>
      </c>
      <c r="D40" s="81"/>
      <c r="E40" s="25">
        <f>C40*D40</f>
        <v>0</v>
      </c>
      <c r="F40" s="26">
        <v>0.2</v>
      </c>
      <c r="G40" s="25">
        <f>ROUND(D40*F40,2)</f>
        <v>0</v>
      </c>
      <c r="H40" s="25">
        <f>G40+D40</f>
        <v>0</v>
      </c>
      <c r="I40" s="27">
        <f>H40*C40</f>
        <v>0</v>
      </c>
    </row>
    <row r="41" spans="1:9" ht="28.2" thickBot="1" x14ac:dyDescent="0.35">
      <c r="A41" s="17" t="s">
        <v>86</v>
      </c>
      <c r="B41" s="18" t="s">
        <v>42</v>
      </c>
      <c r="C41" s="19">
        <f>SUM(C42)</f>
        <v>300</v>
      </c>
      <c r="D41" s="56"/>
      <c r="E41" s="84">
        <f>SUM(E42)</f>
        <v>0</v>
      </c>
      <c r="F41" s="95"/>
      <c r="G41" s="96"/>
      <c r="H41" s="97"/>
      <c r="I41" s="85">
        <f>SUM(I42)</f>
        <v>0</v>
      </c>
    </row>
    <row r="42" spans="1:9" ht="36.75" customHeight="1" thickBot="1" x14ac:dyDescent="0.35">
      <c r="A42" s="34" t="s">
        <v>85</v>
      </c>
      <c r="B42" s="35" t="s">
        <v>61</v>
      </c>
      <c r="C42" s="36">
        <v>300</v>
      </c>
      <c r="D42" s="81"/>
      <c r="E42" s="25">
        <f>C42*D42</f>
        <v>0</v>
      </c>
      <c r="F42" s="26">
        <v>0.2</v>
      </c>
      <c r="G42" s="25">
        <f>ROUND(D42*F42,2)</f>
        <v>0</v>
      </c>
      <c r="H42" s="25">
        <f>G42+D42</f>
        <v>0</v>
      </c>
      <c r="I42" s="27">
        <f>H42*C42</f>
        <v>0</v>
      </c>
    </row>
    <row r="43" spans="1:9" ht="28.2" thickBot="1" x14ac:dyDescent="0.35">
      <c r="A43" s="17" t="s">
        <v>87</v>
      </c>
      <c r="B43" s="18" t="s">
        <v>43</v>
      </c>
      <c r="C43" s="19">
        <f>SUM(C44:C49)</f>
        <v>105</v>
      </c>
      <c r="D43" s="56"/>
      <c r="E43" s="84">
        <f>SUM(E44:E49)</f>
        <v>0</v>
      </c>
      <c r="F43" s="95"/>
      <c r="G43" s="96"/>
      <c r="H43" s="97"/>
      <c r="I43" s="85">
        <f>SUM(I44:I49)</f>
        <v>0</v>
      </c>
    </row>
    <row r="44" spans="1:9" ht="41.25" customHeight="1" x14ac:dyDescent="0.3">
      <c r="A44" s="22" t="s">
        <v>88</v>
      </c>
      <c r="B44" s="37" t="s">
        <v>44</v>
      </c>
      <c r="C44" s="24">
        <v>10</v>
      </c>
      <c r="D44" s="81"/>
      <c r="E44" s="25">
        <f t="shared" ref="E44:E49" si="4">C44*D44</f>
        <v>0</v>
      </c>
      <c r="F44" s="26">
        <v>0.2</v>
      </c>
      <c r="G44" s="25">
        <f t="shared" ref="G44:G49" si="5">ROUND(D44*F44,2)</f>
        <v>0</v>
      </c>
      <c r="H44" s="25">
        <f t="shared" ref="H44:H49" si="6">G44+D44</f>
        <v>0</v>
      </c>
      <c r="I44" s="27">
        <f t="shared" ref="I44:I49" si="7">H44*C44</f>
        <v>0</v>
      </c>
    </row>
    <row r="45" spans="1:9" ht="39" customHeight="1" x14ac:dyDescent="0.3">
      <c r="A45" s="28" t="s">
        <v>89</v>
      </c>
      <c r="B45" s="38" t="s">
        <v>45</v>
      </c>
      <c r="C45" s="30">
        <v>40</v>
      </c>
      <c r="D45" s="82"/>
      <c r="E45" s="68">
        <f t="shared" si="4"/>
        <v>0</v>
      </c>
      <c r="F45" s="69">
        <v>0.2</v>
      </c>
      <c r="G45" s="68">
        <f t="shared" si="5"/>
        <v>0</v>
      </c>
      <c r="H45" s="68">
        <f t="shared" si="6"/>
        <v>0</v>
      </c>
      <c r="I45" s="70">
        <f t="shared" si="7"/>
        <v>0</v>
      </c>
    </row>
    <row r="46" spans="1:9" ht="39" customHeight="1" x14ac:dyDescent="0.3">
      <c r="A46" s="28" t="s">
        <v>90</v>
      </c>
      <c r="B46" s="38" t="s">
        <v>46</v>
      </c>
      <c r="C46" s="30">
        <v>35</v>
      </c>
      <c r="D46" s="82"/>
      <c r="E46" s="68">
        <f t="shared" si="4"/>
        <v>0</v>
      </c>
      <c r="F46" s="69">
        <v>0.2</v>
      </c>
      <c r="G46" s="68">
        <f t="shared" si="5"/>
        <v>0</v>
      </c>
      <c r="H46" s="68">
        <f t="shared" si="6"/>
        <v>0</v>
      </c>
      <c r="I46" s="70">
        <f t="shared" si="7"/>
        <v>0</v>
      </c>
    </row>
    <row r="47" spans="1:9" ht="38.25" customHeight="1" x14ac:dyDescent="0.3">
      <c r="A47" s="28" t="s">
        <v>91</v>
      </c>
      <c r="B47" s="38" t="s">
        <v>47</v>
      </c>
      <c r="C47" s="30">
        <v>5</v>
      </c>
      <c r="D47" s="82"/>
      <c r="E47" s="68">
        <f t="shared" si="4"/>
        <v>0</v>
      </c>
      <c r="F47" s="69">
        <v>0.2</v>
      </c>
      <c r="G47" s="68">
        <f t="shared" si="5"/>
        <v>0</v>
      </c>
      <c r="H47" s="68">
        <f t="shared" si="6"/>
        <v>0</v>
      </c>
      <c r="I47" s="70">
        <f t="shared" si="7"/>
        <v>0</v>
      </c>
    </row>
    <row r="48" spans="1:9" ht="35.25" customHeight="1" x14ac:dyDescent="0.3">
      <c r="A48" s="28" t="s">
        <v>92</v>
      </c>
      <c r="B48" s="38" t="s">
        <v>48</v>
      </c>
      <c r="C48" s="30">
        <v>5</v>
      </c>
      <c r="D48" s="82"/>
      <c r="E48" s="68">
        <f t="shared" si="4"/>
        <v>0</v>
      </c>
      <c r="F48" s="69">
        <v>0.2</v>
      </c>
      <c r="G48" s="68">
        <f t="shared" si="5"/>
        <v>0</v>
      </c>
      <c r="H48" s="68">
        <f t="shared" si="6"/>
        <v>0</v>
      </c>
      <c r="I48" s="70">
        <f t="shared" si="7"/>
        <v>0</v>
      </c>
    </row>
    <row r="49" spans="1:9" ht="39" customHeight="1" thickBot="1" x14ac:dyDescent="0.35">
      <c r="A49" s="31" t="s">
        <v>93</v>
      </c>
      <c r="B49" s="77" t="s">
        <v>49</v>
      </c>
      <c r="C49" s="33">
        <v>10</v>
      </c>
      <c r="D49" s="83"/>
      <c r="E49" s="72">
        <f t="shared" si="4"/>
        <v>0</v>
      </c>
      <c r="F49" s="73">
        <v>0.2</v>
      </c>
      <c r="G49" s="72">
        <f t="shared" si="5"/>
        <v>0</v>
      </c>
      <c r="H49" s="72">
        <f t="shared" si="6"/>
        <v>0</v>
      </c>
      <c r="I49" s="74">
        <f t="shared" si="7"/>
        <v>0</v>
      </c>
    </row>
    <row r="50" spans="1:9" ht="28.2" thickBot="1" x14ac:dyDescent="0.35">
      <c r="A50" s="39" t="s">
        <v>94</v>
      </c>
      <c r="B50" s="40" t="s">
        <v>53</v>
      </c>
      <c r="C50" s="41">
        <v>105</v>
      </c>
      <c r="D50" s="56"/>
      <c r="E50" s="79">
        <f>SUM(E51:E53)</f>
        <v>0</v>
      </c>
      <c r="F50" s="98"/>
      <c r="G50" s="99"/>
      <c r="H50" s="100"/>
      <c r="I50" s="80">
        <f>SUM(I51:I53)</f>
        <v>0</v>
      </c>
    </row>
    <row r="51" spans="1:9" ht="27.6" x14ac:dyDescent="0.3">
      <c r="A51" s="42" t="s">
        <v>95</v>
      </c>
      <c r="B51" s="23" t="s">
        <v>52</v>
      </c>
      <c r="C51" s="24">
        <v>65</v>
      </c>
      <c r="D51" s="81"/>
      <c r="E51" s="25">
        <f>C51*D51</f>
        <v>0</v>
      </c>
      <c r="F51" s="26">
        <v>0.2</v>
      </c>
      <c r="G51" s="25">
        <f>ROUND(D51*F51,2)</f>
        <v>0</v>
      </c>
      <c r="H51" s="25">
        <f>G51+D51</f>
        <v>0</v>
      </c>
      <c r="I51" s="27">
        <f>H51*C51</f>
        <v>0</v>
      </c>
    </row>
    <row r="52" spans="1:9" ht="27.6" x14ac:dyDescent="0.3">
      <c r="A52" s="28" t="s">
        <v>96</v>
      </c>
      <c r="B52" s="29" t="s">
        <v>57</v>
      </c>
      <c r="C52" s="30">
        <v>30</v>
      </c>
      <c r="D52" s="82"/>
      <c r="E52" s="68">
        <f>C52*D52</f>
        <v>0</v>
      </c>
      <c r="F52" s="69">
        <v>0.2</v>
      </c>
      <c r="G52" s="68">
        <f>ROUND(D52*F52,2)</f>
        <v>0</v>
      </c>
      <c r="H52" s="68">
        <f>G52+D52</f>
        <v>0</v>
      </c>
      <c r="I52" s="70">
        <f>H52*C52</f>
        <v>0</v>
      </c>
    </row>
    <row r="53" spans="1:9" ht="28.2" thickBot="1" x14ac:dyDescent="0.35">
      <c r="A53" s="31" t="s">
        <v>97</v>
      </c>
      <c r="B53" s="32" t="s">
        <v>58</v>
      </c>
      <c r="C53" s="33">
        <v>10</v>
      </c>
      <c r="D53" s="83"/>
      <c r="E53" s="72">
        <f>C53*D53</f>
        <v>0</v>
      </c>
      <c r="F53" s="73">
        <v>0.2</v>
      </c>
      <c r="G53" s="72">
        <f>ROUND(D53*F53,2)</f>
        <v>0</v>
      </c>
      <c r="H53" s="72">
        <f>G53+D53</f>
        <v>0</v>
      </c>
      <c r="I53" s="74">
        <f>H53*C53</f>
        <v>0</v>
      </c>
    </row>
    <row r="54" spans="1:9" ht="31.8" thickBot="1" x14ac:dyDescent="0.35">
      <c r="A54" s="43" t="s">
        <v>98</v>
      </c>
      <c r="B54" s="44" t="s">
        <v>59</v>
      </c>
      <c r="C54" s="41">
        <f>SUM(C55)</f>
        <v>420</v>
      </c>
      <c r="D54" s="56"/>
      <c r="E54" s="86">
        <f>SUM(E55)</f>
        <v>0</v>
      </c>
      <c r="F54" s="87"/>
      <c r="G54" s="87"/>
      <c r="H54" s="87"/>
      <c r="I54" s="88">
        <f>SUM(I55)</f>
        <v>0</v>
      </c>
    </row>
    <row r="55" spans="1:9" ht="39.75" customHeight="1" thickBot="1" x14ac:dyDescent="0.35">
      <c r="A55" s="45" t="s">
        <v>99</v>
      </c>
      <c r="B55" s="46" t="s">
        <v>51</v>
      </c>
      <c r="C55" s="47">
        <v>420</v>
      </c>
      <c r="D55" s="81"/>
      <c r="E55" s="89">
        <f>C55*D55</f>
        <v>0</v>
      </c>
      <c r="F55" s="90">
        <v>0.2</v>
      </c>
      <c r="G55" s="89">
        <f>ROUND(D55*F55,2)</f>
        <v>0</v>
      </c>
      <c r="H55" s="89">
        <f>G55+D55</f>
        <v>0</v>
      </c>
      <c r="I55" s="91">
        <f>H55*C55</f>
        <v>0</v>
      </c>
    </row>
    <row r="56" spans="1:9" ht="39.75" customHeight="1" thickBot="1" x14ac:dyDescent="0.35">
      <c r="A56" s="65" t="s">
        <v>50</v>
      </c>
      <c r="B56" s="66"/>
      <c r="C56" s="66"/>
      <c r="D56" s="66"/>
      <c r="E56" s="66"/>
      <c r="F56" s="66"/>
      <c r="G56" s="66"/>
      <c r="H56" s="66"/>
      <c r="I56" s="67"/>
    </row>
    <row r="57" spans="1:9" ht="28.2" thickBot="1" x14ac:dyDescent="0.35">
      <c r="A57" s="48" t="s">
        <v>100</v>
      </c>
      <c r="B57" s="49" t="s">
        <v>56</v>
      </c>
      <c r="C57" s="50">
        <v>5</v>
      </c>
      <c r="D57" s="20"/>
      <c r="E57" s="79">
        <f>SUM(E58:E59)</f>
        <v>0</v>
      </c>
      <c r="F57" s="51"/>
      <c r="G57" s="51"/>
      <c r="H57" s="51"/>
      <c r="I57" s="80">
        <f>SUM(I58:I59)</f>
        <v>0</v>
      </c>
    </row>
    <row r="58" spans="1:9" ht="27.6" x14ac:dyDescent="0.3">
      <c r="A58" s="42" t="s">
        <v>101</v>
      </c>
      <c r="B58" s="78" t="s">
        <v>54</v>
      </c>
      <c r="C58" s="52">
        <v>3</v>
      </c>
      <c r="D58" s="55"/>
      <c r="E58" s="25">
        <f>C58*D58</f>
        <v>0</v>
      </c>
      <c r="F58" s="26">
        <v>0.2</v>
      </c>
      <c r="G58" s="25">
        <f>ROUND(D58*F58,2)</f>
        <v>0</v>
      </c>
      <c r="H58" s="25">
        <f t="shared" ref="H58:H59" si="8">G58+D58</f>
        <v>0</v>
      </c>
      <c r="I58" s="27">
        <f>H58*C58</f>
        <v>0</v>
      </c>
    </row>
    <row r="59" spans="1:9" ht="28.2" thickBot="1" x14ac:dyDescent="0.35">
      <c r="A59" s="53" t="s">
        <v>102</v>
      </c>
      <c r="B59" s="77" t="s">
        <v>55</v>
      </c>
      <c r="C59" s="33">
        <v>2</v>
      </c>
      <c r="D59" s="71"/>
      <c r="E59" s="72">
        <f>C59*D59</f>
        <v>0</v>
      </c>
      <c r="F59" s="73">
        <v>0.2</v>
      </c>
      <c r="G59" s="72">
        <f>ROUND(D59*F59,2)</f>
        <v>0</v>
      </c>
      <c r="H59" s="72">
        <f t="shared" si="8"/>
        <v>0</v>
      </c>
      <c r="I59" s="74">
        <f>H59*C59</f>
        <v>0</v>
      </c>
    </row>
    <row r="60" spans="1:9" ht="38.25" customHeight="1" thickBot="1" x14ac:dyDescent="0.35">
      <c r="A60" s="112" t="s">
        <v>60</v>
      </c>
      <c r="B60" s="113"/>
      <c r="C60" s="113"/>
      <c r="D60" s="114"/>
      <c r="E60" s="54">
        <f>SUM(E16:E59)/2</f>
        <v>0</v>
      </c>
      <c r="F60" s="109"/>
      <c r="G60" s="110"/>
      <c r="H60" s="111"/>
      <c r="I60" s="54">
        <f>SUM(I16:I59)/2</f>
        <v>0</v>
      </c>
    </row>
    <row r="61" spans="1:9" x14ac:dyDescent="0.3">
      <c r="A61" s="7"/>
      <c r="B61" s="8"/>
      <c r="C61" s="9"/>
      <c r="D61" s="10"/>
      <c r="E61" s="10"/>
      <c r="F61" s="9"/>
      <c r="G61" s="10"/>
      <c r="H61" s="10"/>
      <c r="I61" s="11"/>
    </row>
    <row r="62" spans="1:9" x14ac:dyDescent="0.3">
      <c r="A62" s="5"/>
    </row>
    <row r="63" spans="1:9" x14ac:dyDescent="0.3">
      <c r="A63" s="5"/>
    </row>
    <row r="64" spans="1:9" x14ac:dyDescent="0.3">
      <c r="A64" s="5" t="s">
        <v>12</v>
      </c>
    </row>
    <row r="65" spans="1:9" x14ac:dyDescent="0.3">
      <c r="A65" s="5"/>
    </row>
    <row r="66" spans="1:9" x14ac:dyDescent="0.3">
      <c r="A66" s="5"/>
    </row>
    <row r="67" spans="1:9" x14ac:dyDescent="0.3">
      <c r="A67" s="5"/>
    </row>
    <row r="68" spans="1:9" x14ac:dyDescent="0.3">
      <c r="A68" s="61" t="s">
        <v>13</v>
      </c>
      <c r="B68" s="61"/>
      <c r="C68" s="61"/>
      <c r="D68" s="61"/>
      <c r="E68" s="61"/>
      <c r="F68" s="61"/>
      <c r="G68" s="61"/>
      <c r="H68" s="61"/>
      <c r="I68" s="61"/>
    </row>
    <row r="69" spans="1:9" x14ac:dyDescent="0.3">
      <c r="A69" s="61" t="s">
        <v>14</v>
      </c>
      <c r="B69" s="61"/>
      <c r="C69" s="61"/>
      <c r="D69" s="61"/>
      <c r="E69" s="61"/>
      <c r="F69" s="61"/>
      <c r="G69" s="61"/>
      <c r="H69" s="61"/>
      <c r="I69" s="61"/>
    </row>
  </sheetData>
  <mergeCells count="16">
    <mergeCell ref="A68:I68"/>
    <mergeCell ref="A69:I69"/>
    <mergeCell ref="A36:I36"/>
    <mergeCell ref="A56:I56"/>
    <mergeCell ref="F37:H37"/>
    <mergeCell ref="F39:H39"/>
    <mergeCell ref="F41:H41"/>
    <mergeCell ref="F43:H43"/>
    <mergeCell ref="F50:H50"/>
    <mergeCell ref="F60:H60"/>
    <mergeCell ref="A60:D60"/>
    <mergeCell ref="C10:G10"/>
    <mergeCell ref="A3:J3"/>
    <mergeCell ref="A4:J4"/>
    <mergeCell ref="C8:G8"/>
    <mergeCell ref="C12:G12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Miroslav Baxant</cp:lastModifiedBy>
  <cp:lastPrinted>2022-04-14T08:23:51Z</cp:lastPrinted>
  <dcterms:created xsi:type="dcterms:W3CDTF">2022-04-14T07:02:13Z</dcterms:created>
  <dcterms:modified xsi:type="dcterms:W3CDTF">2023-05-15T09:51:47Z</dcterms:modified>
</cp:coreProperties>
</file>