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1. Magda\419_2022 PRÍPRAVA A DOVOZ STRAVY (2023)\02. Príprava\03. PTK\01. Odoslaná PTK\"/>
    </mc:Choice>
  </mc:AlternateContent>
  <xr:revisionPtr revIDLastSave="0" documentId="8_{89A30D54-0A8D-4111-B426-94DF7114A9AA}" xr6:coauthVersionLast="36" xr6:coauthVersionMax="36" xr10:uidLastSave="{00000000-0000-0000-0000-000000000000}"/>
  <bookViews>
    <workbookView xWindow="0" yWindow="0" windowWidth="28665" windowHeight="11595" xr2:uid="{D118D759-72E8-40C2-B657-B203A906E02E}"/>
  </bookViews>
  <sheets>
    <sheet name="Príloha č. 1 - časť 2" sheetId="1" r:id="rId1"/>
    <sheet name="Príloha č.2 - časť 2" sheetId="2" r:id="rId2"/>
  </sheets>
  <externalReferences>
    <externalReference r:id="rId3"/>
    <externalReference r:id="rId4"/>
  </externalReferences>
  <definedNames>
    <definedName name="_xlnm.Print_Area" localSheetId="0">'Príloha č. 1 - časť 2'!$A$53:$E$69</definedName>
    <definedName name="_xlnm.Print_Area" localSheetId="1">'Príloha č.2 - časť 2'!$A$1:$U$31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M15" i="2" s="1"/>
  <c r="D21" i="2" s="1"/>
  <c r="F15" i="2"/>
  <c r="G15" i="2" s="1"/>
  <c r="K15" i="2" s="1"/>
  <c r="O15" i="2" s="1"/>
  <c r="M10" i="2"/>
  <c r="I10" i="2"/>
  <c r="P10" i="2" s="1"/>
  <c r="E10" i="2"/>
  <c r="F10" i="2" s="1"/>
  <c r="A1" i="2"/>
  <c r="E83" i="1"/>
  <c r="E82" i="1"/>
  <c r="C82" i="1"/>
  <c r="C80" i="1"/>
  <c r="R10" i="2" l="1"/>
  <c r="O10" i="2"/>
  <c r="J21" i="2"/>
  <c r="H21" i="2"/>
  <c r="K10" i="2"/>
  <c r="S10" i="2" s="1"/>
  <c r="D20" i="2" s="1"/>
  <c r="D22" i="2" l="1"/>
  <c r="H20" i="2"/>
  <c r="J20" i="2" s="1"/>
  <c r="J22" i="2" s="1"/>
  <c r="U10" i="2"/>
</calcChain>
</file>

<file path=xl/sharedStrings.xml><?xml version="1.0" encoding="utf-8"?>
<sst xmlns="http://schemas.openxmlformats.org/spreadsheetml/2006/main" count="233" uniqueCount="156">
  <si>
    <t>Názov predmetu zákazky:</t>
  </si>
  <si>
    <t>Príprava a dovoz stravy</t>
  </si>
  <si>
    <t>ŠPECIFIKÁCIA PREDMETU ZÁKAZKY</t>
  </si>
  <si>
    <t>Časť č. 2</t>
  </si>
  <si>
    <t>STRAVA PRE ZAMESTNANCOV</t>
  </si>
  <si>
    <t xml:space="preserve">Opis a požadované minimálne technické vlastnosti, parametre a hodnoty predmetu zákazky, ktoré verejný obstarávateľ požaduje:
</t>
  </si>
  <si>
    <t>Požadovaná 
hodnota</t>
  </si>
  <si>
    <t>Ponúkaná 
hodnota</t>
  </si>
  <si>
    <t>Predmetom zákazky je zabezpečenie stravovania zamestnancov v stravovacej jednotke Objednávateľa a to dodaním objednaného obedového menu do priestorov stravovacej jednotky a jeho výdaj zamestnancom počas pracovných dní. Výdaj stravy zabezpečí Objednávateľ svojimi zamestnancami, ktorí sú držiteľmi platného zdravotného preukazu. Požaduje sa, aby Dodávateľ vykonával služby podľa požiadaviek Objednávateľa, v kvalite obvyklej pre tento druh služby, hospodárne, odborne a starostlivo  v súlade s Vyhláškou MZ SR č. 533/2007 Z. z. o podrobnostiach o požiadavkách na zariadenie spoločného stravovania, Zákonom č. 152/1995 Z. z. o potravinách v platnom znení, Zákon č. 355/2007 Z. z.  o ochrane, podpore a rozvoji verejného zdravia v platnom znení a v zmysle Potravinového kódexu SR pri zavedení a prevádzkovaní systému HACCP ako „Správna výrobná prax“, alebo ekvivalentnými predpismi.
Ponuka musí zodpovedať požiadavkám uvedeným v špecifikácii predmetu zákazky. Nádoby na prepravu stravy zabezpečuje Objednávateľ, s výnimkou nádob na nápoje, ktoré zabezpečí Dodávateľ.</t>
  </si>
  <si>
    <t>A. VŠEOBECNÉ POŽIADAVKY:</t>
  </si>
  <si>
    <t>1.</t>
  </si>
  <si>
    <t xml:space="preserve">
Výber z dvoch hlavných jedál:
- menu č. 1 – mäsitý pokrm
- menu č. 2 – bezmäsitý pokrm
</t>
  </si>
  <si>
    <t>akceptujem</t>
  </si>
  <si>
    <t>2.</t>
  </si>
  <si>
    <t>počas sezóny jún – august rozšírenie ponuky o menu pozostávajúce z obedových čerstvých šalátov, s prídavkom celozrnného chleba, alebo pečiva</t>
  </si>
  <si>
    <t>3.</t>
  </si>
  <si>
    <t>skladba jedálneho lístka má zodpovedať tradičným národným zvyklostiam</t>
  </si>
  <si>
    <t>4.</t>
  </si>
  <si>
    <t>preferovaná je strava domáceho typu</t>
  </si>
  <si>
    <t>5.</t>
  </si>
  <si>
    <t>jedálny lístok zasielať týždeň vopred, najneskôr v utorok predchádzajúceho týždňa</t>
  </si>
  <si>
    <t>6.</t>
  </si>
  <si>
    <t>na jedálnom lístku uvieť nasledovné údaje: 
- gramáž,
- alergény, 
- energetická hodnota jednotlivých pokrmov, 
- pôvod mäsa</t>
  </si>
  <si>
    <t>B. KONKRÉTNE POŽIADAVKY NA VÝBER POTRAVÍN A POKRMOV:</t>
  </si>
  <si>
    <t>1. POLIEVKY</t>
  </si>
  <si>
    <t>1.1</t>
  </si>
  <si>
    <t>minimálne 1x týždenne zaradenie polievky  s obsahom mäsa, príp. údeniny</t>
  </si>
  <si>
    <t>1.2</t>
  </si>
  <si>
    <t>minimálne 1x týždenne zaradenie strukovinovej polievky</t>
  </si>
  <si>
    <t>1.3</t>
  </si>
  <si>
    <t>podiel čerstvej zeleniny v polievkach min. 1/2</t>
  </si>
  <si>
    <t>1.4</t>
  </si>
  <si>
    <t>primerané zahustenie polievok</t>
  </si>
  <si>
    <t>1.5</t>
  </si>
  <si>
    <t>primerané dochucovanie polievok, s vylúčením dehydrovaných základov a hotových pokrmov, t.z. nežiadúce je podávanie instantných polievok</t>
  </si>
  <si>
    <t>1.6</t>
  </si>
  <si>
    <t>dodanie cestovín, príp. inej vložky v samostatnej nádobe, nie v polievke</t>
  </si>
  <si>
    <t>2. MÄSITÉ POKRMY</t>
  </si>
  <si>
    <t>2.1</t>
  </si>
  <si>
    <t>príprava pokrmov z kvalitných a dobre spracovaných druhov mäsa (nežiadúce je šľachovité a mastné mäso)</t>
  </si>
  <si>
    <t>2.2</t>
  </si>
  <si>
    <t>minimálne 3x týždenne podávať mäso vo forme plátkov</t>
  </si>
  <si>
    <t>2.3</t>
  </si>
  <si>
    <t>minimálne 1x týždenne podávať hovädzie mäso (aj vo forme plátkov)</t>
  </si>
  <si>
    <t>2.4</t>
  </si>
  <si>
    <t>minimálne 1x týždenne podávať jedlo z hydiny. V prípade hydiny sú žiadané prsia, kalibrované stehná, štvrte s kosťou (nežiadúce sú pokrmy pripravované 
z vykosteného hydinového mäsa)</t>
  </si>
  <si>
    <t>2.5</t>
  </si>
  <si>
    <t>minimálne 1x týždnne podávať pokrm z rýb, pričom sa požaduje striedanie rôznych druhov rýb (nežiadúce sú pokrmy z ryby Pangasius)</t>
  </si>
  <si>
    <t>2.6</t>
  </si>
  <si>
    <t>mäsové pokrmy z mletého mäsa sa požadujú pripravovať jedine z čerstvého mäsa (nežiadúce sú polotovary ako mäsové guľky, mletý rezeň a pod.)</t>
  </si>
  <si>
    <t>2.7</t>
  </si>
  <si>
    <t xml:space="preserve">požadované gramáže mäsa v surovom stave:
 - červené mäso bez kosti min. 100g 
 - červené mäso s kosťou min. 120g
 - hydinové mäso bez kosti min. 120g
 - kalibrované kuracie stehno min. 250g
 - čerstvé ryby min. 120g
 - mrazené ryby min. 150g </t>
  </si>
  <si>
    <t xml:space="preserve">3. ŠŤAVY/OMÁČKY/PRÍVARKY </t>
  </si>
  <si>
    <t>3.1</t>
  </si>
  <si>
    <t>primerané zahustenie šťavy/omáčky/prívarku</t>
  </si>
  <si>
    <t>3.2</t>
  </si>
  <si>
    <t>primerané dochucovanie šťavy/omáčky/prívarku, s vylúčením dehydrovaných základov a hotových pokrmov</t>
  </si>
  <si>
    <t xml:space="preserve">4. BEZMÄSITÉ POKRMY </t>
  </si>
  <si>
    <t>4.1</t>
  </si>
  <si>
    <t>príprava kysnutých pokrmov z čerstvého kysnutého cesta (buchty, šišky, koláče, langoše a pod.)</t>
  </si>
  <si>
    <t>4.2</t>
  </si>
  <si>
    <t>príprava vaječných pokrmov jedine z čerstvých vajec</t>
  </si>
  <si>
    <t>4.3</t>
  </si>
  <si>
    <t>akceptované  polotovary – šúľance, pirohy (nežiadúce polotovary –  zemiakové placky, mrazené langoše)</t>
  </si>
  <si>
    <t xml:space="preserve">5. ŠALÁTY/KOMPÓTY/OBLOHA </t>
  </si>
  <si>
    <t>5.1</t>
  </si>
  <si>
    <t xml:space="preserve">zaradenie k hlavnému pokrmu v prípade, ak ide napr. o vyprážaný pokrm, príp. ak sa v šťave/omáčke pokrmu nenachádza žiadna vložka vo forme zeleniny a pod. (nežiadúce je dochucovanie umelými sladidlami) </t>
  </si>
  <si>
    <t>5.2</t>
  </si>
  <si>
    <t xml:space="preserve">
požadované gramáže (netto)
 - šalát 120g
 - kompót 120g
 - zeleninová obloha 120g
</t>
  </si>
  <si>
    <t xml:space="preserve">6. PRÍDAVKY K OBEDU </t>
  </si>
  <si>
    <t>6.1</t>
  </si>
  <si>
    <t>minimálne 3x týždenne zaradenie prídavku k obedu vo forme ovocia, koláča, keksa a pod.</t>
  </si>
  <si>
    <t>6.2</t>
  </si>
  <si>
    <t>prídavok je zahrnutý v cene za stravnú jednotku</t>
  </si>
  <si>
    <t>7. NÁPOJE</t>
  </si>
  <si>
    <t>7.1</t>
  </si>
  <si>
    <t>teplý nápoj vo forme uvareného čaju, príp. zabezpečenie čaju vo forme surovín. Požaduje sa striedanie rôznych druhov čajov, s výnimkou zázvorového. Nežiadúce sú instatné čaje. Na dochucovanie je potrebné zabezpečiť cukor, citrovit, sirup (nežiadúci je sirup s obsahom umelých sladidiel)</t>
  </si>
  <si>
    <t>7.2</t>
  </si>
  <si>
    <t>v letných mesiacoch možnosť podania studeného nápoja vo forme sirupu (bez umelých sladidiel).  Podiel ovocnej zložky sirupu nesmie klesnúť pod 50% (nežiadúce sú instantné nápoje a dochucovanie umelými sladidlami)</t>
  </si>
  <si>
    <t>7.3</t>
  </si>
  <si>
    <t>nádoby na nápoj je povinný zaezpečiť dodávateľ stravy. Požadované sú nádoby s výpustom.</t>
  </si>
  <si>
    <t>7.4</t>
  </si>
  <si>
    <t>nápoj je zahrnutý v cene za stravnú jednotku</t>
  </si>
  <si>
    <t>Položka č. 1 - PRÍPRAVA STRAVY PRE ZAMESTNANCOV</t>
  </si>
  <si>
    <t>1. POŽIADAVKY</t>
  </si>
  <si>
    <t>Požiadavky</t>
  </si>
  <si>
    <t>Vypracovanie jedálneho lístka na obdobie jedného týždňa dopredu a vhodným spôsobom (elektronicky, poštou) ho doručiť Objednávateľovi najneskôr v utorok v kalendárnom týždni predchádzajúcom týždňu, na ktorý bol jedálny lístok vypracovaný.</t>
  </si>
  <si>
    <t>Objednávanie obedov elektronicky online prostredníctvom webového rozhrania alebo zaslaním na e-mailovú adresu Dodávateľa.</t>
  </si>
  <si>
    <t>V prípade zmeny v schválenom jedálnom lístku je Dodávateľ povinný e-mailom bezodkladne informovať Objednávateľa .</t>
  </si>
  <si>
    <t>Objednávanie a spresnenie počtu porcií stravy realizovať denne u nutričnej terapeutky v týchto časových termínoch: nahlásenie počtu porcií najneskôr do 14:15 hod. predchádzajúceho dňa a možnosť doobjednania, resp. odhlásenia v daný deň do 8:15 hod.</t>
  </si>
  <si>
    <t>Požaduje sa dodanie stravy v počte a špecifikácii zodpovedajúcej Objednávkam Objednávateľa, ktorý je v Objednávke povinný špecifikovať počet jedál s rozdelením podľa výberu.</t>
  </si>
  <si>
    <t>Dodanie obedov každý pracovný deň v čase od 11,15 do 11,30 hod.</t>
  </si>
  <si>
    <t>1.7</t>
  </si>
  <si>
    <t>Obedové menu musí zodpovedať zásadám racionálnej výživy a čo do množstva a kvality jedla zodpovedať štandardom stravovania zaužívaným v SR</t>
  </si>
  <si>
    <t>1.8</t>
  </si>
  <si>
    <t xml:space="preserve">Požaduje sa, že  v prípade, ak sa počet/druh stravy nebude zhodovať s písomnou Objednávkou a Objednávateľ nahlási túto skutočnosť bezodkladne Dodávateľovi, tento zabezpečí dodanie chýbajúceho počtu stravy do 45 minút od nahlásenia na vlastné náklady. </t>
  </si>
  <si>
    <t>Požaduje sa, že stravu od Dodávateľa v dohodnutom čase prevezme prevádzkový pracovník Objednávateľa na základe preberacieho protokolu, ktorý bude odsúhlasený a potvrdený oprávnenými zástupcami.</t>
  </si>
  <si>
    <t>1.10</t>
  </si>
  <si>
    <t>Požaduje sa, aby bola strava dovážaná v nerezových nádobách a prepravných izolačných termoportoch, ktoré poskytne Objednávateľ Dodávateľovi na základe preberacieho protokolu.</t>
  </si>
  <si>
    <t>1.11</t>
  </si>
  <si>
    <t>Požaduje sa, aby po odsúhlasení a potvrdení preberacieho protokolu za dovoz stravy Dodávateľ prevzal od prevádzkového pracovníka Objednávateľa izolačné termoporty a nerezové nádoby aj so zvyškami stravy.</t>
  </si>
  <si>
    <t>1.12</t>
  </si>
  <si>
    <t>Za hygienu a dezinfekciu izolačných termoportov a nerezových nádob zodpovedá Dodávateľ.</t>
  </si>
  <si>
    <t>Za škody preukázateľne spôsobené zlou manipuláciou s izolačnými termoportami a nerezovými nádobami v plnej výške zodpovedá dodávateľ.</t>
  </si>
  <si>
    <t>1.13</t>
  </si>
  <si>
    <t>Za škody preukázateľne spôsobené zlou manipuláciou s izolačnymi termoportami a nerezovými nádobami v plnej výške zodpovedá Dodávateľ.</t>
  </si>
  <si>
    <t>1.14</t>
  </si>
  <si>
    <t>Požaduje sa, aby po skončení platnosti Rámcovej dohody Dodávateľ vrátil Objednávateľovi izolačné termoporty a nerezové nádoby na základe preberacieho protokolu.</t>
  </si>
  <si>
    <t>Položka č. 2 - DOVOZ STRAVY</t>
  </si>
  <si>
    <t>Požaduje sa dovoz motorovým vozidlom k stravovacím výťahom v budove VÚSCH, a.s. vyhovujúcim na prepravu, pričom typ vozidla určí v zmluve uchádzač</t>
  </si>
  <si>
    <t>Požaduje sa dovoz stravy uskutočňovať po  trase, ktorú určí v  zmluve dodávateľ</t>
  </si>
  <si>
    <t>Položky 2. časti predmetu zákazky</t>
  </si>
  <si>
    <t>Príprava stravy pre zamestnancov</t>
  </si>
  <si>
    <t>Dovoz stravy</t>
  </si>
  <si>
    <t>V:</t>
  </si>
  <si>
    <t>podpis:</t>
  </si>
  <si>
    <t>Dňa:</t>
  </si>
  <si>
    <t>meno:</t>
  </si>
  <si>
    <t>pracovná pozícia:</t>
  </si>
  <si>
    <t>pečiatka:</t>
  </si>
  <si>
    <t>Poznámka:</t>
  </si>
  <si>
    <t>- povinné údaje vyplní uchádzač</t>
  </si>
  <si>
    <t xml:space="preserve">Kalkulácia ceny </t>
  </si>
  <si>
    <t>Časť č. 2 - STRAVA PRE ZAMESTNANCOV</t>
  </si>
  <si>
    <t>Položka č. 1 - Príprava stravy pre zamestnancov</t>
  </si>
  <si>
    <t>Obed - zamestnanec</t>
  </si>
  <si>
    <t>Jednotková cena
za 1 porciu
bez DPH</t>
  </si>
  <si>
    <t>Sadzba DPH v %</t>
  </si>
  <si>
    <t>Výška DPH 
v EUR</t>
  </si>
  <si>
    <t>Jednotková cena
za 1 porciu vrátane DPH</t>
  </si>
  <si>
    <t>Predpokladaný počet
porcií
za 1 deň</t>
  </si>
  <si>
    <t xml:space="preserve">Predpokladaný počet porcií 
za 1 týždeň
(5 dní) </t>
  </si>
  <si>
    <t xml:space="preserve">Predpokladaný počet porcií 
za
24 mesiacov 
(104 týždňov)
</t>
  </si>
  <si>
    <t>Predpokladaná cena
za počet porcií 
bez DPH
za 1 deň</t>
  </si>
  <si>
    <t>Predpokladaná cena
za počet porcií vrátane DPH
za 1 deň</t>
  </si>
  <si>
    <t>Predpokladaná cena
za počet porcií
bez DPH
za 1 týždeň 
(5 dní)</t>
  </si>
  <si>
    <t>Predpokladaná cena
za počet porcií
vrátane DPH
za 1 týždeň 
(5 dní)</t>
  </si>
  <si>
    <t>Predpokladaná cena
za počet porcií bez DPH
za 24 mesiacov 
(104 týždňov)</t>
  </si>
  <si>
    <t>Predpokladaná cena
za počet porcií vrátane DPH
za 24 mesiacov 
(104 týždňov)</t>
  </si>
  <si>
    <t>Položka č. 2 - Dovoz stravy</t>
  </si>
  <si>
    <t>Druh služby</t>
  </si>
  <si>
    <t>Počet dní v týždni</t>
  </si>
  <si>
    <t>Jednotková cena
v EUR bez DPH
za 1 deň 
(1x denne dovoz stravy)</t>
  </si>
  <si>
    <t>Sadzba DPH
v %</t>
  </si>
  <si>
    <t>Výška DPH
v EUR</t>
  </si>
  <si>
    <t>Jednotková cena
v EUR vrátane DPH
za 1 deň 
(1x denne dovoz stravy)</t>
  </si>
  <si>
    <t>Celková cena
v EUR bez DPH
za 1 týždeň
(5 dní)</t>
  </si>
  <si>
    <t>Celková cena
v EUR vrátane DPH
za 1 týždeň
(5 dní)</t>
  </si>
  <si>
    <t>Celková cena
v EUR bez DPH
za 24 mesiacov 
(104 týždňov)</t>
  </si>
  <si>
    <t>Celková cena
v EUR vrátane DPH
za 24 mesiacov 
(104 týždňov)</t>
  </si>
  <si>
    <t>SPOLU:</t>
  </si>
  <si>
    <t>Celková cena spolu v EUR
bez DPH za 24 mesiacov 
(104 týždňov)</t>
  </si>
  <si>
    <t>Celková cena spolu v EUR
vrátane DPH 
za 24 mesiacov 
(104 týždňov)</t>
  </si>
  <si>
    <t>Strava pre zamestnancov</t>
  </si>
  <si>
    <t xml:space="preserve">Celkom: 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</si>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</sst>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_€"/>
    <numFmt numFmtId="166" formatCode="#,##0.00\ [$EUR]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B05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00000"/>
      </left>
      <right/>
      <top/>
      <bottom/>
      <diagonal/>
    </border>
  </borders>
  <cellStyleXfs count="5">
    <xf numFmtId="0" fontId="0" fillId="0" borderId="0"/>
    <xf numFmtId="0" fontId="6" fillId="0" borderId="0"/>
    <xf numFmtId="0" fontId="1" fillId="0" borderId="0"/>
    <xf numFmtId="0" fontId="6" fillId="0" borderId="0"/>
    <xf numFmtId="0" fontId="6" fillId="0" borderId="0"/>
  </cellStyleXfs>
  <cellXfs count="258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9" fontId="6" fillId="0" borderId="0" xfId="1" applyNumberFormat="1" applyFont="1" applyAlignment="1">
      <alignment horizontal="left" wrapText="1"/>
    </xf>
    <xf numFmtId="49" fontId="6" fillId="0" borderId="0" xfId="1" applyNumberFormat="1" applyFont="1" applyAlignment="1">
      <alignment horizontal="left" vertical="top" wrapText="1"/>
    </xf>
    <xf numFmtId="49" fontId="6" fillId="0" borderId="0" xfId="1" applyNumberFormat="1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7" fillId="0" borderId="0" xfId="1" applyNumberFormat="1" applyFont="1" applyBorder="1" applyAlignment="1">
      <alignment horizontal="left" vertical="top" wrapText="1"/>
    </xf>
    <xf numFmtId="49" fontId="8" fillId="0" borderId="0" xfId="1" applyNumberFormat="1" applyFont="1" applyBorder="1" applyAlignment="1">
      <alignment horizontal="left" vertical="top" wrapText="1"/>
    </xf>
    <xf numFmtId="49" fontId="8" fillId="0" borderId="0" xfId="1" applyNumberFormat="1" applyFont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49" fontId="6" fillId="0" borderId="6" xfId="0" applyNumberFormat="1" applyFont="1" applyFill="1" applyBorder="1" applyAlignment="1">
      <alignment horizontal="left" vertical="top" wrapText="1"/>
    </xf>
    <xf numFmtId="49" fontId="6" fillId="0" borderId="7" xfId="0" applyNumberFormat="1" applyFont="1" applyFill="1" applyBorder="1" applyAlignment="1">
      <alignment horizontal="left" vertical="top" wrapText="1"/>
    </xf>
    <xf numFmtId="49" fontId="6" fillId="0" borderId="8" xfId="0" applyNumberFormat="1" applyFont="1" applyFill="1" applyBorder="1" applyAlignment="1">
      <alignment horizontal="left" vertical="top" wrapText="1"/>
    </xf>
    <xf numFmtId="49" fontId="3" fillId="2" borderId="9" xfId="0" applyNumberFormat="1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3" fillId="0" borderId="0" xfId="0" applyFont="1" applyAlignment="1">
      <alignment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 wrapText="1"/>
    </xf>
    <xf numFmtId="49" fontId="2" fillId="0" borderId="18" xfId="0" applyNumberFormat="1" applyFont="1" applyBorder="1" applyAlignment="1">
      <alignment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21" xfId="0" applyNumberFormat="1" applyFont="1" applyBorder="1" applyAlignment="1">
      <alignment vertical="center" wrapText="1"/>
    </xf>
    <xf numFmtId="49" fontId="2" fillId="0" borderId="22" xfId="0" applyNumberFormat="1" applyFont="1" applyBorder="1" applyAlignment="1">
      <alignment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left" vertical="center"/>
    </xf>
    <xf numFmtId="49" fontId="3" fillId="3" borderId="7" xfId="0" applyNumberFormat="1" applyFont="1" applyFill="1" applyBorder="1" applyAlignment="1">
      <alignment horizontal="left" vertical="center"/>
    </xf>
    <xf numFmtId="49" fontId="3" fillId="3" borderId="8" xfId="0" applyNumberFormat="1" applyFont="1" applyFill="1" applyBorder="1" applyAlignment="1">
      <alignment horizontal="left" vertical="center"/>
    </xf>
    <xf numFmtId="49" fontId="2" fillId="0" borderId="26" xfId="2" applyNumberFormat="1" applyFont="1" applyBorder="1" applyAlignment="1">
      <alignment vertical="center" wrapText="1"/>
    </xf>
    <xf numFmtId="49" fontId="2" fillId="0" borderId="27" xfId="2" applyNumberFormat="1" applyFont="1" applyBorder="1" applyAlignment="1">
      <alignment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1" xfId="2" applyNumberFormat="1" applyFont="1" applyBorder="1" applyAlignment="1">
      <alignment vertical="center" wrapText="1"/>
    </xf>
    <xf numFmtId="49" fontId="2" fillId="0" borderId="22" xfId="2" applyNumberFormat="1" applyFont="1" applyBorder="1" applyAlignment="1">
      <alignment vertical="center" wrapText="1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30" xfId="2" applyNumberFormat="1" applyFont="1" applyBorder="1" applyAlignment="1">
      <alignment vertical="center" wrapText="1"/>
    </xf>
    <xf numFmtId="49" fontId="2" fillId="0" borderId="31" xfId="2" applyNumberFormat="1" applyFont="1" applyBorder="1" applyAlignment="1">
      <alignment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33" xfId="2" applyNumberFormat="1" applyFont="1" applyBorder="1" applyAlignment="1">
      <alignment vertical="center" wrapText="1"/>
    </xf>
    <xf numFmtId="49" fontId="2" fillId="0" borderId="34" xfId="2" applyNumberFormat="1" applyFont="1" applyBorder="1" applyAlignment="1">
      <alignment vertical="center" wrapText="1"/>
    </xf>
    <xf numFmtId="49" fontId="2" fillId="0" borderId="35" xfId="2" applyNumberFormat="1" applyFont="1" applyBorder="1" applyAlignment="1">
      <alignment vertical="top" wrapText="1"/>
    </xf>
    <xf numFmtId="49" fontId="2" fillId="0" borderId="25" xfId="0" applyNumberFormat="1" applyFont="1" applyBorder="1" applyAlignment="1">
      <alignment vertical="center" wrapText="1"/>
    </xf>
    <xf numFmtId="49" fontId="2" fillId="0" borderId="36" xfId="0" applyNumberFormat="1" applyFont="1" applyBorder="1" applyAlignment="1">
      <alignment vertical="center" wrapText="1"/>
    </xf>
    <xf numFmtId="49" fontId="2" fillId="0" borderId="35" xfId="2" applyNumberFormat="1" applyFont="1" applyBorder="1" applyAlignment="1">
      <alignment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49" fontId="3" fillId="2" borderId="8" xfId="0" applyNumberFormat="1" applyFont="1" applyFill="1" applyBorder="1" applyAlignment="1">
      <alignment horizontal="left" vertical="center" wrapText="1"/>
    </xf>
    <xf numFmtId="49" fontId="2" fillId="0" borderId="37" xfId="0" applyNumberFormat="1" applyFont="1" applyBorder="1" applyAlignment="1">
      <alignment horizontal="right" vertical="center"/>
    </xf>
    <xf numFmtId="49" fontId="2" fillId="0" borderId="27" xfId="0" applyNumberFormat="1" applyFont="1" applyBorder="1" applyAlignment="1">
      <alignment horizontal="right" vertical="center"/>
    </xf>
    <xf numFmtId="49" fontId="6" fillId="0" borderId="38" xfId="2" applyNumberFormat="1" applyFont="1" applyFill="1" applyBorder="1" applyAlignment="1">
      <alignment horizontal="left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9" fontId="2" fillId="0" borderId="41" xfId="0" applyNumberFormat="1" applyFont="1" applyBorder="1" applyAlignment="1">
      <alignment horizontal="right" vertical="center"/>
    </xf>
    <xf numFmtId="49" fontId="2" fillId="0" borderId="22" xfId="0" applyNumberFormat="1" applyFont="1" applyBorder="1" applyAlignment="1">
      <alignment horizontal="right" vertical="center"/>
    </xf>
    <xf numFmtId="49" fontId="6" fillId="0" borderId="34" xfId="2" applyNumberFormat="1" applyFont="1" applyFill="1" applyBorder="1" applyAlignment="1">
      <alignment horizontal="left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42" xfId="0" applyNumberFormat="1" applyFont="1" applyBorder="1" applyAlignment="1">
      <alignment horizontal="center" vertical="center" wrapText="1"/>
    </xf>
    <xf numFmtId="16" fontId="2" fillId="0" borderId="43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49" fontId="2" fillId="0" borderId="44" xfId="0" applyNumberFormat="1" applyFont="1" applyBorder="1" applyAlignment="1">
      <alignment horizontal="right" vertical="center"/>
    </xf>
    <xf numFmtId="49" fontId="2" fillId="0" borderId="31" xfId="0" applyNumberFormat="1" applyFont="1" applyBorder="1" applyAlignment="1">
      <alignment horizontal="right" vertical="center"/>
    </xf>
    <xf numFmtId="49" fontId="6" fillId="0" borderId="35" xfId="2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 wrapText="1"/>
    </xf>
    <xf numFmtId="0" fontId="2" fillId="0" borderId="27" xfId="2" applyFont="1" applyFill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31" xfId="2" applyFont="1" applyFill="1" applyBorder="1" applyAlignment="1">
      <alignment horizontal="left" vertical="center" wrapText="1"/>
    </xf>
    <xf numFmtId="49" fontId="6" fillId="0" borderId="0" xfId="1" applyNumberFormat="1" applyFont="1" applyAlignment="1"/>
    <xf numFmtId="49" fontId="2" fillId="0" borderId="0" xfId="0" applyNumberFormat="1" applyFont="1" applyAlignment="1">
      <alignment vertical="top" wrapText="1"/>
    </xf>
    <xf numFmtId="49" fontId="6" fillId="0" borderId="0" xfId="1" applyNumberFormat="1" applyFont="1" applyBorder="1" applyAlignment="1">
      <alignment vertical="center" wrapText="1"/>
    </xf>
    <xf numFmtId="0" fontId="6" fillId="0" borderId="0" xfId="1" applyFont="1"/>
    <xf numFmtId="49" fontId="7" fillId="0" borderId="1" xfId="1" applyNumberFormat="1" applyFont="1" applyBorder="1" applyAlignment="1">
      <alignment horizontal="left" vertical="top" wrapText="1"/>
    </xf>
    <xf numFmtId="49" fontId="7" fillId="0" borderId="7" xfId="1" applyNumberFormat="1" applyFont="1" applyBorder="1" applyAlignment="1">
      <alignment horizontal="left" vertical="top" wrapText="1"/>
    </xf>
    <xf numFmtId="49" fontId="7" fillId="0" borderId="45" xfId="1" applyNumberFormat="1" applyFont="1" applyBorder="1" applyAlignment="1">
      <alignment horizontal="left" vertical="top" wrapText="1"/>
    </xf>
    <xf numFmtId="49" fontId="6" fillId="0" borderId="0" xfId="1" applyNumberFormat="1" applyFont="1" applyAlignment="1">
      <alignment vertical="center" wrapText="1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4" xfId="1" applyNumberFormat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right" wrapText="1"/>
    </xf>
    <xf numFmtId="0" fontId="10" fillId="0" borderId="0" xfId="0" applyNumberFormat="1" applyFont="1" applyBorder="1" applyAlignment="1">
      <alignment wrapText="1"/>
    </xf>
    <xf numFmtId="0" fontId="10" fillId="0" borderId="0" xfId="0" applyFont="1" applyAlignment="1">
      <alignment horizontal="right"/>
    </xf>
    <xf numFmtId="0" fontId="11" fillId="0" borderId="46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11" fillId="0" borderId="47" xfId="0" applyFont="1" applyBorder="1" applyAlignment="1">
      <alignment wrapText="1"/>
    </xf>
    <xf numFmtId="14" fontId="10" fillId="0" borderId="0" xfId="0" applyNumberFormat="1" applyFont="1" applyBorder="1" applyAlignment="1">
      <alignment horizontal="left" wrapText="1"/>
    </xf>
    <xf numFmtId="0" fontId="10" fillId="0" borderId="0" xfId="0" applyFont="1" applyAlignment="1">
      <alignment horizontal="right" vertical="center"/>
    </xf>
    <xf numFmtId="0" fontId="12" fillId="0" borderId="0" xfId="0" applyNumberFormat="1" applyFont="1" applyBorder="1" applyAlignment="1">
      <alignment horizontal="left" vertical="center" wrapText="1"/>
    </xf>
    <xf numFmtId="0" fontId="10" fillId="0" borderId="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3" fillId="0" borderId="0" xfId="0" applyFont="1"/>
    <xf numFmtId="49" fontId="14" fillId="4" borderId="48" xfId="0" applyNumberFormat="1" applyFont="1" applyFill="1" applyBorder="1" applyAlignment="1">
      <alignment wrapText="1"/>
    </xf>
    <xf numFmtId="49" fontId="14" fillId="4" borderId="0" xfId="0" applyNumberFormat="1" applyFont="1" applyFill="1" applyBorder="1" applyAlignment="1">
      <alignment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3" fontId="13" fillId="0" borderId="0" xfId="0" applyNumberFormat="1" applyFont="1" applyAlignment="1">
      <alignment horizontal="center"/>
    </xf>
    <xf numFmtId="0" fontId="13" fillId="0" borderId="0" xfId="0" applyFont="1" applyAlignment="1"/>
    <xf numFmtId="0" fontId="15" fillId="0" borderId="0" xfId="3" applyFont="1" applyAlignment="1">
      <alignment horizontal="left"/>
    </xf>
    <xf numFmtId="0" fontId="15" fillId="0" borderId="0" xfId="3" applyFont="1"/>
    <xf numFmtId="0" fontId="16" fillId="0" borderId="0" xfId="3" applyFont="1" applyAlignment="1">
      <alignment horizontal="left" vertical="top"/>
    </xf>
    <xf numFmtId="0" fontId="16" fillId="0" borderId="0" xfId="3" applyFont="1"/>
    <xf numFmtId="0" fontId="17" fillId="0" borderId="0" xfId="3" applyFont="1" applyAlignment="1">
      <alignment horizontal="center" vertical="center"/>
    </xf>
    <xf numFmtId="0" fontId="17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49" fontId="16" fillId="5" borderId="0" xfId="1" applyNumberFormat="1" applyFont="1" applyFill="1" applyAlignment="1"/>
    <xf numFmtId="49" fontId="15" fillId="5" borderId="0" xfId="1" applyNumberFormat="1" applyFont="1" applyFill="1" applyAlignment="1"/>
    <xf numFmtId="49" fontId="15" fillId="0" borderId="0" xfId="1" applyNumberFormat="1" applyFont="1" applyAlignment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0" fontId="16" fillId="0" borderId="0" xfId="1" applyNumberFormat="1" applyFont="1" applyBorder="1" applyAlignment="1">
      <alignment horizontal="left" vertical="top" wrapText="1"/>
    </xf>
    <xf numFmtId="0" fontId="16" fillId="0" borderId="0" xfId="1" applyNumberFormat="1" applyFont="1" applyBorder="1" applyAlignment="1">
      <alignment horizontal="left" vertical="top" wrapText="1"/>
    </xf>
    <xf numFmtId="0" fontId="19" fillId="0" borderId="0" xfId="3" applyFont="1" applyAlignment="1">
      <alignment horizontal="right"/>
    </xf>
    <xf numFmtId="0" fontId="16" fillId="4" borderId="49" xfId="3" applyFont="1" applyFill="1" applyBorder="1" applyAlignment="1">
      <alignment horizontal="center" vertical="center"/>
    </xf>
    <xf numFmtId="0" fontId="16" fillId="4" borderId="50" xfId="3" applyFont="1" applyFill="1" applyBorder="1" applyAlignment="1">
      <alignment horizontal="center" vertical="center"/>
    </xf>
    <xf numFmtId="0" fontId="16" fillId="4" borderId="51" xfId="3" applyFont="1" applyFill="1" applyBorder="1" applyAlignment="1">
      <alignment horizontal="center" vertical="top" wrapText="1"/>
    </xf>
    <xf numFmtId="0" fontId="16" fillId="4" borderId="52" xfId="3" applyFont="1" applyFill="1" applyBorder="1" applyAlignment="1">
      <alignment horizontal="center" vertical="top" wrapText="1"/>
    </xf>
    <xf numFmtId="0" fontId="16" fillId="4" borderId="53" xfId="3" applyFont="1" applyFill="1" applyBorder="1" applyAlignment="1">
      <alignment horizontal="center" vertical="top" wrapText="1"/>
    </xf>
    <xf numFmtId="0" fontId="16" fillId="4" borderId="54" xfId="3" applyFont="1" applyFill="1" applyBorder="1" applyAlignment="1">
      <alignment horizontal="center" vertical="top" wrapText="1"/>
    </xf>
    <xf numFmtId="0" fontId="16" fillId="4" borderId="54" xfId="3" applyFont="1" applyFill="1" applyBorder="1" applyAlignment="1">
      <alignment horizontal="center" vertical="top" wrapText="1"/>
    </xf>
    <xf numFmtId="0" fontId="16" fillId="4" borderId="55" xfId="3" applyFont="1" applyFill="1" applyBorder="1" applyAlignment="1">
      <alignment horizontal="center" vertical="top" wrapText="1"/>
    </xf>
    <xf numFmtId="0" fontId="16" fillId="0" borderId="0" xfId="3" applyFont="1" applyFill="1" applyBorder="1" applyAlignment="1">
      <alignment vertical="top" wrapText="1"/>
    </xf>
    <xf numFmtId="0" fontId="16" fillId="0" borderId="0" xfId="3" applyFont="1" applyFill="1" applyBorder="1" applyAlignment="1">
      <alignment horizontal="center" vertical="top" wrapText="1"/>
    </xf>
    <xf numFmtId="0" fontId="15" fillId="0" borderId="0" xfId="3" applyFont="1" applyFill="1" applyAlignment="1">
      <alignment vertical="top"/>
    </xf>
    <xf numFmtId="0" fontId="16" fillId="4" borderId="56" xfId="3" applyFont="1" applyFill="1" applyBorder="1" applyAlignment="1">
      <alignment horizontal="center" vertical="center"/>
    </xf>
    <xf numFmtId="0" fontId="16" fillId="4" borderId="57" xfId="3" applyFont="1" applyFill="1" applyBorder="1" applyAlignment="1">
      <alignment horizontal="center" vertical="center"/>
    </xf>
    <xf numFmtId="164" fontId="10" fillId="0" borderId="58" xfId="0" applyNumberFormat="1" applyFont="1" applyBorder="1" applyAlignment="1" applyProtection="1">
      <alignment horizontal="right" vertical="center" wrapText="1"/>
      <protection locked="0"/>
    </xf>
    <xf numFmtId="9" fontId="10" fillId="0" borderId="58" xfId="0" applyNumberFormat="1" applyFont="1" applyBorder="1" applyAlignment="1" applyProtection="1">
      <alignment horizontal="center" vertical="center" wrapText="1"/>
      <protection locked="0"/>
    </xf>
    <xf numFmtId="164" fontId="15" fillId="0" borderId="58" xfId="3" applyNumberFormat="1" applyFont="1" applyBorder="1" applyAlignment="1">
      <alignment horizontal="right" vertical="center"/>
    </xf>
    <xf numFmtId="0" fontId="15" fillId="0" borderId="59" xfId="3" applyNumberFormat="1" applyFont="1" applyFill="1" applyBorder="1" applyAlignment="1">
      <alignment horizontal="center" vertical="center" wrapText="1"/>
    </xf>
    <xf numFmtId="0" fontId="15" fillId="0" borderId="60" xfId="3" applyNumberFormat="1" applyFont="1" applyFill="1" applyBorder="1" applyAlignment="1">
      <alignment horizontal="center" vertical="center" wrapText="1"/>
    </xf>
    <xf numFmtId="3" fontId="15" fillId="0" borderId="59" xfId="3" applyNumberFormat="1" applyFont="1" applyFill="1" applyBorder="1" applyAlignment="1">
      <alignment horizontal="center" vertical="center"/>
    </xf>
    <xf numFmtId="3" fontId="15" fillId="0" borderId="60" xfId="3" applyNumberFormat="1" applyFont="1" applyFill="1" applyBorder="1" applyAlignment="1">
      <alignment horizontal="center" vertical="center"/>
    </xf>
    <xf numFmtId="164" fontId="15" fillId="0" borderId="59" xfId="3" applyNumberFormat="1" applyFont="1" applyBorder="1" applyAlignment="1">
      <alignment horizontal="right" vertical="center"/>
    </xf>
    <xf numFmtId="164" fontId="15" fillId="0" borderId="60" xfId="3" applyNumberFormat="1" applyFont="1" applyBorder="1" applyAlignment="1">
      <alignment horizontal="right" vertical="center"/>
    </xf>
    <xf numFmtId="164" fontId="15" fillId="0" borderId="61" xfId="3" applyNumberFormat="1" applyFont="1" applyBorder="1" applyAlignment="1">
      <alignment horizontal="right" vertical="center"/>
    </xf>
    <xf numFmtId="164" fontId="15" fillId="0" borderId="61" xfId="3" applyNumberFormat="1" applyFont="1" applyBorder="1" applyAlignment="1">
      <alignment horizontal="right" vertical="center"/>
    </xf>
    <xf numFmtId="164" fontId="15" fillId="0" borderId="62" xfId="3" applyNumberFormat="1" applyFont="1" applyBorder="1" applyAlignment="1">
      <alignment horizontal="right" vertical="center"/>
    </xf>
    <xf numFmtId="164" fontId="15" fillId="0" borderId="0" xfId="3" applyNumberFormat="1" applyFont="1" applyFill="1" applyBorder="1" applyAlignment="1">
      <alignment vertical="center"/>
    </xf>
    <xf numFmtId="9" fontId="15" fillId="0" borderId="0" xfId="3" applyNumberFormat="1" applyFont="1" applyFill="1" applyBorder="1" applyAlignment="1">
      <alignment horizontal="center" vertical="center"/>
    </xf>
    <xf numFmtId="164" fontId="15" fillId="0" borderId="0" xfId="3" applyNumberFormat="1" applyFont="1" applyFill="1" applyBorder="1" applyAlignment="1">
      <alignment horizontal="right" vertical="center"/>
    </xf>
    <xf numFmtId="0" fontId="15" fillId="0" borderId="0" xfId="3" applyFont="1" applyFill="1"/>
    <xf numFmtId="0" fontId="16" fillId="0" borderId="0" xfId="3" applyFont="1" applyFill="1" applyBorder="1" applyAlignment="1">
      <alignment vertical="center" wrapText="1"/>
    </xf>
    <xf numFmtId="3" fontId="16" fillId="0" borderId="0" xfId="3" applyNumberFormat="1" applyFont="1" applyFill="1" applyBorder="1" applyAlignment="1">
      <alignment horizontal="right" vertical="center" wrapText="1"/>
    </xf>
    <xf numFmtId="0" fontId="16" fillId="0" borderId="0" xfId="3" applyFont="1" applyFill="1" applyBorder="1" applyAlignment="1">
      <alignment horizontal="right" vertical="center" wrapText="1"/>
    </xf>
    <xf numFmtId="165" fontId="16" fillId="0" borderId="0" xfId="3" applyNumberFormat="1" applyFont="1" applyFill="1" applyBorder="1" applyAlignment="1">
      <alignment horizontal="right" vertical="center"/>
    </xf>
    <xf numFmtId="0" fontId="16" fillId="0" borderId="0" xfId="3" applyFont="1" applyFill="1" applyBorder="1" applyAlignment="1"/>
    <xf numFmtId="164" fontId="16" fillId="0" borderId="0" xfId="3" applyNumberFormat="1" applyFont="1"/>
    <xf numFmtId="0" fontId="16" fillId="4" borderId="63" xfId="3" applyFont="1" applyFill="1" applyBorder="1" applyAlignment="1">
      <alignment horizontal="center" vertical="center" wrapText="1"/>
    </xf>
    <xf numFmtId="0" fontId="16" fillId="4" borderId="53" xfId="3" applyFont="1" applyFill="1" applyBorder="1" applyAlignment="1">
      <alignment horizontal="center" vertical="center" wrapText="1"/>
    </xf>
    <xf numFmtId="0" fontId="16" fillId="4" borderId="53" xfId="3" applyFont="1" applyFill="1" applyBorder="1" applyAlignment="1">
      <alignment horizontal="center" vertical="top" wrapText="1"/>
    </xf>
    <xf numFmtId="0" fontId="16" fillId="0" borderId="64" xfId="3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center" vertical="center" wrapText="1"/>
    </xf>
    <xf numFmtId="0" fontId="15" fillId="0" borderId="65" xfId="3" applyFont="1" applyBorder="1" applyAlignment="1">
      <alignment horizontal="center" vertical="center"/>
    </xf>
    <xf numFmtId="0" fontId="15" fillId="0" borderId="60" xfId="3" applyFont="1" applyBorder="1" applyAlignment="1">
      <alignment horizontal="center" vertical="center"/>
    </xf>
    <xf numFmtId="0" fontId="15" fillId="0" borderId="58" xfId="3" applyFont="1" applyBorder="1" applyAlignment="1">
      <alignment horizontal="center" vertical="center"/>
    </xf>
    <xf numFmtId="164" fontId="10" fillId="0" borderId="58" xfId="0" applyNumberFormat="1" applyFont="1" applyBorder="1" applyAlignment="1" applyProtection="1">
      <alignment vertical="center" wrapText="1"/>
      <protection locked="0"/>
    </xf>
    <xf numFmtId="164" fontId="15" fillId="0" borderId="60" xfId="3" applyNumberFormat="1" applyFont="1" applyFill="1" applyBorder="1" applyAlignment="1">
      <alignment horizontal="right" vertical="center"/>
    </xf>
    <xf numFmtId="164" fontId="15" fillId="0" borderId="59" xfId="3" applyNumberFormat="1" applyFont="1" applyBorder="1" applyAlignment="1">
      <alignment horizontal="right" vertical="center" wrapText="1"/>
    </xf>
    <xf numFmtId="9" fontId="15" fillId="0" borderId="60" xfId="3" applyNumberFormat="1" applyFont="1" applyBorder="1" applyAlignment="1">
      <alignment horizontal="right" vertical="center" wrapText="1"/>
    </xf>
    <xf numFmtId="164" fontId="15" fillId="0" borderId="64" xfId="3" applyNumberFormat="1" applyFont="1" applyFill="1" applyBorder="1" applyAlignment="1">
      <alignment horizontal="right" vertical="center"/>
    </xf>
    <xf numFmtId="164" fontId="15" fillId="0" borderId="0" xfId="3" applyNumberFormat="1" applyFont="1" applyFill="1" applyBorder="1" applyAlignment="1">
      <alignment horizontal="right" vertical="center"/>
    </xf>
    <xf numFmtId="4" fontId="16" fillId="0" borderId="0" xfId="3" applyNumberFormat="1" applyFont="1" applyFill="1" applyBorder="1" applyAlignment="1">
      <alignment vertical="center"/>
    </xf>
    <xf numFmtId="164" fontId="15" fillId="0" borderId="0" xfId="3" applyNumberFormat="1" applyFont="1"/>
    <xf numFmtId="0" fontId="18" fillId="0" borderId="0" xfId="3" applyFont="1" applyFill="1" applyBorder="1" applyAlignment="1"/>
    <xf numFmtId="0" fontId="15" fillId="4" borderId="63" xfId="3" applyFont="1" applyFill="1" applyBorder="1" applyAlignment="1">
      <alignment horizontal="center"/>
    </xf>
    <xf numFmtId="0" fontId="15" fillId="4" borderId="54" xfId="3" applyFont="1" applyFill="1" applyBorder="1" applyAlignment="1">
      <alignment horizontal="center"/>
    </xf>
    <xf numFmtId="0" fontId="15" fillId="4" borderId="53" xfId="3" applyFont="1" applyFill="1" applyBorder="1" applyAlignment="1">
      <alignment horizontal="center"/>
    </xf>
    <xf numFmtId="0" fontId="16" fillId="4" borderId="52" xfId="3" applyFont="1" applyFill="1" applyBorder="1" applyAlignment="1">
      <alignment horizontal="center" vertical="center" wrapText="1"/>
    </xf>
    <xf numFmtId="0" fontId="16" fillId="4" borderId="66" xfId="3" applyFont="1" applyFill="1" applyBorder="1" applyAlignment="1">
      <alignment horizontal="center" vertical="center" wrapText="1"/>
    </xf>
    <xf numFmtId="0" fontId="15" fillId="0" borderId="0" xfId="3" applyFont="1" applyBorder="1" applyAlignment="1">
      <alignment vertical="center"/>
    </xf>
    <xf numFmtId="0" fontId="15" fillId="0" borderId="0" xfId="3" applyFont="1" applyAlignment="1"/>
    <xf numFmtId="0" fontId="15" fillId="0" borderId="67" xfId="3" applyFont="1" applyBorder="1" applyAlignment="1">
      <alignment horizontal="left" vertical="center"/>
    </xf>
    <xf numFmtId="0" fontId="15" fillId="0" borderId="68" xfId="3" applyFont="1" applyBorder="1" applyAlignment="1">
      <alignment horizontal="left" vertical="center"/>
    </xf>
    <xf numFmtId="0" fontId="15" fillId="0" borderId="69" xfId="3" applyFont="1" applyBorder="1" applyAlignment="1">
      <alignment horizontal="left" vertical="center"/>
    </xf>
    <xf numFmtId="164" fontId="10" fillId="0" borderId="70" xfId="0" applyNumberFormat="1" applyFont="1" applyBorder="1" applyAlignment="1" applyProtection="1">
      <alignment horizontal="center" vertical="center" wrapText="1"/>
      <protection locked="0"/>
    </xf>
    <xf numFmtId="164" fontId="10" fillId="0" borderId="69" xfId="0" applyNumberFormat="1" applyFont="1" applyBorder="1" applyAlignment="1" applyProtection="1">
      <alignment horizontal="center" vertical="center" wrapText="1"/>
      <protection locked="0"/>
    </xf>
    <xf numFmtId="9" fontId="15" fillId="0" borderId="70" xfId="3" applyNumberFormat="1" applyFont="1" applyBorder="1" applyAlignment="1">
      <alignment horizontal="center" vertical="center"/>
    </xf>
    <xf numFmtId="9" fontId="15" fillId="0" borderId="69" xfId="3" applyNumberFormat="1" applyFont="1" applyBorder="1" applyAlignment="1">
      <alignment horizontal="center" vertical="center"/>
    </xf>
    <xf numFmtId="165" fontId="15" fillId="0" borderId="70" xfId="3" applyNumberFormat="1" applyFont="1" applyBorder="1" applyAlignment="1">
      <alignment horizontal="center" vertical="center"/>
    </xf>
    <xf numFmtId="165" fontId="15" fillId="0" borderId="69" xfId="3" applyNumberFormat="1" applyFont="1" applyBorder="1" applyAlignment="1">
      <alignment horizontal="center" vertical="center"/>
    </xf>
    <xf numFmtId="165" fontId="15" fillId="0" borderId="71" xfId="3" applyNumberFormat="1" applyFont="1" applyBorder="1" applyAlignment="1">
      <alignment horizontal="center" vertical="center"/>
    </xf>
    <xf numFmtId="165" fontId="15" fillId="0" borderId="64" xfId="3" applyNumberFormat="1" applyFont="1" applyFill="1" applyBorder="1" applyAlignment="1">
      <alignment horizontal="center" vertical="center"/>
    </xf>
    <xf numFmtId="165" fontId="15" fillId="0" borderId="0" xfId="3" applyNumberFormat="1" applyFont="1" applyFill="1" applyBorder="1" applyAlignment="1">
      <alignment horizontal="center" vertical="center"/>
    </xf>
    <xf numFmtId="9" fontId="15" fillId="0" borderId="0" xfId="3" applyNumberFormat="1" applyFont="1" applyBorder="1" applyAlignment="1">
      <alignment horizontal="center" vertical="center"/>
    </xf>
    <xf numFmtId="0" fontId="15" fillId="0" borderId="0" xfId="3" applyFont="1" applyBorder="1" applyAlignment="1">
      <alignment horizontal="center" vertical="center"/>
    </xf>
    <xf numFmtId="9" fontId="15" fillId="0" borderId="0" xfId="3" applyNumberFormat="1" applyFont="1" applyBorder="1" applyAlignment="1">
      <alignment vertical="center" wrapText="1"/>
    </xf>
    <xf numFmtId="0" fontId="15" fillId="0" borderId="0" xfId="3" applyFont="1" applyAlignment="1">
      <alignment horizontal="center" vertical="center"/>
    </xf>
    <xf numFmtId="0" fontId="15" fillId="0" borderId="72" xfId="3" applyFont="1" applyBorder="1" applyAlignment="1">
      <alignment horizontal="left" vertical="center"/>
    </xf>
    <xf numFmtId="0" fontId="15" fillId="0" borderId="73" xfId="3" applyFont="1" applyBorder="1" applyAlignment="1">
      <alignment horizontal="left" vertical="center"/>
    </xf>
    <xf numFmtId="0" fontId="15" fillId="0" borderId="74" xfId="3" applyFont="1" applyBorder="1" applyAlignment="1">
      <alignment horizontal="left" vertical="center"/>
    </xf>
    <xf numFmtId="165" fontId="15" fillId="0" borderId="75" xfId="3" applyNumberFormat="1" applyFont="1" applyBorder="1" applyAlignment="1">
      <alignment horizontal="center" vertical="center"/>
    </xf>
    <xf numFmtId="165" fontId="15" fillId="0" borderId="74" xfId="3" applyNumberFormat="1" applyFont="1" applyBorder="1" applyAlignment="1">
      <alignment horizontal="center" vertical="center"/>
    </xf>
    <xf numFmtId="9" fontId="15" fillId="0" borderId="75" xfId="3" applyNumberFormat="1" applyFont="1" applyBorder="1" applyAlignment="1">
      <alignment horizontal="center" vertical="center"/>
    </xf>
    <xf numFmtId="9" fontId="15" fillId="0" borderId="74" xfId="3" applyNumberFormat="1" applyFont="1" applyBorder="1" applyAlignment="1">
      <alignment horizontal="center" vertical="center"/>
    </xf>
    <xf numFmtId="165" fontId="15" fillId="0" borderId="76" xfId="3" applyNumberFormat="1" applyFont="1" applyBorder="1" applyAlignment="1">
      <alignment horizontal="center" vertical="center"/>
    </xf>
    <xf numFmtId="165" fontId="15" fillId="0" borderId="0" xfId="3" applyNumberFormat="1" applyFont="1" applyBorder="1" applyAlignment="1">
      <alignment horizontal="center" vertical="center"/>
    </xf>
    <xf numFmtId="0" fontId="16" fillId="0" borderId="77" xfId="3" applyFont="1" applyBorder="1" applyAlignment="1">
      <alignment horizontal="left" vertical="center"/>
    </xf>
    <xf numFmtId="0" fontId="16" fillId="0" borderId="78" xfId="3" applyFont="1" applyBorder="1" applyAlignment="1">
      <alignment horizontal="left" vertical="center"/>
    </xf>
    <xf numFmtId="0" fontId="16" fillId="0" borderId="79" xfId="3" applyFont="1" applyBorder="1" applyAlignment="1">
      <alignment horizontal="left" vertical="center"/>
    </xf>
    <xf numFmtId="165" fontId="16" fillId="0" borderId="80" xfId="3" applyNumberFormat="1" applyFont="1" applyFill="1" applyBorder="1" applyAlignment="1">
      <alignment horizontal="center" vertical="center"/>
    </xf>
    <xf numFmtId="165" fontId="16" fillId="0" borderId="79" xfId="3" applyNumberFormat="1" applyFont="1" applyFill="1" applyBorder="1" applyAlignment="1">
      <alignment horizontal="center" vertical="center"/>
    </xf>
    <xf numFmtId="0" fontId="16" fillId="0" borderId="80" xfId="3" applyFont="1" applyBorder="1" applyAlignment="1">
      <alignment horizontal="center" vertical="center"/>
    </xf>
    <xf numFmtId="0" fontId="16" fillId="0" borderId="79" xfId="3" applyFont="1" applyBorder="1" applyAlignment="1">
      <alignment horizontal="center" vertical="center"/>
    </xf>
    <xf numFmtId="165" fontId="16" fillId="6" borderId="80" xfId="3" applyNumberFormat="1" applyFont="1" applyFill="1" applyBorder="1" applyAlignment="1">
      <alignment horizontal="center" vertical="center"/>
    </xf>
    <xf numFmtId="165" fontId="16" fillId="6" borderId="81" xfId="3" applyNumberFormat="1" applyFont="1" applyFill="1" applyBorder="1" applyAlignment="1">
      <alignment horizontal="center" vertical="center"/>
    </xf>
    <xf numFmtId="165" fontId="16" fillId="0" borderId="64" xfId="3" applyNumberFormat="1" applyFont="1" applyFill="1" applyBorder="1" applyAlignment="1">
      <alignment horizontal="center" vertical="center"/>
    </xf>
    <xf numFmtId="165" fontId="16" fillId="0" borderId="0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0" fontId="16" fillId="0" borderId="0" xfId="3" applyFont="1" applyBorder="1" applyAlignment="1">
      <alignment vertical="center"/>
    </xf>
    <xf numFmtId="166" fontId="16" fillId="0" borderId="0" xfId="3" applyNumberFormat="1" applyFont="1" applyBorder="1" applyAlignment="1">
      <alignment vertical="center"/>
    </xf>
    <xf numFmtId="0" fontId="20" fillId="0" borderId="0" xfId="4" applyFont="1" applyAlignment="1">
      <alignment horizontal="left" wrapText="1"/>
    </xf>
    <xf numFmtId="0" fontId="20" fillId="0" borderId="0" xfId="4" applyFont="1" applyAlignment="1">
      <alignment horizontal="left"/>
    </xf>
    <xf numFmtId="0" fontId="21" fillId="0" borderId="0" xfId="4" applyFont="1"/>
    <xf numFmtId="0" fontId="10" fillId="0" borderId="0" xfId="0" applyFont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164" fontId="10" fillId="0" borderId="0" xfId="0" applyNumberFormat="1" applyFont="1" applyBorder="1" applyAlignment="1" applyProtection="1">
      <alignment vertical="center" wrapText="1"/>
      <protection locked="0"/>
    </xf>
    <xf numFmtId="0" fontId="11" fillId="0" borderId="46" xfId="0" applyFont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0" fillId="0" borderId="0" xfId="0" applyFont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14" fontId="10" fillId="0" borderId="0" xfId="0" applyNumberFormat="1" applyFont="1" applyBorder="1" applyAlignment="1" applyProtection="1">
      <alignment horizontal="left" vertical="center" wrapText="1"/>
      <protection locked="0"/>
    </xf>
    <xf numFmtId="0" fontId="10" fillId="0" borderId="0" xfId="0" applyFont="1" applyAlignment="1"/>
    <xf numFmtId="164" fontId="12" fillId="0" borderId="0" xfId="0" applyNumberFormat="1" applyFont="1" applyBorder="1" applyAlignment="1" applyProtection="1">
      <alignment vertical="center" wrapText="1"/>
      <protection locked="0"/>
    </xf>
    <xf numFmtId="0" fontId="13" fillId="0" borderId="82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</cellXfs>
  <cellStyles count="5">
    <cellStyle name="Normálna" xfId="0" builtinId="0"/>
    <cellStyle name="Normálna 2 2" xfId="4" xr:uid="{8CB1A749-1F41-446B-927E-308A2596EDA6}"/>
    <cellStyle name="Normálna 5" xfId="3" xr:uid="{6A22773C-EA38-48DF-9ADB-0418F847ED96}"/>
    <cellStyle name="Normálna 7 2" xfId="2" xr:uid="{1D3B3D8A-D860-49CA-AFEF-73FAC0F22767}"/>
    <cellStyle name="normálne 2 2" xfId="1" xr:uid="{560883E6-FBEE-4AF2-9C85-9358187CC433}"/>
  </cellStyles>
  <dxfs count="3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.%20PT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.%20S&#250;&#357;a&#382;e\2019\02.%20Oddelenie%20VO\02.%20Ukon&#269;en&#233;%20z&#225;kazky\000.%20NADLIMITN&#201;%20A%20PODLIMITN&#201;%20Z&#193;KAZKY%20-%20VESTN&#205;KOV&#201;\PR&#205;PRAVA%20A%20DOVOZ%20STRAVY%20PRE%20PACIENTOV-%20%20ZRU&#352;EN&#193;\NADLIMITN&#193;%20Z&#193;KAZKA%20-%20ZRU&#352;EN&#193;\07.%20SP+pr&#237;lohy\SP+pr&#237;lohy\Pr&#237;lohy%201-6%20k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 predmetu zákazky"/>
      <sheetName val="Príloha č. 1 - časť 1"/>
      <sheetName val="Príloha č. 1 - časť 2"/>
      <sheetName val="Príloha č.2 - časť 1 "/>
      <sheetName val="Príloha č.2 - časť 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"/>
      <sheetName val="Príloha č.5"/>
      <sheetName val="Príloha č. 6"/>
    </sheetNames>
    <sheetDataSet>
      <sheetData sheetId="0" refreshError="1">
        <row r="1">
          <cell r="A1" t="str">
            <v>Názov predmetu zákazky: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2C59-47F5-4A5E-9B8A-CC10BAC5B46A}">
  <sheetPr>
    <tabColor theme="9" tint="0.39997558519241921"/>
    <pageSetUpPr fitToPage="1"/>
  </sheetPr>
  <dimension ref="A1:K86"/>
  <sheetViews>
    <sheetView showGridLines="0" tabSelected="1" zoomScaleNormal="100" workbookViewId="0">
      <selection activeCell="A9" sqref="A9:E9"/>
    </sheetView>
  </sheetViews>
  <sheetFormatPr defaultRowHeight="14.25" x14ac:dyDescent="0.2"/>
  <cols>
    <col min="1" max="2" width="5.28515625" style="7" customWidth="1"/>
    <col min="3" max="3" width="60.7109375" style="7" customWidth="1"/>
    <col min="4" max="4" width="15.7109375" style="7" customWidth="1"/>
    <col min="5" max="5" width="20.7109375" style="6" customWidth="1"/>
    <col min="6" max="6" width="27.5703125" style="7" customWidth="1"/>
    <col min="7" max="7" width="9.140625" style="7"/>
    <col min="8" max="8" width="9.140625" style="7" customWidth="1"/>
    <col min="9" max="16384" width="9.140625" style="7"/>
  </cols>
  <sheetData>
    <row r="1" spans="1:11" s="2" customFormat="1" ht="12.75" x14ac:dyDescent="0.2">
      <c r="A1" s="1" t="s">
        <v>0</v>
      </c>
      <c r="B1" s="1"/>
      <c r="C1" s="1"/>
      <c r="E1" s="3"/>
    </row>
    <row r="2" spans="1:11" s="2" customFormat="1" ht="15" customHeight="1" x14ac:dyDescent="0.2">
      <c r="A2" s="4" t="s">
        <v>1</v>
      </c>
      <c r="B2" s="4"/>
      <c r="C2" s="4"/>
      <c r="D2" s="4"/>
      <c r="E2" s="4"/>
    </row>
    <row r="3" spans="1:11" ht="15" customHeight="1" x14ac:dyDescent="0.2">
      <c r="A3" s="5"/>
      <c r="B3" s="5"/>
      <c r="C3" s="5"/>
      <c r="D3" s="5"/>
    </row>
    <row r="4" spans="1:11" ht="15" customHeight="1" x14ac:dyDescent="0.25">
      <c r="A4" s="8" t="s">
        <v>2</v>
      </c>
      <c r="B4" s="8"/>
      <c r="C4" s="8"/>
      <c r="D4" s="8"/>
      <c r="E4" s="8"/>
      <c r="F4" s="9"/>
      <c r="G4" s="9"/>
      <c r="H4" s="9"/>
      <c r="I4" s="9"/>
      <c r="J4" s="9"/>
      <c r="K4" s="9"/>
    </row>
    <row r="5" spans="1:11" s="13" customFormat="1" ht="15" customHeight="1" x14ac:dyDescent="0.2">
      <c r="A5" s="10" t="s">
        <v>3</v>
      </c>
      <c r="B5" s="10"/>
      <c r="C5" s="10"/>
      <c r="D5" s="11"/>
      <c r="E5" s="12"/>
    </row>
    <row r="6" spans="1:11" s="13" customFormat="1" ht="15" customHeight="1" x14ac:dyDescent="0.25">
      <c r="A6" s="14" t="s">
        <v>4</v>
      </c>
      <c r="B6" s="14"/>
      <c r="C6" s="14"/>
      <c r="D6" s="14"/>
      <c r="E6" s="14"/>
    </row>
    <row r="7" spans="1:11" s="17" customFormat="1" ht="15" customHeight="1" x14ac:dyDescent="0.25">
      <c r="A7" s="15"/>
      <c r="B7" s="15"/>
      <c r="C7" s="15"/>
      <c r="D7" s="15"/>
      <c r="E7" s="16"/>
    </row>
    <row r="8" spans="1:11" s="13" customFormat="1" ht="30" customHeight="1" x14ac:dyDescent="0.25">
      <c r="A8" s="18" t="s">
        <v>5</v>
      </c>
      <c r="B8" s="19"/>
      <c r="C8" s="20"/>
      <c r="D8" s="21" t="s">
        <v>6</v>
      </c>
      <c r="E8" s="22" t="s">
        <v>7</v>
      </c>
      <c r="F8" s="23"/>
    </row>
    <row r="9" spans="1:11" s="13" customFormat="1" ht="132" customHeight="1" x14ac:dyDescent="0.25">
      <c r="A9" s="24" t="s">
        <v>8</v>
      </c>
      <c r="B9" s="25"/>
      <c r="C9" s="25"/>
      <c r="D9" s="25"/>
      <c r="E9" s="26"/>
      <c r="F9" s="23"/>
    </row>
    <row r="10" spans="1:11" s="31" customFormat="1" ht="20.100000000000001" customHeight="1" x14ac:dyDescent="0.25">
      <c r="A10" s="27" t="s">
        <v>9</v>
      </c>
      <c r="B10" s="28"/>
      <c r="C10" s="28"/>
      <c r="D10" s="29" t="s">
        <v>6</v>
      </c>
      <c r="E10" s="30" t="s">
        <v>7</v>
      </c>
    </row>
    <row r="11" spans="1:11" s="36" customFormat="1" ht="12" customHeight="1" x14ac:dyDescent="0.25">
      <c r="A11" s="32"/>
      <c r="B11" s="33"/>
      <c r="C11" s="33"/>
      <c r="D11" s="34"/>
      <c r="E11" s="35"/>
    </row>
    <row r="12" spans="1:11" s="42" customFormat="1" ht="39.950000000000003" customHeight="1" x14ac:dyDescent="0.25">
      <c r="A12" s="37" t="s">
        <v>10</v>
      </c>
      <c r="B12" s="38" t="s">
        <v>11</v>
      </c>
      <c r="C12" s="39"/>
      <c r="D12" s="40" t="s">
        <v>12</v>
      </c>
      <c r="E12" s="41"/>
    </row>
    <row r="13" spans="1:11" s="42" customFormat="1" ht="30.75" customHeight="1" x14ac:dyDescent="0.25">
      <c r="A13" s="43" t="s">
        <v>13</v>
      </c>
      <c r="B13" s="44" t="s">
        <v>14</v>
      </c>
      <c r="C13" s="45"/>
      <c r="D13" s="46" t="s">
        <v>12</v>
      </c>
      <c r="E13" s="41"/>
    </row>
    <row r="14" spans="1:11" s="42" customFormat="1" ht="24.95" customHeight="1" x14ac:dyDescent="0.25">
      <c r="A14" s="43" t="s">
        <v>15</v>
      </c>
      <c r="B14" s="44" t="s">
        <v>16</v>
      </c>
      <c r="C14" s="45"/>
      <c r="D14" s="46" t="s">
        <v>12</v>
      </c>
      <c r="E14" s="41"/>
    </row>
    <row r="15" spans="1:11" s="42" customFormat="1" ht="24.95" customHeight="1" x14ac:dyDescent="0.25">
      <c r="A15" s="43" t="s">
        <v>17</v>
      </c>
      <c r="B15" s="44" t="s">
        <v>18</v>
      </c>
      <c r="C15" s="45"/>
      <c r="D15" s="46" t="s">
        <v>12</v>
      </c>
      <c r="E15" s="41"/>
    </row>
    <row r="16" spans="1:11" s="42" customFormat="1" ht="30" customHeight="1" x14ac:dyDescent="0.25">
      <c r="A16" s="47" t="s">
        <v>19</v>
      </c>
      <c r="B16" s="44" t="s">
        <v>20</v>
      </c>
      <c r="C16" s="45"/>
      <c r="D16" s="48" t="s">
        <v>12</v>
      </c>
      <c r="E16" s="41"/>
    </row>
    <row r="17" spans="1:5" s="42" customFormat="1" ht="65.099999999999994" customHeight="1" x14ac:dyDescent="0.25">
      <c r="A17" s="47" t="s">
        <v>21</v>
      </c>
      <c r="B17" s="44" t="s">
        <v>22</v>
      </c>
      <c r="C17" s="45"/>
      <c r="D17" s="48" t="s">
        <v>12</v>
      </c>
      <c r="E17" s="41"/>
    </row>
    <row r="18" spans="1:5" s="31" customFormat="1" ht="20.100000000000001" customHeight="1" x14ac:dyDescent="0.25">
      <c r="A18" s="27" t="s">
        <v>23</v>
      </c>
      <c r="B18" s="28"/>
      <c r="C18" s="28"/>
      <c r="D18" s="29" t="s">
        <v>6</v>
      </c>
      <c r="E18" s="30" t="s">
        <v>7</v>
      </c>
    </row>
    <row r="19" spans="1:5" s="36" customFormat="1" ht="12" customHeight="1" x14ac:dyDescent="0.25">
      <c r="A19" s="32"/>
      <c r="B19" s="33"/>
      <c r="C19" s="33"/>
      <c r="D19" s="34"/>
      <c r="E19" s="35"/>
    </row>
    <row r="20" spans="1:5" s="31" customFormat="1" ht="20.100000000000001" customHeight="1" x14ac:dyDescent="0.25">
      <c r="A20" s="49" t="s">
        <v>24</v>
      </c>
      <c r="B20" s="50"/>
      <c r="C20" s="50"/>
      <c r="D20" s="50"/>
      <c r="E20" s="51"/>
    </row>
    <row r="21" spans="1:5" s="31" customFormat="1" ht="24.95" customHeight="1" x14ac:dyDescent="0.25">
      <c r="A21" s="47" t="s">
        <v>25</v>
      </c>
      <c r="B21" s="52" t="s">
        <v>26</v>
      </c>
      <c r="C21" s="53"/>
      <c r="D21" s="48" t="s">
        <v>12</v>
      </c>
      <c r="E21" s="54"/>
    </row>
    <row r="22" spans="1:5" s="42" customFormat="1" ht="24.95" customHeight="1" x14ac:dyDescent="0.25">
      <c r="A22" s="47" t="s">
        <v>27</v>
      </c>
      <c r="B22" s="55" t="s">
        <v>28</v>
      </c>
      <c r="C22" s="56"/>
      <c r="D22" s="48" t="s">
        <v>12</v>
      </c>
      <c r="E22" s="41"/>
    </row>
    <row r="23" spans="1:5" s="42" customFormat="1" ht="24.95" customHeight="1" x14ac:dyDescent="0.25">
      <c r="A23" s="47" t="s">
        <v>29</v>
      </c>
      <c r="B23" s="55" t="s">
        <v>30</v>
      </c>
      <c r="C23" s="56"/>
      <c r="D23" s="48" t="s">
        <v>12</v>
      </c>
      <c r="E23" s="41"/>
    </row>
    <row r="24" spans="1:5" s="42" customFormat="1" ht="24.95" customHeight="1" x14ac:dyDescent="0.25">
      <c r="A24" s="47" t="s">
        <v>31</v>
      </c>
      <c r="B24" s="55" t="s">
        <v>32</v>
      </c>
      <c r="C24" s="56"/>
      <c r="D24" s="48" t="s">
        <v>12</v>
      </c>
      <c r="E24" s="41"/>
    </row>
    <row r="25" spans="1:5" s="42" customFormat="1" ht="30" customHeight="1" x14ac:dyDescent="0.25">
      <c r="A25" s="47" t="s">
        <v>33</v>
      </c>
      <c r="B25" s="55" t="s">
        <v>34</v>
      </c>
      <c r="C25" s="56"/>
      <c r="D25" s="48" t="s">
        <v>12</v>
      </c>
      <c r="E25" s="41"/>
    </row>
    <row r="26" spans="1:5" s="42" customFormat="1" ht="24.95" customHeight="1" x14ac:dyDescent="0.25">
      <c r="A26" s="57" t="s">
        <v>35</v>
      </c>
      <c r="B26" s="58" t="s">
        <v>36</v>
      </c>
      <c r="C26" s="59"/>
      <c r="D26" s="60" t="s">
        <v>12</v>
      </c>
      <c r="E26" s="61"/>
    </row>
    <row r="27" spans="1:5" s="31" customFormat="1" ht="20.100000000000001" customHeight="1" x14ac:dyDescent="0.25">
      <c r="A27" s="49" t="s">
        <v>37</v>
      </c>
      <c r="B27" s="50"/>
      <c r="C27" s="50"/>
      <c r="D27" s="50"/>
      <c r="E27" s="51"/>
    </row>
    <row r="28" spans="1:5" s="31" customFormat="1" ht="30" customHeight="1" x14ac:dyDescent="0.25">
      <c r="A28" s="47" t="s">
        <v>38</v>
      </c>
      <c r="B28" s="62" t="s">
        <v>39</v>
      </c>
      <c r="C28" s="62"/>
      <c r="D28" s="48" t="s">
        <v>12</v>
      </c>
      <c r="E28" s="54"/>
    </row>
    <row r="29" spans="1:5" s="42" customFormat="1" ht="24.95" customHeight="1" x14ac:dyDescent="0.25">
      <c r="A29" s="47" t="s">
        <v>40</v>
      </c>
      <c r="B29" s="63" t="s">
        <v>41</v>
      </c>
      <c r="C29" s="63"/>
      <c r="D29" s="48" t="s">
        <v>12</v>
      </c>
      <c r="E29" s="41"/>
    </row>
    <row r="30" spans="1:5" s="42" customFormat="1" ht="24.95" customHeight="1" x14ac:dyDescent="0.25">
      <c r="A30" s="47" t="s">
        <v>42</v>
      </c>
      <c r="B30" s="63" t="s">
        <v>43</v>
      </c>
      <c r="C30" s="63"/>
      <c r="D30" s="48" t="s">
        <v>12</v>
      </c>
      <c r="E30" s="41"/>
    </row>
    <row r="31" spans="1:5" s="42" customFormat="1" ht="39.950000000000003" customHeight="1" x14ac:dyDescent="0.25">
      <c r="A31" s="47" t="s">
        <v>44</v>
      </c>
      <c r="B31" s="63" t="s">
        <v>45</v>
      </c>
      <c r="C31" s="63"/>
      <c r="D31" s="48" t="s">
        <v>12</v>
      </c>
      <c r="E31" s="41"/>
    </row>
    <row r="32" spans="1:5" s="42" customFormat="1" ht="30" customHeight="1" x14ac:dyDescent="0.25">
      <c r="A32" s="47" t="s">
        <v>46</v>
      </c>
      <c r="B32" s="63" t="s">
        <v>47</v>
      </c>
      <c r="C32" s="63"/>
      <c r="D32" s="48" t="s">
        <v>12</v>
      </c>
      <c r="E32" s="41"/>
    </row>
    <row r="33" spans="1:5" s="42" customFormat="1" ht="34.5" customHeight="1" x14ac:dyDescent="0.25">
      <c r="A33" s="47" t="s">
        <v>48</v>
      </c>
      <c r="B33" s="63" t="s">
        <v>49</v>
      </c>
      <c r="C33" s="63"/>
      <c r="D33" s="48" t="s">
        <v>12</v>
      </c>
      <c r="E33" s="41"/>
    </row>
    <row r="34" spans="1:5" s="42" customFormat="1" ht="94.5" customHeight="1" x14ac:dyDescent="0.25">
      <c r="A34" s="47" t="s">
        <v>50</v>
      </c>
      <c r="B34" s="64" t="s">
        <v>51</v>
      </c>
      <c r="C34" s="64"/>
      <c r="D34" s="46" t="s">
        <v>12</v>
      </c>
      <c r="E34" s="41"/>
    </row>
    <row r="35" spans="1:5" s="31" customFormat="1" ht="20.100000000000001" customHeight="1" x14ac:dyDescent="0.25">
      <c r="A35" s="49" t="s">
        <v>52</v>
      </c>
      <c r="B35" s="50"/>
      <c r="C35" s="50"/>
      <c r="D35" s="50"/>
      <c r="E35" s="51"/>
    </row>
    <row r="36" spans="1:5" s="31" customFormat="1" ht="24.95" customHeight="1" x14ac:dyDescent="0.25">
      <c r="A36" s="47" t="s">
        <v>53</v>
      </c>
      <c r="B36" s="65" t="s">
        <v>54</v>
      </c>
      <c r="C36" s="66"/>
      <c r="D36" s="48" t="s">
        <v>12</v>
      </c>
      <c r="E36" s="54"/>
    </row>
    <row r="37" spans="1:5" s="42" customFormat="1" ht="30" customHeight="1" x14ac:dyDescent="0.25">
      <c r="A37" s="47" t="s">
        <v>55</v>
      </c>
      <c r="B37" s="44" t="s">
        <v>56</v>
      </c>
      <c r="C37" s="45"/>
      <c r="D37" s="48" t="s">
        <v>12</v>
      </c>
      <c r="E37" s="41"/>
    </row>
    <row r="38" spans="1:5" s="31" customFormat="1" ht="20.100000000000001" customHeight="1" x14ac:dyDescent="0.25">
      <c r="A38" s="49" t="s">
        <v>57</v>
      </c>
      <c r="B38" s="50"/>
      <c r="C38" s="50"/>
      <c r="D38" s="50"/>
      <c r="E38" s="51"/>
    </row>
    <row r="39" spans="1:5" s="31" customFormat="1" ht="24.95" customHeight="1" x14ac:dyDescent="0.25">
      <c r="A39" s="47" t="s">
        <v>58</v>
      </c>
      <c r="B39" s="62" t="s">
        <v>59</v>
      </c>
      <c r="C39" s="62"/>
      <c r="D39" s="48" t="s">
        <v>12</v>
      </c>
      <c r="E39" s="54"/>
    </row>
    <row r="40" spans="1:5" s="42" customFormat="1" ht="24.95" customHeight="1" x14ac:dyDescent="0.25">
      <c r="A40" s="47" t="s">
        <v>60</v>
      </c>
      <c r="B40" s="63" t="s">
        <v>61</v>
      </c>
      <c r="C40" s="63"/>
      <c r="D40" s="48" t="s">
        <v>12</v>
      </c>
      <c r="E40" s="41"/>
    </row>
    <row r="41" spans="1:5" s="42" customFormat="1" ht="30" customHeight="1" x14ac:dyDescent="0.25">
      <c r="A41" s="47" t="s">
        <v>62</v>
      </c>
      <c r="B41" s="67" t="s">
        <v>63</v>
      </c>
      <c r="C41" s="67"/>
      <c r="D41" s="48"/>
      <c r="E41" s="41"/>
    </row>
    <row r="42" spans="1:5" s="31" customFormat="1" ht="20.100000000000001" customHeight="1" x14ac:dyDescent="0.25">
      <c r="A42" s="49" t="s">
        <v>64</v>
      </c>
      <c r="B42" s="50"/>
      <c r="C42" s="50"/>
      <c r="D42" s="50"/>
      <c r="E42" s="51"/>
    </row>
    <row r="43" spans="1:5" s="31" customFormat="1" ht="42.75" customHeight="1" x14ac:dyDescent="0.25">
      <c r="A43" s="47" t="s">
        <v>65</v>
      </c>
      <c r="B43" s="65" t="s">
        <v>66</v>
      </c>
      <c r="C43" s="66"/>
      <c r="D43" s="48" t="s">
        <v>12</v>
      </c>
      <c r="E43" s="54"/>
    </row>
    <row r="44" spans="1:5" s="42" customFormat="1" ht="57" customHeight="1" x14ac:dyDescent="0.25">
      <c r="A44" s="47" t="s">
        <v>67</v>
      </c>
      <c r="B44" s="44" t="s">
        <v>68</v>
      </c>
      <c r="C44" s="45"/>
      <c r="D44" s="48" t="s">
        <v>12</v>
      </c>
      <c r="E44" s="41"/>
    </row>
    <row r="45" spans="1:5" s="31" customFormat="1" ht="20.100000000000001" customHeight="1" x14ac:dyDescent="0.25">
      <c r="A45" s="49" t="s">
        <v>69</v>
      </c>
      <c r="B45" s="50"/>
      <c r="C45" s="50"/>
      <c r="D45" s="50"/>
      <c r="E45" s="51"/>
    </row>
    <row r="46" spans="1:5" s="31" customFormat="1" ht="30" customHeight="1" x14ac:dyDescent="0.25">
      <c r="A46" s="47" t="s">
        <v>70</v>
      </c>
      <c r="B46" s="62" t="s">
        <v>71</v>
      </c>
      <c r="C46" s="62"/>
      <c r="D46" s="48" t="s">
        <v>12</v>
      </c>
      <c r="E46" s="54"/>
    </row>
    <row r="47" spans="1:5" s="42" customFormat="1" ht="24.95" customHeight="1" x14ac:dyDescent="0.25">
      <c r="A47" s="47" t="s">
        <v>72</v>
      </c>
      <c r="B47" s="67" t="s">
        <v>73</v>
      </c>
      <c r="C47" s="67"/>
      <c r="D47" s="48" t="s">
        <v>12</v>
      </c>
      <c r="E47" s="41"/>
    </row>
    <row r="48" spans="1:5" s="31" customFormat="1" ht="20.100000000000001" customHeight="1" x14ac:dyDescent="0.25">
      <c r="A48" s="49" t="s">
        <v>74</v>
      </c>
      <c r="B48" s="50"/>
      <c r="C48" s="50"/>
      <c r="D48" s="50"/>
      <c r="E48" s="51"/>
    </row>
    <row r="49" spans="1:6" s="31" customFormat="1" ht="57.95" customHeight="1" x14ac:dyDescent="0.25">
      <c r="A49" s="47" t="s">
        <v>75</v>
      </c>
      <c r="B49" s="62" t="s">
        <v>76</v>
      </c>
      <c r="C49" s="62"/>
      <c r="D49" s="48" t="s">
        <v>12</v>
      </c>
      <c r="E49" s="54"/>
    </row>
    <row r="50" spans="1:6" s="42" customFormat="1" ht="41.25" customHeight="1" x14ac:dyDescent="0.25">
      <c r="A50" s="47" t="s">
        <v>77</v>
      </c>
      <c r="B50" s="63" t="s">
        <v>78</v>
      </c>
      <c r="C50" s="63"/>
      <c r="D50" s="48" t="s">
        <v>12</v>
      </c>
      <c r="E50" s="41"/>
    </row>
    <row r="51" spans="1:6" s="42" customFormat="1" ht="30" customHeight="1" x14ac:dyDescent="0.25">
      <c r="A51" s="47" t="s">
        <v>79</v>
      </c>
      <c r="B51" s="63" t="s">
        <v>80</v>
      </c>
      <c r="C51" s="63"/>
      <c r="D51" s="48" t="s">
        <v>12</v>
      </c>
      <c r="E51" s="41"/>
    </row>
    <row r="52" spans="1:6" s="42" customFormat="1" ht="20.100000000000001" customHeight="1" x14ac:dyDescent="0.25">
      <c r="A52" s="47" t="s">
        <v>81</v>
      </c>
      <c r="B52" s="67" t="s">
        <v>82</v>
      </c>
      <c r="C52" s="67"/>
      <c r="D52" s="48" t="s">
        <v>12</v>
      </c>
      <c r="E52" s="41"/>
    </row>
    <row r="53" spans="1:6" s="13" customFormat="1" ht="20.100000000000001" customHeight="1" x14ac:dyDescent="0.25">
      <c r="A53" s="68" t="s">
        <v>83</v>
      </c>
      <c r="B53" s="69"/>
      <c r="C53" s="69"/>
      <c r="D53" s="69"/>
      <c r="E53" s="70"/>
    </row>
    <row r="54" spans="1:6" s="31" customFormat="1" ht="20.100000000000001" customHeight="1" x14ac:dyDescent="0.25">
      <c r="A54" s="49" t="s">
        <v>84</v>
      </c>
      <c r="B54" s="50" t="s">
        <v>85</v>
      </c>
      <c r="C54" s="50"/>
      <c r="D54" s="50"/>
      <c r="E54" s="51"/>
    </row>
    <row r="55" spans="1:6" s="42" customFormat="1" ht="54.75" customHeight="1" x14ac:dyDescent="0.25">
      <c r="A55" s="71" t="s">
        <v>25</v>
      </c>
      <c r="B55" s="72"/>
      <c r="C55" s="73" t="s">
        <v>86</v>
      </c>
      <c r="D55" s="74" t="s">
        <v>12</v>
      </c>
      <c r="E55" s="75"/>
      <c r="F55" s="76"/>
    </row>
    <row r="56" spans="1:6" s="42" customFormat="1" ht="29.25" customHeight="1" x14ac:dyDescent="0.25">
      <c r="A56" s="77" t="s">
        <v>27</v>
      </c>
      <c r="B56" s="78"/>
      <c r="C56" s="79" t="s">
        <v>87</v>
      </c>
      <c r="D56" s="80" t="s">
        <v>12</v>
      </c>
      <c r="E56" s="81"/>
      <c r="F56" s="76"/>
    </row>
    <row r="57" spans="1:6" s="42" customFormat="1" ht="29.25" customHeight="1" x14ac:dyDescent="0.25">
      <c r="A57" s="77" t="s">
        <v>29</v>
      </c>
      <c r="B57" s="78"/>
      <c r="C57" s="79" t="s">
        <v>88</v>
      </c>
      <c r="D57" s="80"/>
      <c r="E57" s="81"/>
      <c r="F57" s="76"/>
    </row>
    <row r="58" spans="1:6" s="42" customFormat="1" ht="56.1" customHeight="1" x14ac:dyDescent="0.25">
      <c r="A58" s="77" t="s">
        <v>31</v>
      </c>
      <c r="B58" s="78"/>
      <c r="C58" s="79" t="s">
        <v>89</v>
      </c>
      <c r="D58" s="80" t="s">
        <v>12</v>
      </c>
      <c r="E58" s="81"/>
      <c r="F58" s="76"/>
    </row>
    <row r="59" spans="1:6" s="42" customFormat="1" ht="39.950000000000003" customHeight="1" x14ac:dyDescent="0.25">
      <c r="A59" s="77" t="s">
        <v>33</v>
      </c>
      <c r="B59" s="78"/>
      <c r="C59" s="79" t="s">
        <v>90</v>
      </c>
      <c r="D59" s="80" t="s">
        <v>12</v>
      </c>
      <c r="E59" s="81"/>
    </row>
    <row r="60" spans="1:6" s="42" customFormat="1" ht="21" customHeight="1" x14ac:dyDescent="0.25">
      <c r="A60" s="77" t="s">
        <v>35</v>
      </c>
      <c r="B60" s="78"/>
      <c r="C60" s="79" t="s">
        <v>91</v>
      </c>
      <c r="D60" s="74" t="s">
        <v>12</v>
      </c>
      <c r="E60" s="75"/>
      <c r="F60" s="76"/>
    </row>
    <row r="61" spans="1:6" s="42" customFormat="1" ht="39.950000000000003" customHeight="1" x14ac:dyDescent="0.25">
      <c r="A61" s="77" t="s">
        <v>92</v>
      </c>
      <c r="B61" s="78"/>
      <c r="C61" s="79" t="s">
        <v>93</v>
      </c>
      <c r="D61" s="74" t="s">
        <v>12</v>
      </c>
      <c r="E61" s="75"/>
      <c r="F61" s="76"/>
    </row>
    <row r="62" spans="1:6" s="42" customFormat="1" ht="56.1" customHeight="1" x14ac:dyDescent="0.25">
      <c r="A62" s="77" t="s">
        <v>94</v>
      </c>
      <c r="B62" s="78"/>
      <c r="C62" s="79" t="s">
        <v>95</v>
      </c>
      <c r="D62" s="74" t="s">
        <v>12</v>
      </c>
      <c r="E62" s="75"/>
      <c r="F62" s="76"/>
    </row>
    <row r="63" spans="1:6" s="42" customFormat="1" ht="42" customHeight="1" x14ac:dyDescent="0.25">
      <c r="A63" s="82">
        <v>45170</v>
      </c>
      <c r="B63" s="83"/>
      <c r="C63" s="79" t="s">
        <v>96</v>
      </c>
      <c r="D63" s="74" t="s">
        <v>12</v>
      </c>
      <c r="E63" s="75"/>
      <c r="F63" s="76"/>
    </row>
    <row r="64" spans="1:6" s="42" customFormat="1" ht="42" customHeight="1" x14ac:dyDescent="0.25">
      <c r="A64" s="77" t="s">
        <v>97</v>
      </c>
      <c r="B64" s="78"/>
      <c r="C64" s="79" t="s">
        <v>98</v>
      </c>
      <c r="D64" s="74" t="s">
        <v>12</v>
      </c>
      <c r="E64" s="75"/>
      <c r="F64" s="76"/>
    </row>
    <row r="65" spans="1:6" s="42" customFormat="1" ht="51.95" customHeight="1" x14ac:dyDescent="0.25">
      <c r="A65" s="77" t="s">
        <v>99</v>
      </c>
      <c r="B65" s="78"/>
      <c r="C65" s="79" t="s">
        <v>100</v>
      </c>
      <c r="D65" s="74" t="s">
        <v>12</v>
      </c>
      <c r="E65" s="75"/>
      <c r="F65" s="76"/>
    </row>
    <row r="66" spans="1:6" s="42" customFormat="1" ht="24.95" customHeight="1" x14ac:dyDescent="0.25">
      <c r="A66" s="77" t="s">
        <v>101</v>
      </c>
      <c r="B66" s="78"/>
      <c r="C66" s="79" t="s">
        <v>102</v>
      </c>
      <c r="D66" s="74" t="s">
        <v>12</v>
      </c>
      <c r="E66" s="75"/>
      <c r="F66" s="76"/>
    </row>
    <row r="67" spans="1:6" s="42" customFormat="1" ht="39" hidden="1" customHeight="1" x14ac:dyDescent="0.25">
      <c r="A67" s="77" t="s">
        <v>101</v>
      </c>
      <c r="B67" s="78"/>
      <c r="C67" s="73" t="s">
        <v>103</v>
      </c>
      <c r="D67" s="74" t="s">
        <v>12</v>
      </c>
      <c r="E67" s="75"/>
      <c r="F67" s="76"/>
    </row>
    <row r="68" spans="1:6" s="42" customFormat="1" ht="39" customHeight="1" x14ac:dyDescent="0.25">
      <c r="A68" s="77" t="s">
        <v>104</v>
      </c>
      <c r="B68" s="78" t="s">
        <v>101</v>
      </c>
      <c r="C68" s="73" t="s">
        <v>105</v>
      </c>
      <c r="D68" s="74"/>
      <c r="E68" s="75"/>
      <c r="F68" s="76"/>
    </row>
    <row r="69" spans="1:6" s="42" customFormat="1" ht="39.950000000000003" customHeight="1" x14ac:dyDescent="0.25">
      <c r="A69" s="84" t="s">
        <v>106</v>
      </c>
      <c r="B69" s="85"/>
      <c r="C69" s="86" t="s">
        <v>107</v>
      </c>
      <c r="D69" s="74" t="s">
        <v>12</v>
      </c>
      <c r="E69" s="75"/>
    </row>
    <row r="70" spans="1:6" s="13" customFormat="1" ht="20.100000000000001" customHeight="1" x14ac:dyDescent="0.25">
      <c r="A70" s="68" t="s">
        <v>108</v>
      </c>
      <c r="B70" s="69"/>
      <c r="C70" s="69"/>
      <c r="D70" s="69"/>
      <c r="E70" s="70"/>
    </row>
    <row r="71" spans="1:6" s="31" customFormat="1" ht="20.100000000000001" customHeight="1" x14ac:dyDescent="0.25">
      <c r="A71" s="49" t="s">
        <v>84</v>
      </c>
      <c r="B71" s="50" t="s">
        <v>85</v>
      </c>
      <c r="C71" s="50"/>
      <c r="D71" s="50"/>
      <c r="E71" s="51"/>
    </row>
    <row r="72" spans="1:6" s="42" customFormat="1" ht="37.5" customHeight="1" x14ac:dyDescent="0.25">
      <c r="A72" s="87"/>
      <c r="B72" s="88" t="s">
        <v>25</v>
      </c>
      <c r="C72" s="89" t="s">
        <v>109</v>
      </c>
      <c r="D72" s="90" t="s">
        <v>12</v>
      </c>
      <c r="E72" s="91"/>
    </row>
    <row r="73" spans="1:6" s="42" customFormat="1" ht="30" customHeight="1" x14ac:dyDescent="0.25">
      <c r="A73" s="87"/>
      <c r="B73" s="88" t="s">
        <v>27</v>
      </c>
      <c r="C73" s="92" t="s">
        <v>110</v>
      </c>
      <c r="D73" s="90" t="s">
        <v>12</v>
      </c>
      <c r="E73" s="91"/>
    </row>
    <row r="74" spans="1:6" s="13" customFormat="1" ht="15" customHeight="1" x14ac:dyDescent="0.2">
      <c r="A74" s="93"/>
      <c r="B74" s="93"/>
      <c r="C74" s="94"/>
      <c r="D74" s="95"/>
      <c r="E74" s="95"/>
      <c r="F74" s="96"/>
    </row>
    <row r="75" spans="1:6" s="13" customFormat="1" ht="20.100000000000001" customHeight="1" x14ac:dyDescent="0.25">
      <c r="A75" s="97" t="s">
        <v>111</v>
      </c>
      <c r="B75" s="98"/>
      <c r="C75" s="99"/>
      <c r="D75" s="100"/>
      <c r="E75" s="100"/>
    </row>
    <row r="76" spans="1:6" s="13" customFormat="1" ht="20.100000000000001" customHeight="1" x14ac:dyDescent="0.25">
      <c r="A76" s="101" t="s">
        <v>10</v>
      </c>
      <c r="B76" s="102" t="s">
        <v>112</v>
      </c>
      <c r="C76" s="103"/>
      <c r="D76" s="100"/>
      <c r="E76" s="100"/>
    </row>
    <row r="77" spans="1:6" s="13" customFormat="1" ht="20.100000000000001" customHeight="1" x14ac:dyDescent="0.25">
      <c r="A77" s="101" t="s">
        <v>13</v>
      </c>
      <c r="B77" s="102" t="s">
        <v>113</v>
      </c>
      <c r="C77" s="103"/>
      <c r="D77" s="100"/>
      <c r="E77" s="100"/>
    </row>
    <row r="78" spans="1:6" ht="15" customHeight="1" x14ac:dyDescent="0.2"/>
    <row r="79" spans="1:6" s="2" customFormat="1" ht="15" customHeight="1" x14ac:dyDescent="0.2">
      <c r="E79" s="3"/>
    </row>
    <row r="80" spans="1:6" s="2" customFormat="1" ht="15" customHeight="1" x14ac:dyDescent="0.25">
      <c r="A80" s="104" t="s">
        <v>114</v>
      </c>
      <c r="B80" s="104"/>
      <c r="C80" s="105" t="str">
        <f>IF('[1]Opis predmetu zákazky'!$B$154="","",'[1]Opis predmetu zákazky'!$B$154)</f>
        <v/>
      </c>
      <c r="D80" s="106" t="s">
        <v>115</v>
      </c>
      <c r="E80" s="107"/>
      <c r="F80" s="107"/>
    </row>
    <row r="81" spans="1:6" s="2" customFormat="1" ht="15" x14ac:dyDescent="0.25">
      <c r="A81" s="108"/>
      <c r="B81" s="108"/>
      <c r="C81" s="108"/>
      <c r="D81" s="108"/>
      <c r="E81" s="109"/>
      <c r="F81" s="109"/>
    </row>
    <row r="82" spans="1:6" s="2" customFormat="1" ht="12.75" x14ac:dyDescent="0.2">
      <c r="A82" s="104" t="s">
        <v>116</v>
      </c>
      <c r="B82" s="104"/>
      <c r="C82" s="110" t="str">
        <f>IF('[1]Opis predmetu zákazky'!$B$156="","",'[1]Opis predmetu zákazky'!$B$156)</f>
        <v/>
      </c>
      <c r="D82" s="111" t="s">
        <v>117</v>
      </c>
      <c r="E82" s="112" t="str">
        <f>IF('[1]Opis predmetu zákazky'!$D$156:$E$156="","",'[1]Opis predmetu zákazky'!$D$156:$E$156)</f>
        <v/>
      </c>
      <c r="F82" s="112"/>
    </row>
    <row r="83" spans="1:6" s="2" customFormat="1" ht="12.75" x14ac:dyDescent="0.2">
      <c r="D83" s="111" t="s">
        <v>118</v>
      </c>
      <c r="E83" s="113" t="str">
        <f>IF('[1]Opis predmetu zákazky'!$D$157:$E$157="","",'[1]Opis predmetu zákazky'!$D$157:$E$157)</f>
        <v/>
      </c>
      <c r="F83" s="113"/>
    </row>
    <row r="84" spans="1:6" s="2" customFormat="1" ht="12.75" x14ac:dyDescent="0.2">
      <c r="D84" s="114" t="s">
        <v>119</v>
      </c>
      <c r="F84" s="3"/>
    </row>
    <row r="85" spans="1:6" s="118" customFormat="1" ht="11.25" x14ac:dyDescent="0.2">
      <c r="A85" s="115" t="s">
        <v>120</v>
      </c>
      <c r="B85" s="115"/>
      <c r="C85" s="115"/>
      <c r="D85" s="116"/>
      <c r="E85" s="117"/>
    </row>
    <row r="86" spans="1:6" s="124" customFormat="1" ht="15" customHeight="1" x14ac:dyDescent="0.2">
      <c r="A86" s="119"/>
      <c r="B86" s="120"/>
      <c r="C86" s="121" t="s">
        <v>121</v>
      </c>
      <c r="D86" s="121"/>
      <c r="E86" s="122"/>
      <c r="F86" s="123"/>
    </row>
  </sheetData>
  <mergeCells count="80">
    <mergeCell ref="A85:C85"/>
    <mergeCell ref="C86:D86"/>
    <mergeCell ref="A75:C75"/>
    <mergeCell ref="B76:C76"/>
    <mergeCell ref="B77:C77"/>
    <mergeCell ref="E80:F80"/>
    <mergeCell ref="E82:F82"/>
    <mergeCell ref="E83:F83"/>
    <mergeCell ref="A66:B66"/>
    <mergeCell ref="A67:B67"/>
    <mergeCell ref="A68:B68"/>
    <mergeCell ref="A69:B69"/>
    <mergeCell ref="A70:E70"/>
    <mergeCell ref="A71:E71"/>
    <mergeCell ref="A60:B60"/>
    <mergeCell ref="A61:B61"/>
    <mergeCell ref="A62:B62"/>
    <mergeCell ref="A63:B63"/>
    <mergeCell ref="A64:B64"/>
    <mergeCell ref="A65:B65"/>
    <mergeCell ref="A54:E54"/>
    <mergeCell ref="A55:B55"/>
    <mergeCell ref="A56:B56"/>
    <mergeCell ref="A57:B57"/>
    <mergeCell ref="A58:B58"/>
    <mergeCell ref="A59:B59"/>
    <mergeCell ref="A48:E48"/>
    <mergeCell ref="B49:C49"/>
    <mergeCell ref="B50:C50"/>
    <mergeCell ref="B51:C51"/>
    <mergeCell ref="B52:C52"/>
    <mergeCell ref="A53:E53"/>
    <mergeCell ref="A42:E42"/>
    <mergeCell ref="B43:C43"/>
    <mergeCell ref="B44:C44"/>
    <mergeCell ref="A45:E45"/>
    <mergeCell ref="B46:C46"/>
    <mergeCell ref="B47:C47"/>
    <mergeCell ref="B36:C36"/>
    <mergeCell ref="B37:C37"/>
    <mergeCell ref="A38:E38"/>
    <mergeCell ref="B39:C39"/>
    <mergeCell ref="B40:C40"/>
    <mergeCell ref="B41:C41"/>
    <mergeCell ref="B30:C30"/>
    <mergeCell ref="B31:C31"/>
    <mergeCell ref="B32:C32"/>
    <mergeCell ref="B33:C33"/>
    <mergeCell ref="B34:C34"/>
    <mergeCell ref="A35:E35"/>
    <mergeCell ref="B24:C24"/>
    <mergeCell ref="B25:C25"/>
    <mergeCell ref="B26:C26"/>
    <mergeCell ref="A27:E27"/>
    <mergeCell ref="B28:C28"/>
    <mergeCell ref="B29:C29"/>
    <mergeCell ref="D18:D19"/>
    <mergeCell ref="E18:E19"/>
    <mergeCell ref="A20:E20"/>
    <mergeCell ref="B21:C21"/>
    <mergeCell ref="B22:C22"/>
    <mergeCell ref="B23:C23"/>
    <mergeCell ref="B13:C13"/>
    <mergeCell ref="B14:C14"/>
    <mergeCell ref="B15:C15"/>
    <mergeCell ref="B16:C16"/>
    <mergeCell ref="B17:C17"/>
    <mergeCell ref="A18:C19"/>
    <mergeCell ref="A8:C8"/>
    <mergeCell ref="A9:E9"/>
    <mergeCell ref="A10:C11"/>
    <mergeCell ref="D10:D11"/>
    <mergeCell ref="E10:E11"/>
    <mergeCell ref="B12:C12"/>
    <mergeCell ref="A1:C1"/>
    <mergeCell ref="A2:E2"/>
    <mergeCell ref="A3:D3"/>
    <mergeCell ref="A4:E4"/>
    <mergeCell ref="A5:C5"/>
    <mergeCell ref="A6:E6"/>
  </mergeCells>
  <conditionalFormatting sqref="E72 E56:E68">
    <cfRule type="containsBlanks" dxfId="31" priority="11">
      <formula>LEN(TRIM(E56))=0</formula>
    </cfRule>
  </conditionalFormatting>
  <conditionalFormatting sqref="E82:F82">
    <cfRule type="containsBlanks" dxfId="30" priority="10">
      <formula>LEN(TRIM(E82))=0</formula>
    </cfRule>
  </conditionalFormatting>
  <conditionalFormatting sqref="C80">
    <cfRule type="containsBlanks" dxfId="29" priority="8">
      <formula>LEN(TRIM(C80))=0</formula>
    </cfRule>
  </conditionalFormatting>
  <conditionalFormatting sqref="E83:F83">
    <cfRule type="containsBlanks" dxfId="28" priority="9">
      <formula>LEN(TRIM(E83))=0</formula>
    </cfRule>
  </conditionalFormatting>
  <conditionalFormatting sqref="C82">
    <cfRule type="containsBlanks" dxfId="27" priority="7">
      <formula>LEN(TRIM(C82))=0</formula>
    </cfRule>
  </conditionalFormatting>
  <conditionalFormatting sqref="E73">
    <cfRule type="containsBlanks" dxfId="26" priority="6">
      <formula>LEN(TRIM(E73))=0</formula>
    </cfRule>
  </conditionalFormatting>
  <conditionalFormatting sqref="E55">
    <cfRule type="containsBlanks" dxfId="25" priority="2">
      <formula>LEN(TRIM(E55))=0</formula>
    </cfRule>
  </conditionalFormatting>
  <conditionalFormatting sqref="E69">
    <cfRule type="containsBlanks" dxfId="24" priority="1">
      <formula>LEN(TRIM(E69))=0</formula>
    </cfRule>
  </conditionalFormatting>
  <pageMargins left="0.78740157480314965" right="0.39370078740157483" top="0.98425196850393704" bottom="0.98425196850393704" header="0.31496062992125984" footer="0.31496062992125984"/>
  <pageSetup paperSize="9" scale="83" fitToHeight="0" orientation="portrait" r:id="rId1"/>
  <headerFooter>
    <oddHeader>&amp;L&amp;"Arial,Tučné"&amp;10Príloha č. 1&amp;"Arial,Normálne"
Špecifikácia predmetu zákazky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5" id="{7FC216FB-6921-44DD-BC96-E5DD69F08591}">
            <xm:f>LEN(TRIM('[04. PTK.xlsx]Príloha č. 1 - časť 1'!#REF!))=0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E43:E44</xm:sqref>
        </x14:conditionalFormatting>
        <x14:conditionalFormatting xmlns:xm="http://schemas.microsoft.com/office/excel/2006/main">
          <x14:cfRule type="containsBlanks" priority="4" id="{1585EBF5-50AA-4D4E-B400-0E675C5EF889}">
            <xm:f>LEN(TRIM('[04. PTK.xlsx]Príloha č. 1 - časť 1'!#REF!))=0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E15:E16 E28:E29</xm:sqref>
        </x14:conditionalFormatting>
        <x14:conditionalFormatting xmlns:xm="http://schemas.microsoft.com/office/excel/2006/main">
          <x14:cfRule type="containsBlanks" priority="12" id="{AC13B87D-C002-42B8-BAF4-13FDCDD01265}">
            <xm:f>LEN(TRIM('[04. PTK.xlsx]Príloha č. 1 - časť 1'!#REF!))=0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E30 E24</xm:sqref>
        </x14:conditionalFormatting>
        <x14:conditionalFormatting xmlns:xm="http://schemas.microsoft.com/office/excel/2006/main">
          <x14:cfRule type="containsBlanks" priority="13" id="{CF2A9BA8-4434-4B3D-8DE8-027A98263D34}">
            <xm:f>LEN(TRIM('[04. PTK.xlsx]Príloha č. 1 - časť 1'!#REF!))=0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E17</xm:sqref>
        </x14:conditionalFormatting>
        <x14:conditionalFormatting xmlns:xm="http://schemas.microsoft.com/office/excel/2006/main">
          <x14:cfRule type="containsBlanks" priority="14" id="{F4F75E14-7CB1-417D-BA37-F736B9350BDB}">
            <xm:f>LEN(TRIM('[04. PTK.xlsx]Príloha č. 1 - časť 1'!#REF!))=0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E34</xm:sqref>
        </x14:conditionalFormatting>
        <x14:conditionalFormatting xmlns:xm="http://schemas.microsoft.com/office/excel/2006/main">
          <x14:cfRule type="containsBlanks" priority="15" id="{0836C4A3-02FF-409F-B4D4-305031CBFC95}">
            <xm:f>LEN(TRIM('[04. PTK.xlsx]Príloha č. 1 - časť 1'!#REF!))=0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E33</xm:sqref>
        </x14:conditionalFormatting>
        <x14:conditionalFormatting xmlns:xm="http://schemas.microsoft.com/office/excel/2006/main">
          <x14:cfRule type="containsBlanks" priority="16" id="{1FEEC63F-8A82-4E7D-A73D-5263DDA67A71}">
            <xm:f>LEN(TRIM('[04. PTK.xlsx]Príloha č. 1 - časť 1'!#REF!))=0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E32 E26</xm:sqref>
        </x14:conditionalFormatting>
        <x14:conditionalFormatting xmlns:xm="http://schemas.microsoft.com/office/excel/2006/main">
          <x14:cfRule type="containsBlanks" priority="17" id="{06D50D30-33A7-42B6-B484-160160E012AE}">
            <xm:f>LEN(TRIM('[04. PTK.xlsx]Príloha č. 1 - časť 1'!#REF!))=0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E31 E25</xm:sqref>
        </x14:conditionalFormatting>
        <x14:conditionalFormatting xmlns:xm="http://schemas.microsoft.com/office/excel/2006/main">
          <x14:cfRule type="containsBlanks" priority="18" id="{1A2F5EE2-EC5A-4C2E-BF08-EE4EE68AFA53}">
            <xm:f>LEN(TRIM('[04. PTK.xlsx]Príloha č. 1 - časť 1'!#REF!))=0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E52</xm:sqref>
        </x14:conditionalFormatting>
        <x14:conditionalFormatting xmlns:xm="http://schemas.microsoft.com/office/excel/2006/main">
          <x14:cfRule type="containsBlanks" priority="3" id="{92F25071-9728-456C-969E-C810C9446CAD}">
            <xm:f>LEN(TRIM('[04. PTK.xlsx]Príloha č. 1 - časť 1'!#REF!))=0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E51</xm:sqref>
        </x14:conditionalFormatting>
        <x14:conditionalFormatting xmlns:xm="http://schemas.microsoft.com/office/excel/2006/main">
          <x14:cfRule type="containsBlanks" priority="19" id="{D6C70795-9D75-4C46-BBB4-C88C4ADE0A09}">
            <xm:f>LEN(TRIM('[04. PTK.xlsx]Príloha č. 1 - časť 1'!#REF!))=0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E18 E14</xm:sqref>
        </x14:conditionalFormatting>
        <x14:conditionalFormatting xmlns:xm="http://schemas.microsoft.com/office/excel/2006/main">
          <x14:cfRule type="containsBlanks" priority="20" id="{7AF22A25-8D34-439D-ADB5-FB768CDADAC6}">
            <xm:f>LEN(TRIM('[04. PTK.xlsx]Príloha č. 1 - časť 1'!#REF!))=0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E36:E37 E39:E40</xm:sqref>
        </x14:conditionalFormatting>
        <x14:conditionalFormatting xmlns:xm="http://schemas.microsoft.com/office/excel/2006/main">
          <x14:cfRule type="containsBlanks" priority="21" id="{335B43BC-E4A7-4DB1-9569-22BF1C2AB9DA}">
            <xm:f>LEN(TRIM('[04. PTK.xlsx]Príloha č. 1 - časť 1'!#REF!))=0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E46:E47 E49:E50</xm:sqref>
        </x14:conditionalFormatting>
        <x14:conditionalFormatting xmlns:xm="http://schemas.microsoft.com/office/excel/2006/main">
          <x14:cfRule type="containsBlanks" priority="22" id="{83A42D8B-0262-41F3-8502-7F80ADABB487}">
            <xm:f>LEN(TRIM('[04. PTK.xlsx]Príloha č. 1 - časť 1'!#REF!))=0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E21:E23</xm:sqref>
        </x14:conditionalFormatting>
        <x14:conditionalFormatting xmlns:xm="http://schemas.microsoft.com/office/excel/2006/main">
          <x14:cfRule type="containsBlanks" priority="23" id="{BCB2B66C-414D-45AC-9E9D-381B4A1E7D39}">
            <xm:f>LEN(TRIM('[04. PTK.xlsx]Príloha č. 1 - časť 1'!#REF!))=0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E41</xm:sqref>
        </x14:conditionalFormatting>
        <x14:conditionalFormatting xmlns:xm="http://schemas.microsoft.com/office/excel/2006/main">
          <x14:cfRule type="containsBlanks" priority="24" id="{B9017FD7-48FE-475C-8525-6F2AEE2C62D2}">
            <xm:f>LEN(TRIM('[04. PTK.xlsx]Príloha č. 1 - časť 1'!#REF!))=0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E10 E12:E13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778C6-5DA2-4EBB-A60C-977A4D54B92F}">
  <sheetPr>
    <pageSetUpPr fitToPage="1"/>
  </sheetPr>
  <dimension ref="A1:AF42"/>
  <sheetViews>
    <sheetView showGridLines="0" topLeftCell="A7" zoomScaleNormal="100" workbookViewId="0">
      <selection activeCell="G10" sqref="G10:H10"/>
    </sheetView>
  </sheetViews>
  <sheetFormatPr defaultRowHeight="12" x14ac:dyDescent="0.2"/>
  <cols>
    <col min="1" max="6" width="13.7109375" style="126" customWidth="1"/>
    <col min="7" max="14" width="8.7109375" style="126" customWidth="1"/>
    <col min="15" max="15" width="16.7109375" style="126" customWidth="1"/>
    <col min="16" max="17" width="8.7109375" style="126" customWidth="1"/>
    <col min="18" max="18" width="16.7109375" style="126" customWidth="1"/>
    <col min="19" max="20" width="8.7109375" style="126" customWidth="1"/>
    <col min="21" max="21" width="16.7109375" style="126" customWidth="1"/>
    <col min="22" max="23" width="13.7109375" style="126" customWidth="1"/>
    <col min="24" max="24" width="10.7109375" style="126" customWidth="1"/>
    <col min="25" max="25" width="17.7109375" style="126" customWidth="1"/>
    <col min="26" max="27" width="9.140625" style="126"/>
    <col min="28" max="28" width="16.140625" style="126" bestFit="1" customWidth="1"/>
    <col min="29" max="16384" width="9.140625" style="126"/>
  </cols>
  <sheetData>
    <row r="1" spans="1:31" ht="20.100000000000001" customHeight="1" x14ac:dyDescent="0.2">
      <c r="A1" s="125" t="str">
        <f>'[2]Príloha č. 1'!A1:B1</f>
        <v>Názov predmetu zákazky: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</row>
    <row r="2" spans="1:31" ht="30" customHeight="1" x14ac:dyDescent="0.2">
      <c r="A2" s="127" t="s">
        <v>1</v>
      </c>
      <c r="B2" s="128"/>
      <c r="C2" s="128"/>
      <c r="D2" s="128"/>
      <c r="E2" s="128"/>
      <c r="F2" s="128"/>
      <c r="G2" s="128"/>
      <c r="H2" s="128"/>
      <c r="I2" s="128"/>
    </row>
    <row r="3" spans="1:31" ht="18" customHeight="1" x14ac:dyDescent="0.2">
      <c r="A3" s="129" t="s">
        <v>122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0"/>
      <c r="W3" s="130"/>
      <c r="X3" s="130"/>
      <c r="Y3" s="130"/>
      <c r="Z3" s="130"/>
      <c r="AA3" s="130"/>
      <c r="AB3" s="131"/>
      <c r="AC3" s="131"/>
      <c r="AD3" s="131"/>
      <c r="AE3" s="131"/>
    </row>
    <row r="4" spans="1:31" ht="18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</row>
    <row r="5" spans="1:31" s="136" customFormat="1" ht="15" customHeight="1" x14ac:dyDescent="0.2">
      <c r="A5" s="133" t="s">
        <v>123</v>
      </c>
      <c r="B5" s="134"/>
      <c r="C5" s="134"/>
      <c r="D5" s="135"/>
      <c r="E5" s="135"/>
      <c r="F5" s="135"/>
      <c r="G5" s="135"/>
      <c r="H5" s="135"/>
      <c r="M5" s="137"/>
      <c r="N5" s="138"/>
      <c r="O5" s="138"/>
      <c r="P5" s="137"/>
      <c r="Q5" s="137"/>
      <c r="R5" s="137"/>
      <c r="S5" s="137"/>
      <c r="AA5" s="137"/>
    </row>
    <row r="6" spans="1:31" s="136" customFormat="1" ht="15" customHeight="1" x14ac:dyDescent="0.25">
      <c r="A6" s="139"/>
      <c r="B6" s="139"/>
      <c r="C6" s="139"/>
      <c r="D6" s="139"/>
      <c r="E6" s="139"/>
      <c r="F6" s="139"/>
      <c r="G6" s="139"/>
      <c r="H6" s="140"/>
      <c r="M6" s="137"/>
      <c r="N6" s="138"/>
      <c r="O6" s="138"/>
      <c r="P6" s="137"/>
      <c r="Q6" s="137"/>
      <c r="R6" s="137"/>
      <c r="S6" s="137"/>
      <c r="AA6" s="137"/>
    </row>
    <row r="7" spans="1:31" s="136" customFormat="1" ht="15" customHeight="1" x14ac:dyDescent="0.2">
      <c r="A7" s="128" t="s">
        <v>124</v>
      </c>
      <c r="B7" s="140"/>
      <c r="C7" s="140"/>
      <c r="D7" s="140"/>
      <c r="I7" s="137"/>
      <c r="J7" s="138"/>
      <c r="K7" s="137"/>
      <c r="L7" s="137"/>
      <c r="M7" s="137"/>
      <c r="W7" s="137"/>
    </row>
    <row r="8" spans="1:31" ht="12.75" thickBot="1" x14ac:dyDescent="0.25">
      <c r="W8" s="141"/>
    </row>
    <row r="9" spans="1:31" s="152" customFormat="1" ht="86.25" customHeight="1" thickBot="1" x14ac:dyDescent="0.3">
      <c r="A9" s="142" t="s">
        <v>125</v>
      </c>
      <c r="B9" s="143"/>
      <c r="C9" s="144" t="s">
        <v>126</v>
      </c>
      <c r="D9" s="144" t="s">
        <v>127</v>
      </c>
      <c r="E9" s="144" t="s">
        <v>128</v>
      </c>
      <c r="F9" s="144" t="s">
        <v>129</v>
      </c>
      <c r="G9" s="145" t="s">
        <v>130</v>
      </c>
      <c r="H9" s="146"/>
      <c r="I9" s="145" t="s">
        <v>131</v>
      </c>
      <c r="J9" s="146"/>
      <c r="K9" s="145" t="s">
        <v>132</v>
      </c>
      <c r="L9" s="146"/>
      <c r="M9" s="145" t="s">
        <v>133</v>
      </c>
      <c r="N9" s="146"/>
      <c r="O9" s="147" t="s">
        <v>134</v>
      </c>
      <c r="P9" s="145" t="s">
        <v>135</v>
      </c>
      <c r="Q9" s="146"/>
      <c r="R9" s="147" t="s">
        <v>136</v>
      </c>
      <c r="S9" s="145" t="s">
        <v>137</v>
      </c>
      <c r="T9" s="148"/>
      <c r="U9" s="149" t="s">
        <v>138</v>
      </c>
      <c r="V9" s="150"/>
      <c r="W9" s="151"/>
      <c r="X9" s="151"/>
      <c r="Y9" s="151"/>
    </row>
    <row r="10" spans="1:31" s="170" customFormat="1" ht="28.5" customHeight="1" thickTop="1" thickBot="1" x14ac:dyDescent="0.25">
      <c r="A10" s="153"/>
      <c r="B10" s="154"/>
      <c r="C10" s="155"/>
      <c r="D10" s="156"/>
      <c r="E10" s="157">
        <f>C10*D10</f>
        <v>0</v>
      </c>
      <c r="F10" s="157">
        <f>C10+E10</f>
        <v>0</v>
      </c>
      <c r="G10" s="158">
        <v>29</v>
      </c>
      <c r="H10" s="159"/>
      <c r="I10" s="158">
        <f>G10*5</f>
        <v>145</v>
      </c>
      <c r="J10" s="159"/>
      <c r="K10" s="160">
        <f>I10*104</f>
        <v>15080</v>
      </c>
      <c r="L10" s="161"/>
      <c r="M10" s="162">
        <f>C10*G10</f>
        <v>0</v>
      </c>
      <c r="N10" s="163"/>
      <c r="O10" s="164">
        <f>F10*G10</f>
        <v>0</v>
      </c>
      <c r="P10" s="162">
        <f>C10*I10</f>
        <v>0</v>
      </c>
      <c r="Q10" s="163"/>
      <c r="R10" s="164">
        <f>F10*I10</f>
        <v>0</v>
      </c>
      <c r="S10" s="162">
        <f>K10*C10</f>
        <v>0</v>
      </c>
      <c r="T10" s="165"/>
      <c r="U10" s="166">
        <f>F10*K10</f>
        <v>0</v>
      </c>
      <c r="V10" s="167"/>
      <c r="W10" s="168"/>
      <c r="X10" s="169"/>
      <c r="Y10" s="167"/>
    </row>
    <row r="11" spans="1:31" s="170" customFormat="1" ht="26.25" customHeight="1" x14ac:dyDescent="0.2">
      <c r="A11" s="171"/>
      <c r="B11" s="172"/>
      <c r="C11" s="172"/>
      <c r="D11" s="173"/>
      <c r="E11" s="173"/>
      <c r="F11" s="174"/>
      <c r="G11" s="174"/>
      <c r="H11" s="174"/>
      <c r="I11" s="174"/>
    </row>
    <row r="12" spans="1:31" s="170" customFormat="1" ht="14.25" customHeight="1" x14ac:dyDescent="0.2">
      <c r="A12" s="175" t="s">
        <v>139</v>
      </c>
      <c r="B12" s="172"/>
      <c r="C12" s="172"/>
      <c r="D12" s="173"/>
      <c r="E12" s="173"/>
      <c r="F12" s="174"/>
      <c r="G12" s="174"/>
      <c r="H12" s="174"/>
      <c r="I12" s="174"/>
    </row>
    <row r="13" spans="1:31" s="128" customFormat="1" ht="12.75" customHeight="1" thickBot="1" x14ac:dyDescent="0.25">
      <c r="Y13" s="176"/>
    </row>
    <row r="14" spans="1:31" ht="75" customHeight="1" thickBot="1" x14ac:dyDescent="0.25">
      <c r="A14" s="177" t="s">
        <v>140</v>
      </c>
      <c r="B14" s="178"/>
      <c r="C14" s="144" t="s">
        <v>141</v>
      </c>
      <c r="D14" s="179" t="s">
        <v>142</v>
      </c>
      <c r="E14" s="144" t="s">
        <v>143</v>
      </c>
      <c r="F14" s="179" t="s">
        <v>144</v>
      </c>
      <c r="G14" s="145" t="s">
        <v>145</v>
      </c>
      <c r="H14" s="146"/>
      <c r="I14" s="145" t="s">
        <v>146</v>
      </c>
      <c r="J14" s="146"/>
      <c r="K14" s="145" t="s">
        <v>147</v>
      </c>
      <c r="L14" s="146"/>
      <c r="M14" s="145" t="s">
        <v>148</v>
      </c>
      <c r="N14" s="146"/>
      <c r="O14" s="147" t="s">
        <v>149</v>
      </c>
      <c r="P14" s="180"/>
      <c r="Q14" s="181"/>
      <c r="R14" s="182"/>
      <c r="S14" s="181"/>
      <c r="T14" s="181"/>
      <c r="U14" s="182"/>
      <c r="V14" s="182"/>
      <c r="W14" s="181"/>
      <c r="X14" s="181"/>
      <c r="Y14" s="182"/>
      <c r="AA14" s="171"/>
    </row>
    <row r="15" spans="1:31" ht="29.25" customHeight="1" thickTop="1" thickBot="1" x14ac:dyDescent="0.25">
      <c r="A15" s="183" t="s">
        <v>113</v>
      </c>
      <c r="B15" s="184"/>
      <c r="C15" s="185">
        <v>5</v>
      </c>
      <c r="D15" s="186"/>
      <c r="E15" s="156"/>
      <c r="F15" s="187">
        <f>D15*E15</f>
        <v>0</v>
      </c>
      <c r="G15" s="188">
        <f>D15+F15</f>
        <v>0</v>
      </c>
      <c r="H15" s="189"/>
      <c r="I15" s="162">
        <f>C15*D15</f>
        <v>0</v>
      </c>
      <c r="J15" s="163"/>
      <c r="K15" s="162">
        <f>C15*G15</f>
        <v>0</v>
      </c>
      <c r="L15" s="163"/>
      <c r="M15" s="162">
        <f>I15*104</f>
        <v>0</v>
      </c>
      <c r="N15" s="163"/>
      <c r="O15" s="164">
        <f>K15*104</f>
        <v>0</v>
      </c>
      <c r="P15" s="190"/>
      <c r="Q15" s="191"/>
      <c r="R15" s="169"/>
      <c r="S15" s="191"/>
      <c r="T15" s="191"/>
      <c r="U15" s="169"/>
      <c r="V15" s="168"/>
      <c r="W15" s="191"/>
      <c r="X15" s="191"/>
      <c r="Y15" s="169"/>
      <c r="AA15" s="192"/>
    </row>
    <row r="16" spans="1:31" ht="24" customHeight="1" x14ac:dyDescent="0.2">
      <c r="I16" s="193"/>
      <c r="Q16" s="193"/>
      <c r="R16" s="193"/>
      <c r="T16" s="193"/>
      <c r="U16" s="193"/>
    </row>
    <row r="17" spans="1:32" s="170" customFormat="1" ht="14.25" customHeight="1" x14ac:dyDescent="0.2">
      <c r="A17" s="194" t="s">
        <v>150</v>
      </c>
      <c r="B17" s="172"/>
      <c r="C17" s="172"/>
      <c r="D17" s="173"/>
      <c r="E17" s="173"/>
      <c r="F17" s="174"/>
      <c r="G17" s="174"/>
      <c r="H17" s="174"/>
      <c r="I17" s="174"/>
    </row>
    <row r="18" spans="1:32" ht="12.75" thickBot="1" x14ac:dyDescent="0.25"/>
    <row r="19" spans="1:32" ht="63.75" customHeight="1" thickBot="1" x14ac:dyDescent="0.25">
      <c r="A19" s="195"/>
      <c r="B19" s="196"/>
      <c r="C19" s="197"/>
      <c r="D19" s="198" t="s">
        <v>151</v>
      </c>
      <c r="E19" s="178"/>
      <c r="F19" s="198" t="s">
        <v>143</v>
      </c>
      <c r="G19" s="178"/>
      <c r="H19" s="198" t="s">
        <v>144</v>
      </c>
      <c r="I19" s="178"/>
      <c r="J19" s="198" t="s">
        <v>152</v>
      </c>
      <c r="K19" s="199"/>
      <c r="L19" s="180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200"/>
      <c r="Z19" s="200"/>
      <c r="AA19" s="200"/>
      <c r="AB19" s="200"/>
      <c r="AC19" s="201"/>
      <c r="AD19" s="201"/>
      <c r="AE19" s="201"/>
      <c r="AF19" s="201"/>
    </row>
    <row r="20" spans="1:32" s="217" customFormat="1" ht="24.95" customHeight="1" thickTop="1" x14ac:dyDescent="0.25">
      <c r="A20" s="202" t="s">
        <v>153</v>
      </c>
      <c r="B20" s="203"/>
      <c r="C20" s="204"/>
      <c r="D20" s="205">
        <f>S10</f>
        <v>0</v>
      </c>
      <c r="E20" s="206"/>
      <c r="F20" s="207">
        <v>0.2</v>
      </c>
      <c r="G20" s="208"/>
      <c r="H20" s="209">
        <f>D20*F20</f>
        <v>0</v>
      </c>
      <c r="I20" s="210"/>
      <c r="J20" s="209">
        <f>D20+H20</f>
        <v>0</v>
      </c>
      <c r="K20" s="211"/>
      <c r="L20" s="212"/>
      <c r="M20" s="213"/>
      <c r="N20" s="214"/>
      <c r="O20" s="214"/>
      <c r="P20" s="214"/>
      <c r="Q20" s="215"/>
      <c r="R20" s="215"/>
      <c r="S20" s="215"/>
      <c r="T20" s="213"/>
      <c r="U20" s="213"/>
      <c r="V20" s="213"/>
      <c r="W20" s="216"/>
      <c r="X20" s="216"/>
      <c r="Y20" s="200"/>
      <c r="Z20" s="200"/>
      <c r="AA20" s="200"/>
      <c r="AB20" s="200"/>
    </row>
    <row r="21" spans="1:32" s="217" customFormat="1" ht="24.95" customHeight="1" thickBot="1" x14ac:dyDescent="0.3">
      <c r="A21" s="218" t="s">
        <v>113</v>
      </c>
      <c r="B21" s="219"/>
      <c r="C21" s="220"/>
      <c r="D21" s="221">
        <f>M15</f>
        <v>0</v>
      </c>
      <c r="E21" s="222"/>
      <c r="F21" s="223">
        <v>0.2</v>
      </c>
      <c r="G21" s="224"/>
      <c r="H21" s="221">
        <f>D21*F21</f>
        <v>0</v>
      </c>
      <c r="I21" s="222"/>
      <c r="J21" s="221">
        <f>D21+H21</f>
        <v>0</v>
      </c>
      <c r="K21" s="225"/>
      <c r="L21" s="212"/>
      <c r="M21" s="213"/>
      <c r="N21" s="214"/>
      <c r="O21" s="214"/>
      <c r="P21" s="214"/>
      <c r="Q21" s="226"/>
      <c r="R21" s="226"/>
      <c r="S21" s="226"/>
      <c r="T21" s="213"/>
      <c r="U21" s="213"/>
      <c r="V21" s="213"/>
      <c r="W21" s="216"/>
      <c r="X21" s="216"/>
      <c r="Y21" s="200"/>
      <c r="Z21" s="200"/>
      <c r="AA21" s="200"/>
      <c r="AB21" s="200"/>
    </row>
    <row r="22" spans="1:32" s="131" customFormat="1" ht="24.95" customHeight="1" thickBot="1" x14ac:dyDescent="0.3">
      <c r="A22" s="227" t="s">
        <v>154</v>
      </c>
      <c r="B22" s="228"/>
      <c r="C22" s="229"/>
      <c r="D22" s="230">
        <f>SUM(D20:E21)</f>
        <v>0</v>
      </c>
      <c r="E22" s="231"/>
      <c r="F22" s="232" t="s">
        <v>155</v>
      </c>
      <c r="G22" s="233"/>
      <c r="H22" s="232" t="s">
        <v>155</v>
      </c>
      <c r="I22" s="233"/>
      <c r="J22" s="234">
        <f>SUM(J20:K21)</f>
        <v>0</v>
      </c>
      <c r="K22" s="235"/>
      <c r="L22" s="236"/>
      <c r="M22" s="237"/>
      <c r="N22" s="238"/>
      <c r="O22" s="238"/>
      <c r="P22" s="238"/>
      <c r="Q22" s="239"/>
      <c r="R22" s="239"/>
      <c r="S22" s="239"/>
      <c r="T22" s="237"/>
      <c r="U22" s="237"/>
      <c r="V22" s="237"/>
      <c r="W22" s="216"/>
      <c r="X22" s="216"/>
      <c r="Y22" s="240"/>
      <c r="Z22" s="240"/>
      <c r="AA22" s="240"/>
      <c r="AB22" s="241"/>
    </row>
    <row r="23" spans="1:32" s="244" customFormat="1" ht="15.75" customHeight="1" x14ac:dyDescent="0.2">
      <c r="A23" s="242"/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3"/>
      <c r="R23" s="243"/>
    </row>
    <row r="24" spans="1:32" s="108" customFormat="1" ht="20.100000000000001" customHeight="1" x14ac:dyDescent="0.2">
      <c r="I24" s="245"/>
      <c r="J24" s="246"/>
      <c r="K24" s="245"/>
      <c r="L24" s="245"/>
      <c r="M24" s="245"/>
      <c r="W24" s="245"/>
    </row>
    <row r="25" spans="1:32" s="108" customFormat="1" ht="15" x14ac:dyDescent="0.25">
      <c r="A25" s="104" t="s">
        <v>114</v>
      </c>
      <c r="B25" s="247"/>
      <c r="E25" s="246"/>
      <c r="F25" s="106" t="s">
        <v>115</v>
      </c>
      <c r="G25" s="248"/>
      <c r="I25" s="245"/>
      <c r="M25" s="245"/>
      <c r="W25" s="245"/>
    </row>
    <row r="26" spans="1:32" s="250" customFormat="1" x14ac:dyDescent="0.2">
      <c r="A26" s="104"/>
      <c r="B26" s="249"/>
      <c r="E26" s="251"/>
      <c r="I26" s="252"/>
      <c r="M26" s="252"/>
      <c r="W26" s="252"/>
    </row>
    <row r="27" spans="1:32" s="254" customFormat="1" ht="15" customHeight="1" x14ac:dyDescent="0.2">
      <c r="A27" s="104" t="s">
        <v>116</v>
      </c>
      <c r="B27" s="253"/>
      <c r="E27" s="251"/>
      <c r="F27" s="111" t="s">
        <v>117</v>
      </c>
      <c r="G27" s="255"/>
      <c r="H27" s="108"/>
      <c r="I27" s="252"/>
      <c r="M27" s="252"/>
      <c r="W27" s="252"/>
    </row>
    <row r="28" spans="1:32" s="108" customFormat="1" ht="12.75" x14ac:dyDescent="0.2">
      <c r="A28" s="2"/>
      <c r="B28" s="2"/>
      <c r="E28" s="246"/>
      <c r="F28" s="111" t="s">
        <v>118</v>
      </c>
      <c r="G28" s="247"/>
      <c r="I28" s="245"/>
      <c r="M28" s="245"/>
      <c r="W28" s="245"/>
    </row>
    <row r="29" spans="1:32" s="108" customFormat="1" ht="12.75" x14ac:dyDescent="0.2">
      <c r="A29" s="2"/>
      <c r="B29" s="2"/>
      <c r="E29" s="246"/>
      <c r="F29" s="114" t="s">
        <v>119</v>
      </c>
      <c r="I29" s="245"/>
      <c r="M29" s="245"/>
      <c r="W29" s="245"/>
    </row>
    <row r="30" spans="1:32" s="108" customFormat="1" ht="14.25" x14ac:dyDescent="0.2">
      <c r="A30" s="115" t="s">
        <v>120</v>
      </c>
      <c r="B30" s="115"/>
      <c r="C30" s="116"/>
      <c r="D30" s="6"/>
      <c r="E30" s="7"/>
      <c r="I30" s="245"/>
      <c r="J30" s="246"/>
      <c r="K30" s="245"/>
      <c r="L30" s="245"/>
      <c r="M30" s="245"/>
      <c r="W30" s="245"/>
    </row>
    <row r="31" spans="1:32" s="108" customFormat="1" ht="14.25" customHeight="1" x14ac:dyDescent="0.2">
      <c r="A31" s="119"/>
      <c r="B31" s="256" t="s">
        <v>121</v>
      </c>
      <c r="C31" s="257"/>
      <c r="D31" s="6"/>
      <c r="E31" s="7"/>
      <c r="I31" s="245"/>
      <c r="J31" s="246"/>
      <c r="K31" s="245"/>
      <c r="L31" s="245"/>
      <c r="M31" s="245"/>
      <c r="W31" s="245"/>
    </row>
    <row r="32" spans="1:32" s="244" customFormat="1" ht="15.75" customHeight="1" x14ac:dyDescent="0.2">
      <c r="A32" s="242"/>
      <c r="B32" s="242"/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243"/>
      <c r="R32" s="243"/>
    </row>
    <row r="33" spans="1:18" s="244" customFormat="1" ht="15.75" customHeight="1" x14ac:dyDescent="0.2">
      <c r="A33" s="242"/>
      <c r="B33" s="242"/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3"/>
      <c r="R33" s="243"/>
    </row>
    <row r="34" spans="1:18" s="244" customFormat="1" ht="15.75" customHeight="1" x14ac:dyDescent="0.2">
      <c r="A34" s="242"/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3"/>
      <c r="R34" s="243"/>
    </row>
    <row r="35" spans="1:18" s="244" customFormat="1" ht="15.75" customHeight="1" x14ac:dyDescent="0.2">
      <c r="A35" s="242"/>
      <c r="B35" s="242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3"/>
      <c r="R35" s="243"/>
    </row>
    <row r="36" spans="1:18" s="244" customFormat="1" ht="15.75" customHeight="1" x14ac:dyDescent="0.2">
      <c r="A36" s="242"/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3"/>
      <c r="R36" s="243"/>
    </row>
    <row r="37" spans="1:18" s="244" customFormat="1" ht="15.75" customHeight="1" x14ac:dyDescent="0.2">
      <c r="A37" s="242"/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3"/>
      <c r="R37" s="243"/>
    </row>
    <row r="38" spans="1:18" s="244" customFormat="1" ht="15.75" customHeight="1" x14ac:dyDescent="0.2">
      <c r="A38" s="242"/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3"/>
      <c r="R38" s="243"/>
    </row>
    <row r="39" spans="1:18" s="244" customFormat="1" ht="15.75" customHeight="1" x14ac:dyDescent="0.2">
      <c r="A39" s="242"/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3"/>
      <c r="R39" s="243"/>
    </row>
    <row r="40" spans="1:18" s="244" customFormat="1" ht="15.75" customHeight="1" x14ac:dyDescent="0.2">
      <c r="A40" s="242"/>
      <c r="B40" s="242"/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3"/>
      <c r="R40" s="243"/>
    </row>
    <row r="41" spans="1:18" s="244" customFormat="1" ht="15.75" customHeight="1" x14ac:dyDescent="0.2">
      <c r="A41" s="242"/>
      <c r="B41" s="242"/>
      <c r="C41" s="242"/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3"/>
      <c r="R41" s="243"/>
    </row>
    <row r="42" spans="1:18" s="244" customFormat="1" ht="15.75" customHeight="1" x14ac:dyDescent="0.2">
      <c r="A42" s="242"/>
      <c r="B42" s="242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3"/>
      <c r="R42" s="243"/>
    </row>
  </sheetData>
  <mergeCells count="86">
    <mergeCell ref="A37:P37"/>
    <mergeCell ref="A38:P38"/>
    <mergeCell ref="A39:P39"/>
    <mergeCell ref="A40:P40"/>
    <mergeCell ref="A41:P41"/>
    <mergeCell ref="A42:P42"/>
    <mergeCell ref="B31:C31"/>
    <mergeCell ref="A32:P32"/>
    <mergeCell ref="A33:P33"/>
    <mergeCell ref="A34:P34"/>
    <mergeCell ref="A35:P35"/>
    <mergeCell ref="A36:P36"/>
    <mergeCell ref="N22:P22"/>
    <mergeCell ref="Q22:S22"/>
    <mergeCell ref="T22:V22"/>
    <mergeCell ref="W22:X22"/>
    <mergeCell ref="A23:P23"/>
    <mergeCell ref="A30:B30"/>
    <mergeCell ref="N21:P21"/>
    <mergeCell ref="Q21:S21"/>
    <mergeCell ref="T21:V21"/>
    <mergeCell ref="W21:X21"/>
    <mergeCell ref="A22:C22"/>
    <mergeCell ref="D22:E22"/>
    <mergeCell ref="F22:G22"/>
    <mergeCell ref="H22:I22"/>
    <mergeCell ref="J22:K22"/>
    <mergeCell ref="L22:M22"/>
    <mergeCell ref="N20:P20"/>
    <mergeCell ref="Q20:S20"/>
    <mergeCell ref="T20:V20"/>
    <mergeCell ref="W20:X20"/>
    <mergeCell ref="A21:C21"/>
    <mergeCell ref="D21:E21"/>
    <mergeCell ref="F21:G21"/>
    <mergeCell ref="H21:I21"/>
    <mergeCell ref="J21:K21"/>
    <mergeCell ref="L21:M21"/>
    <mergeCell ref="N19:P19"/>
    <mergeCell ref="Q19:S19"/>
    <mergeCell ref="T19:V19"/>
    <mergeCell ref="W19:X19"/>
    <mergeCell ref="A20:C20"/>
    <mergeCell ref="D20:E20"/>
    <mergeCell ref="F20:G20"/>
    <mergeCell ref="H20:I20"/>
    <mergeCell ref="J20:K20"/>
    <mergeCell ref="L20:M20"/>
    <mergeCell ref="A19:C19"/>
    <mergeCell ref="D19:E19"/>
    <mergeCell ref="F19:G19"/>
    <mergeCell ref="H19:I19"/>
    <mergeCell ref="J19:K19"/>
    <mergeCell ref="L19:M19"/>
    <mergeCell ref="S14:T14"/>
    <mergeCell ref="W14:X14"/>
    <mergeCell ref="A15:B15"/>
    <mergeCell ref="G15:H15"/>
    <mergeCell ref="I15:J15"/>
    <mergeCell ref="K15:L15"/>
    <mergeCell ref="M15:N15"/>
    <mergeCell ref="P15:Q15"/>
    <mergeCell ref="S15:T15"/>
    <mergeCell ref="W15:X15"/>
    <mergeCell ref="A14:B14"/>
    <mergeCell ref="G14:H14"/>
    <mergeCell ref="I14:J14"/>
    <mergeCell ref="K14:L14"/>
    <mergeCell ref="M14:N14"/>
    <mergeCell ref="P14:Q14"/>
    <mergeCell ref="G10:H10"/>
    <mergeCell ref="I10:J10"/>
    <mergeCell ref="K10:L10"/>
    <mergeCell ref="M10:N10"/>
    <mergeCell ref="P10:Q10"/>
    <mergeCell ref="S10:T10"/>
    <mergeCell ref="A1:AB1"/>
    <mergeCell ref="A3:U3"/>
    <mergeCell ref="A6:G6"/>
    <mergeCell ref="A9:B10"/>
    <mergeCell ref="G9:H9"/>
    <mergeCell ref="I9:J9"/>
    <mergeCell ref="K9:L9"/>
    <mergeCell ref="M9:N9"/>
    <mergeCell ref="P9:Q9"/>
    <mergeCell ref="S9:T9"/>
  </mergeCells>
  <conditionalFormatting sqref="D20">
    <cfRule type="containsBlanks" dxfId="7" priority="8">
      <formula>LEN(TRIM(D20))=0</formula>
    </cfRule>
  </conditionalFormatting>
  <conditionalFormatting sqref="D10">
    <cfRule type="containsBlanks" dxfId="6" priority="6">
      <formula>LEN(TRIM(D10))=0</formula>
    </cfRule>
  </conditionalFormatting>
  <conditionalFormatting sqref="C10">
    <cfRule type="containsBlanks" dxfId="5" priority="7">
      <formula>LEN(TRIM(C10))=0</formula>
    </cfRule>
  </conditionalFormatting>
  <conditionalFormatting sqref="D15">
    <cfRule type="containsBlanks" dxfId="4" priority="5">
      <formula>LEN(TRIM(D15))=0</formula>
    </cfRule>
  </conditionalFormatting>
  <conditionalFormatting sqref="E15">
    <cfRule type="containsBlanks" dxfId="3" priority="4">
      <formula>LEN(TRIM(E15))=0</formula>
    </cfRule>
  </conditionalFormatting>
  <conditionalFormatting sqref="B25">
    <cfRule type="containsBlanks" dxfId="2" priority="3">
      <formula>LEN(TRIM(B25))=0</formula>
    </cfRule>
  </conditionalFormatting>
  <conditionalFormatting sqref="B27">
    <cfRule type="containsBlanks" dxfId="1" priority="2">
      <formula>LEN(TRIM(B27))=0</formula>
    </cfRule>
  </conditionalFormatting>
  <conditionalFormatting sqref="G27:G28">
    <cfRule type="containsBlanks" dxfId="0" priority="1">
      <formula>LEN(TRIM(G27))=0</formula>
    </cfRule>
  </conditionalFormatting>
  <pageMargins left="0.78740157480314965" right="0.39370078740157483" top="0.98425196850393704" bottom="0.98425196850393704" header="0.51181102362204722" footer="0.51181102362204722"/>
  <pageSetup paperSize="9" scale="56" orientation="landscape" r:id="rId1"/>
  <headerFooter alignWithMargins="0">
    <oddHeader>&amp;L&amp;"-,Tučné"Príloha č. 2&amp;"-,Normálne"
Kalkulácia ceny</oddHeader>
  </headerFooter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Príloha č. 1 - časť 2</vt:lpstr>
      <vt:lpstr>Príloha č.2 - časť 2</vt:lpstr>
      <vt:lpstr>'Príloha č. 1 - časť 2'!Oblasť_tlače</vt:lpstr>
      <vt:lpstr>'Príloha č.2 - časť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Suchá</dc:creator>
  <cp:lastModifiedBy>Magdaléna Suchá</cp:lastModifiedBy>
  <dcterms:created xsi:type="dcterms:W3CDTF">2023-05-09T11:59:54Z</dcterms:created>
  <dcterms:modified xsi:type="dcterms:W3CDTF">2023-05-09T12:00:44Z</dcterms:modified>
</cp:coreProperties>
</file>