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8. Katetrizačné systémy pre náhradu aortálnej chlopne bioprotézou s prísluš vrátane poskytovania služieb\SP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198" r:id="rId6"/>
    <sheet name="Príloha č. 5 - časť 3" sheetId="199" r:id="rId7"/>
    <sheet name="Príloha č. 5 - časť 4" sheetId="200" r:id="rId8"/>
    <sheet name="Príloha č. 5 - časť 5" sheetId="201" r:id="rId9"/>
    <sheet name=" Príloha č. 6 - časť 1" sheetId="144" r:id="rId10"/>
    <sheet name=" Príloha č. 6 - časť 2" sheetId="146" r:id="rId11"/>
    <sheet name=" Príloha č. 6 - časť 3" sheetId="147" r:id="rId12"/>
    <sheet name=" Príloha č. 6 - časť 4" sheetId="151" r:id="rId13"/>
    <sheet name=" Príloha č. 5 - časť 5" sheetId="152" r:id="rId14"/>
    <sheet name="Príloha č. 7 - časť 1 " sheetId="202" r:id="rId15"/>
    <sheet name="Príloha č. 7 - časť 2" sheetId="203" r:id="rId16"/>
    <sheet name="Príloha č. 7 - časť 3" sheetId="204" r:id="rId17"/>
    <sheet name="Príloha č. 7 - časť 4" sheetId="205" r:id="rId18"/>
    <sheet name="Príloha č. 7 - časť 5" sheetId="206" r:id="rId19"/>
    <sheet name="Príloha č. 8" sheetId="209" r:id="rId20"/>
  </sheets>
  <externalReferences>
    <externalReference r:id="rId21"/>
  </externalReferences>
  <definedNames>
    <definedName name="_xlnm.Print_Area" localSheetId="13">' Príloha č. 5 - časť 5'!$A$1:$K$25</definedName>
    <definedName name="_xlnm.Print_Area" localSheetId="9">' Príloha č. 6 - časť 1'!$A$1:$K$25</definedName>
    <definedName name="_xlnm.Print_Area" localSheetId="10">' Príloha č. 6 - časť 2'!$A$1:$K$26</definedName>
    <definedName name="_xlnm.Print_Area" localSheetId="11">' Príloha č. 6 - časť 3'!$A$1:$K$26</definedName>
    <definedName name="_xlnm.Print_Area" localSheetId="12">' Príloha č. 6 - časť 4'!$A$1:$K$25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1'!$A$1:$D$35</definedName>
    <definedName name="_xlnm.Print_Area" localSheetId="5">'Príloha č. 5 - časť 2'!$A$1:$D$38</definedName>
    <definedName name="_xlnm.Print_Area" localSheetId="6">'Príloha č. 5 - časť 3'!$A$1:$D$38</definedName>
    <definedName name="_xlnm.Print_Area" localSheetId="7">'Príloha č. 5 - časť 4'!$A$1:$D$35</definedName>
    <definedName name="_xlnm.Print_Area" localSheetId="8">'Príloha č. 5 - časť 5'!$A$1:$D$35</definedName>
    <definedName name="_xlnm.Print_Area" localSheetId="14">'Príloha č. 7 - časť 1 '!$A$1:$M$35</definedName>
    <definedName name="_xlnm.Print_Area" localSheetId="15">'Príloha č. 7 - časť 2'!$A$1:$M$42</definedName>
    <definedName name="_xlnm.Print_Area" localSheetId="16">'Príloha č. 7 - časť 3'!$A$1:$M$42</definedName>
    <definedName name="_xlnm.Print_Area" localSheetId="17">'Príloha č. 7 - časť 4'!$A$1:$M$35</definedName>
    <definedName name="_xlnm.Print_Area" localSheetId="18">'Príloha č. 7 - časť 5'!$A$1:$M$35</definedName>
    <definedName name="_xlnm.Print_Area" localSheetId="19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09" l="1"/>
  <c r="B26" i="209"/>
  <c r="B17" i="208"/>
  <c r="B16" i="208"/>
  <c r="C9" i="208"/>
  <c r="C8" i="208"/>
  <c r="C7" i="208"/>
  <c r="C6" i="208"/>
  <c r="C7" i="5"/>
  <c r="A2" i="18" l="1"/>
  <c r="I9" i="146" l="1"/>
  <c r="J9" i="146" s="1"/>
  <c r="I10" i="146"/>
  <c r="J10" i="146"/>
  <c r="K10" i="146" l="1"/>
  <c r="K9" i="146"/>
  <c r="A2" i="209"/>
  <c r="E30" i="209" l="1"/>
  <c r="B31" i="206" l="1"/>
  <c r="B30" i="206"/>
  <c r="C27" i="206"/>
  <c r="C26" i="206"/>
  <c r="C25" i="206"/>
  <c r="C24" i="206"/>
  <c r="A2" i="206"/>
  <c r="B31" i="205"/>
  <c r="B30" i="205"/>
  <c r="C27" i="205"/>
  <c r="C26" i="205"/>
  <c r="C25" i="205"/>
  <c r="C24" i="205"/>
  <c r="A2" i="205"/>
  <c r="B38" i="204"/>
  <c r="B37" i="204"/>
  <c r="C34" i="204"/>
  <c r="C33" i="204"/>
  <c r="C32" i="204"/>
  <c r="C31" i="204"/>
  <c r="A2" i="204"/>
  <c r="B38" i="203"/>
  <c r="B37" i="203"/>
  <c r="C34" i="203"/>
  <c r="C33" i="203"/>
  <c r="C32" i="203"/>
  <c r="C31" i="203"/>
  <c r="A2" i="203"/>
  <c r="I9" i="152"/>
  <c r="J9" i="152" s="1"/>
  <c r="K9" i="152" s="1"/>
  <c r="G9" i="152"/>
  <c r="H9" i="152" s="1"/>
  <c r="I9" i="151"/>
  <c r="J9" i="151" s="1"/>
  <c r="K9" i="151" s="1"/>
  <c r="G9" i="151"/>
  <c r="H9" i="151" s="1"/>
  <c r="I10" i="147"/>
  <c r="J10" i="147" s="1"/>
  <c r="K10" i="147" s="1"/>
  <c r="G10" i="147"/>
  <c r="H10" i="147" s="1"/>
  <c r="G10" i="146"/>
  <c r="H10" i="146" s="1"/>
  <c r="G9" i="144"/>
  <c r="H9" i="144" s="1"/>
  <c r="I9" i="144"/>
  <c r="J9" i="144"/>
  <c r="K9" i="144" s="1"/>
  <c r="B31" i="202" l="1"/>
  <c r="B30" i="202"/>
  <c r="C27" i="202"/>
  <c r="C26" i="202"/>
  <c r="C25" i="202"/>
  <c r="C24" i="202"/>
  <c r="A2" i="202"/>
  <c r="A2" i="147"/>
  <c r="I8" i="146"/>
  <c r="I11" i="146" s="1"/>
  <c r="G8" i="146"/>
  <c r="H8" i="146" s="1"/>
  <c r="B31" i="201"/>
  <c r="B30" i="201"/>
  <c r="C27" i="201"/>
  <c r="C26" i="201"/>
  <c r="C25" i="201"/>
  <c r="C24" i="201"/>
  <c r="A2" i="201"/>
  <c r="B31" i="200"/>
  <c r="B30" i="200"/>
  <c r="C27" i="200"/>
  <c r="C26" i="200"/>
  <c r="C25" i="200"/>
  <c r="C24" i="200"/>
  <c r="A2" i="200"/>
  <c r="B34" i="199"/>
  <c r="B33" i="199"/>
  <c r="C30" i="199"/>
  <c r="C29" i="199"/>
  <c r="C28" i="199"/>
  <c r="C27" i="199"/>
  <c r="A2" i="199"/>
  <c r="B34" i="198"/>
  <c r="B33" i="198"/>
  <c r="C30" i="198"/>
  <c r="C29" i="198"/>
  <c r="C28" i="198"/>
  <c r="C27" i="198"/>
  <c r="A2" i="198"/>
  <c r="J8" i="146" l="1"/>
  <c r="K8" i="146" s="1"/>
  <c r="K11" i="146" s="1"/>
  <c r="B31" i="184"/>
  <c r="B30" i="184"/>
  <c r="C27" i="184"/>
  <c r="C26" i="184"/>
  <c r="C25" i="184"/>
  <c r="C24" i="184"/>
  <c r="A2" i="184"/>
  <c r="B21" i="152" l="1"/>
  <c r="B20" i="152"/>
  <c r="C17" i="152"/>
  <c r="C16" i="152"/>
  <c r="C15" i="152"/>
  <c r="C14" i="152"/>
  <c r="I8" i="152"/>
  <c r="I10" i="152" s="1"/>
  <c r="G8" i="152"/>
  <c r="H8" i="152" s="1"/>
  <c r="A2" i="152"/>
  <c r="B21" i="151"/>
  <c r="B20" i="151"/>
  <c r="C17" i="151"/>
  <c r="C16" i="151"/>
  <c r="C15" i="151"/>
  <c r="C14" i="151"/>
  <c r="I8" i="151"/>
  <c r="G8" i="151"/>
  <c r="H8" i="151" s="1"/>
  <c r="A2" i="151"/>
  <c r="J8" i="151" l="1"/>
  <c r="K8" i="151" s="1"/>
  <c r="K10" i="151" s="1"/>
  <c r="I10" i="151"/>
  <c r="J8" i="152"/>
  <c r="K8" i="152" s="1"/>
  <c r="K10" i="152" s="1"/>
  <c r="B22" i="147"/>
  <c r="B21" i="147"/>
  <c r="C18" i="147"/>
  <c r="C17" i="147"/>
  <c r="C16" i="147"/>
  <c r="C15" i="147"/>
  <c r="I9" i="147"/>
  <c r="G9" i="147"/>
  <c r="H9" i="147" s="1"/>
  <c r="I8" i="147"/>
  <c r="G8" i="147"/>
  <c r="H8" i="147" s="1"/>
  <c r="B22" i="146"/>
  <c r="B21" i="146"/>
  <c r="C18" i="146"/>
  <c r="C17" i="146"/>
  <c r="C16" i="146"/>
  <c r="C15" i="146"/>
  <c r="G9" i="146"/>
  <c r="H9" i="146" s="1"/>
  <c r="A2" i="146"/>
  <c r="B21" i="144"/>
  <c r="B20" i="144"/>
  <c r="C17" i="144"/>
  <c r="C16" i="144"/>
  <c r="C15" i="144"/>
  <c r="C14" i="144"/>
  <c r="I8" i="144"/>
  <c r="I10" i="144" s="1"/>
  <c r="G8" i="144"/>
  <c r="H8" i="144" s="1"/>
  <c r="A2" i="144"/>
  <c r="J8" i="147" l="1"/>
  <c r="K8" i="147" s="1"/>
  <c r="I11" i="147"/>
  <c r="J9" i="147"/>
  <c r="K9" i="147" s="1"/>
  <c r="J8" i="144"/>
  <c r="K8" i="144" s="1"/>
  <c r="K10" i="144" s="1"/>
  <c r="K11" i="147" l="1"/>
  <c r="C6" i="5"/>
  <c r="B24" i="18" l="1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<sst xmlns="http://schemas.openxmlformats.org/spreadsheetml/2006/main" count="974" uniqueCount="188">
  <si>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</si>
  <si>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</si>
  <si>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</si>
  <si>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</si>
  <si>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</si>
  <si>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</si>
  <si>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</si>
  <si>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</si>
  <si>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</si>
  <si>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</si>
  <si>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</si>
  <si>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</si>
  <si>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</si>
  <si>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</si>
  <si>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</si>
  <si>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</si>
  <si>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</si>
  <si>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</si>
  <si>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</si>
  <si>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</si>
  <si>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</si>
  <si>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</si>
  <si>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</si>
  <si>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</si>
  <si>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</si>
  <si>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</si>
  <si>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</si>
  <si>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</si>
  <si>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</si>
  <si>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</si>
  <si>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</si>
  <si>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</si>
  <si>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</si>
  <si>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</si>
  <si>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</si>
  <si>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</si>
  <si>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</si>
  <si>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</si>
  <si>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</si>
  <si>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</si>
  <si>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</si>
  <si>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</si>
  <si>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</si>
  <si>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</si>
  <si>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</si>
  <si>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</si>
  <si>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</si>
  <si>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</si>
  <si>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</si>
  <si>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</si>
  <si>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</si>
  <si>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</si>
  <si>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</si>
  <si>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</si>
  <si>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</si>
  <si>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</si>
  <si>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</si>
  <si>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</si>
  <si>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</si>
  <si>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</si>
  <si>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</si>
  <si>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</si>
  <si>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</si>
  <si>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</si>
  <si>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>SPOLU za časť č. 2 predmetu zákazky: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</si>
  <si>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</si>
  <si>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</si>
  <si>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</si>
  <si>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</si>
  <si>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</si>
  <si>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</si>
  <si>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</si>
  <si>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SPOLU za časť č. 3 predmetu zákazky:</t>
  </si>
  <si>
    <t>SPOLU za časť č. 4 predmetu zákazky:</t>
  </si>
  <si>
    <t>SPOLU za časť č. 5 predmetu zákazky:</t>
  </si>
  <si>
    <t>..............................................</t>
  </si>
  <si>
    <t xml:space="preserve">Názov položky </t>
  </si>
  <si>
    <t>Názov položky</t>
  </si>
  <si>
    <t>13.</t>
  </si>
  <si>
    <t xml:space="preserve">Časť č. 1 - Katetrizačný systém pre náhradu aortálnej chlopne bioprotézou s osobitným zreteľom na balónom expandovateľnú chróm – kobaltovú bioprotézu s príslušenstvom vrátane poskytovania služieb  </t>
  </si>
  <si>
    <t>Položka č. 1 - Balónom expandovateľná chróm – kobaltová bioprotéza s príslušenstvom vrátane poskytovania služieb</t>
  </si>
  <si>
    <t xml:space="preserve">1. </t>
  </si>
  <si>
    <t>Katetrizačný systém pre náhradu aortálnej chlopne bioprotézou s osobitným zreteľom na balónom expandovateľnú chróm – kobaltovú bioprotézu s príslušenstvom.</t>
  </si>
  <si>
    <t xml:space="preserve">Vhodná na transkatétrovú implantáciu u pacientov so závažnou aortálnou  stenózou.  </t>
  </si>
  <si>
    <t>3</t>
  </si>
  <si>
    <t xml:space="preserve">Implantačný systém je vhodný na zavedenie transfemorálnym a alternatívne aj iným (transsubklaviálnym, transaxilárnym alebo transaortálnym) prístupom.   </t>
  </si>
  <si>
    <t>4</t>
  </si>
  <si>
    <t>Súčasťou je transparentné filmové krytie kože s rámčekom na prekrytie a antikontaminačnú ochranu na udržanie prostredia potrebného na liečenie rán.</t>
  </si>
  <si>
    <t>5</t>
  </si>
  <si>
    <t xml:space="preserve">Cípy bioprotézy sú ošetrené antikalciifkačnou úpravou.   </t>
  </si>
  <si>
    <t>6</t>
  </si>
  <si>
    <t xml:space="preserve">Bioprotéza je dostupná aspoň v 4 veľkostiach pre implantáciu do aortálneho anulu v rozmedzí aspoň 19 -27 mm.  </t>
  </si>
  <si>
    <t>7</t>
  </si>
  <si>
    <t>Je prípustná možnosť implantácie do dysfukčných bioprotéz v aortálnej ako aj v mitrálnej a trikuspidálnej pozícii.</t>
  </si>
  <si>
    <t>8</t>
  </si>
  <si>
    <t>Zavádzací systém (príslušenstvo):</t>
  </si>
  <si>
    <t>8.1</t>
  </si>
  <si>
    <t>Zavádzač je vybavený bezpečnostným zámkom proti nežiadúcemu uvoľneniu chlopne.</t>
  </si>
  <si>
    <r>
      <t xml:space="preserve">Časť č. 2 -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1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 príslušenstvom vrátane poskytovania služieb</t>
    </r>
  </si>
  <si>
    <r>
      <t>Položka č. 1 - Samoexpandovateľná nitinolová bioprotéza,</t>
    </r>
    <r>
      <rPr>
        <b/>
        <sz val="10"/>
        <color rgb="FF7030A0"/>
        <rFont val="Arial"/>
        <family val="2"/>
        <charset val="238"/>
      </rPr>
      <t xml:space="preserve"> </t>
    </r>
    <r>
      <rPr>
        <b/>
        <sz val="10"/>
        <color rgb="FFC00000"/>
        <rFont val="Arial"/>
        <family val="2"/>
        <charset val="238"/>
      </rPr>
      <t>typ 1</t>
    </r>
    <r>
      <rPr>
        <b/>
        <sz val="10"/>
        <rFont val="Arial"/>
        <family val="2"/>
        <charset val="238"/>
      </rPr>
      <t xml:space="preserve"> (bioprotéza musí mať našitú vonkajšiu sukničku) s príslušenstvom vrátane poskytovania služieb</t>
    </r>
  </si>
  <si>
    <t>Katetrizačný systém pre náhradu aortálnej  chlopne bioprotézou s osobitným zreteľom na samoexpandovateľnú nitinolovú bioprotézu, typ 1 s príslušenstvom.</t>
  </si>
  <si>
    <t xml:space="preserve">Vhodná na transkatétrovú supraanulárnu implantáciu u pacientov so závažnou aortálnou stenózou.   </t>
  </si>
  <si>
    <t>Implantačný systém je vhodný na zavedenie transfemorálnym a alternatívne aj iným (transsublaviálnym, transaxilárnym alebo transaortálnym) prístupom.</t>
  </si>
  <si>
    <t xml:space="preserve">Súčasťou je transparentné filmové krytie kože s rámčekom na prekrytie a antikontaminačnú ochranu na udržanie prostredia potrebného na liečenie rán. </t>
  </si>
  <si>
    <t xml:space="preserve">Implantačný systém musí umožňovať opakovanú implantáciu bioprotézy (plne vyberateľná a reponovateľná protéza).  </t>
  </si>
  <si>
    <t xml:space="preserve">Bioprotéza je ošetrená antikalcifikačnou úpravou a musí mať našitú vonkajšiu   sukničku.  </t>
  </si>
  <si>
    <t xml:space="preserve">Bioprotéza je dostupná aspoň v 4 veľkostiach pre implantáciu do aortálneho anulu v rozmedzí aspoň 18 -30 mm. </t>
  </si>
  <si>
    <t xml:space="preserve">Je prípustná možnosť implantácie do dysfukčných bioprotéz v aortálnej pozícii.  </t>
  </si>
  <si>
    <t>9.1</t>
  </si>
  <si>
    <t>Položka č. 2 - Vodiaci drôt</t>
  </si>
  <si>
    <t>Vodiaci drôt vyrobený z nehrdzavejúcej ocele, pokrytý vrstvou PTFE, veľkosť 0,035 palca a dĺžka 260 cm, zakončený preformovaným zatočeným hrotom r s priemerom 30 mm určený na minimalizáciu rizika perforácie.</t>
  </si>
  <si>
    <t>Katetrizačný systém pre náhradu aortálnej chlopne bioprotézou s osobitným zreteľom na samoexpandovateľnú nitinolovú bioprotézu, typ 2 s príslušenstvom.</t>
  </si>
  <si>
    <t xml:space="preserve">Vhodná na transkatétrovú supraanulárnu implantáciu u pacientov so závažnou   aortálnou stenózou.   </t>
  </si>
  <si>
    <t xml:space="preserve">Súčasťou je transparentné filmové krytie kože s rámčekom na prekrytie a antikontaminačnú ochranu na udržanie prostredia potrebného na liečenie rán.  </t>
  </si>
  <si>
    <t xml:space="preserve">Bioprotéza je ošetrená antikalcifikačnou úpravou.  </t>
  </si>
  <si>
    <r>
      <t xml:space="preserve">Časť č. 3 -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2</t>
    </r>
    <r>
      <rPr>
        <b/>
        <sz val="10"/>
        <color theme="1"/>
        <rFont val="Arial"/>
        <family val="2"/>
        <charset val="238"/>
      </rPr>
      <t xml:space="preserve"> s príslušenstvom vrátane poskytovania služieb</t>
    </r>
  </si>
  <si>
    <r>
      <t xml:space="preserve">Časť č. 4 - Katetrizačný systém pre náhradu aortálnej 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3</t>
    </r>
    <r>
      <rPr>
        <b/>
        <sz val="10"/>
        <color theme="1"/>
        <rFont val="Arial"/>
        <family val="2"/>
        <charset val="238"/>
      </rPr>
      <t xml:space="preserve"> s príslušenstvom vrátane poskytovania služieb</t>
    </r>
  </si>
  <si>
    <r>
      <t xml:space="preserve">Položka č. 1 - Samoexpandovateľná nitinolová bioprotéza, </t>
    </r>
    <r>
      <rPr>
        <b/>
        <sz val="10"/>
        <color rgb="FFC00000"/>
        <rFont val="Arial"/>
        <family val="2"/>
        <charset val="238"/>
      </rPr>
      <t>typ 3</t>
    </r>
    <r>
      <rPr>
        <b/>
        <sz val="10"/>
        <rFont val="Arial"/>
        <family val="2"/>
        <charset val="238"/>
      </rPr>
      <t xml:space="preserve"> (bioprotéza musí mať našitú vonkajšiu sukničku) s príslušenstvom vrátane poskytovania služieb</t>
    </r>
  </si>
  <si>
    <t>Katetrizačný systém pre náhradu aortálnej chlopne bioprotézou s osobitným zreteľom na samoexpandovateľnú nitinolovú bioprotézu, typ 3 s príslušenstvom.</t>
  </si>
  <si>
    <t>2</t>
  </si>
  <si>
    <t xml:space="preserve">Vhodná na transkatétrovú intraanulárnu implantáciu u pacientov so závažnou   aortálnou stenózou.    </t>
  </si>
  <si>
    <t>Implantačný systém je vhodný na zavedenie transfemorálnym a alternatívne aj iným (transsubklaviálnym, transaxilárnym alebo transaortálnym) prístupom.</t>
  </si>
  <si>
    <t xml:space="preserve">Súčasťou je transparentné filmové krytie kože s rámčekom na prekrytie a antikontaminačnú ochranu na udržanie prostredia potrebného na liečenie rán.   </t>
  </si>
  <si>
    <t xml:space="preserve">Implantačný systém musí umožňovať opakovanú implantáciu bioprotézy (plne vyberateľná a reponovateľná protéza).    </t>
  </si>
  <si>
    <t xml:space="preserve">Bioprotéza je dostupná aspoň v 4 veľkostiach pre implantáciu do aortálneho anulu v rozmedzí aspoň 19 - 27 mm.  </t>
  </si>
  <si>
    <t>Katetrizačný systém pre náhradu aortálnej chlopne bioprotézou s osobitným zreteľom na samoexpandovateľnú nitinolovú bioprotézu, typ 4 s príslušenstvom.</t>
  </si>
  <si>
    <t xml:space="preserve">Bioprotéza je ošetrená antikalcifikačnou úpravou. </t>
  </si>
  <si>
    <r>
      <t xml:space="preserve">Časť č. 5 -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4</t>
    </r>
    <r>
      <rPr>
        <b/>
        <sz val="10"/>
        <color theme="1"/>
        <rFont val="Arial"/>
        <family val="2"/>
        <charset val="238"/>
      </rPr>
      <t xml:space="preserve"> s príslušenstvom vrátane poskytovania služieb</t>
    </r>
  </si>
  <si>
    <r>
      <t xml:space="preserve">Položka č. 1 - Samoexpandovateľná nitinolová bioprotéza, </t>
    </r>
    <r>
      <rPr>
        <b/>
        <sz val="10"/>
        <color rgb="FFC00000"/>
        <rFont val="Arial"/>
        <family val="2"/>
        <charset val="238"/>
      </rPr>
      <t>typ 4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</si>
  <si>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t xml:space="preserve">Balónom expandovateľná chróm – kobaltová bioprotéza s príslušenstvom vrátane poskytovania služieb 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</si>
  <si>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</si>
  <si>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r>
      <t xml:space="preserve">Časť č. 2 -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1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</si>
  <si>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r>
      <t>Samoexpandovateľná nitinolová bioprotéza,</t>
    </r>
    <r>
      <rPr>
        <sz val="10"/>
        <color rgb="FFC00000"/>
        <rFont val="Arial"/>
        <family val="2"/>
        <charset val="238"/>
      </rPr>
      <t xml:space="preserve"> typ 2</t>
    </r>
    <r>
      <rPr>
        <sz val="10"/>
        <color theme="1"/>
        <rFont val="Arial"/>
        <family val="2"/>
        <charset val="238"/>
      </rPr>
      <t xml:space="preserve"> s príslušenstvom vrátane poskytovania služieb</t>
    </r>
  </si>
  <si>
    <t>Vodiaci drôt</t>
  </si>
  <si>
    <t>Katetrizačné systémy pre náhradu aortálnej chlopne bioprotézou s príslušenstvom vrátane poskytovania služieb</t>
  </si>
  <si>
    <r>
      <t xml:space="preserve">Samoexpandovateľná nitinolová bioprotéza, </t>
    </r>
    <r>
      <rPr>
        <sz val="10"/>
        <color rgb="FFC00000"/>
        <rFont val="Arial"/>
        <family val="2"/>
        <charset val="238"/>
      </rPr>
      <t>typ 1</t>
    </r>
    <r>
      <rPr>
        <sz val="10"/>
        <color theme="1"/>
        <rFont val="Arial"/>
        <family val="2"/>
        <charset val="238"/>
      </rPr>
      <t xml:space="preserve"> (bioprotéza musí mať našitú vonkajšiu sukničku) s príslušenstvom vrátane poskytovania služieb</t>
    </r>
  </si>
  <si>
    <r>
      <t xml:space="preserve">Samoexpandovateľná nitinolová bioprotéza, </t>
    </r>
    <r>
      <rPr>
        <sz val="10"/>
        <color rgb="FFC00000"/>
        <rFont val="Arial"/>
        <family val="2"/>
        <charset val="238"/>
      </rPr>
      <t xml:space="preserve">typ 3 </t>
    </r>
    <r>
      <rPr>
        <sz val="10"/>
        <color theme="1"/>
        <rFont val="Arial"/>
        <family val="2"/>
        <charset val="238"/>
      </rPr>
      <t>(bioprotéza musí mať našitú vonkajšiu sukničku) s príslušenstvom vrátane poskytovania služieb</t>
    </r>
  </si>
  <si>
    <r>
      <t xml:space="preserve">Časť č. 5 -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4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</si>
  <si>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r>
      <t>Samoexpandovateľná nitinolová bioprotéza,</t>
    </r>
    <r>
      <rPr>
        <sz val="10"/>
        <color rgb="FFC00000"/>
        <rFont val="Arial"/>
        <family val="2"/>
        <charset val="238"/>
      </rPr>
      <t xml:space="preserve"> typ 4</t>
    </r>
    <r>
      <rPr>
        <sz val="10"/>
        <color theme="1"/>
        <rFont val="Arial"/>
        <family val="2"/>
        <charset val="238"/>
      </rPr>
      <t xml:space="preserve"> s príslušenstvom vrátane poskytovania služieb</t>
    </r>
  </si>
  <si>
    <r>
      <t xml:space="preserve">Položka č. 1 - Samoexpandovateľná nitinolová bioprotéza, </t>
    </r>
    <r>
      <rPr>
        <b/>
        <sz val="10"/>
        <color rgb="FFC00000"/>
        <rFont val="Arial"/>
        <family val="2"/>
        <charset val="238"/>
      </rPr>
      <t>typ 2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</si>
  <si>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t>75</t>
  </si>
  <si>
    <t>Predpokladané množstvo MJ počas trvania zmluvy 
(36 mesiacov)</t>
  </si>
  <si>
    <t xml:space="preserve">Položka č. 2 - Transparentné filmové krytie </t>
  </si>
  <si>
    <t>Položka č. 3 -Transparentné filmové krytie</t>
  </si>
  <si>
    <t xml:space="preserve">Transparentné filmové krytie </t>
  </si>
  <si>
    <t>33182220-7
33184300-6
60000000-8</t>
  </si>
  <si>
    <t>Položka č. 2 - Transparentné filmové krytie</t>
  </si>
  <si>
    <t>33140000-3</t>
  </si>
  <si>
    <t>150</t>
  </si>
  <si>
    <t>Položka č. 3 - Transparentné filmové krytie</t>
  </si>
  <si>
    <r>
      <t xml:space="preserve">Časť č. 3 - Katetrizačný systém pre náhradu aortálnej chlopne bioprotézou s osobitným zreteľom na samoexpandovateľnú nitinolovú bioprotézu, </t>
    </r>
    <r>
      <rPr>
        <b/>
        <sz val="10"/>
        <color rgb="FFC00000"/>
        <rFont val="Arial"/>
        <family val="2"/>
        <charset val="238"/>
      </rPr>
      <t>typ 2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</si>
  <si>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t>34</t>
  </si>
  <si>
    <r>
      <t xml:space="preserve">Časť č. 4 -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>typ 3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</si>
  <si>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r>
      <t xml:space="preserve">Časť č. 2 -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 xml:space="preserve">typ 1 </t>
    </r>
    <r>
      <rPr>
        <b/>
        <sz val="10"/>
        <rFont val="Arial"/>
        <family val="2"/>
        <charset val="238"/>
      </rPr>
      <t>s príslušenstvom vrátane poskytovania služieb</t>
    </r>
  </si>
  <si>
    <r>
      <t xml:space="preserve">Položka č. 1 - Samoexpandovateľná nitinolová bioprotéza </t>
    </r>
    <r>
      <rPr>
        <b/>
        <sz val="10"/>
        <color rgb="FFC00000"/>
        <rFont val="Arial"/>
        <family val="2"/>
        <charset val="238"/>
      </rPr>
      <t xml:space="preserve">typ 1 </t>
    </r>
    <r>
      <rPr>
        <b/>
        <sz val="10"/>
        <rFont val="Arial"/>
        <family val="2"/>
        <charset val="238"/>
      </rPr>
      <t>(bioprotéza musí mať našitú vonkajšiu sukničku) s príslušenstvom vrátane poskytovania služieb</t>
    </r>
  </si>
  <si>
    <r>
      <t>Časť č. 3 - Katetrizačný systém pre náhradu aortálnej chlopne bioprotézou s osobitným zreteľom na samoexpandovateľnú nitinolovú bioprotézu</t>
    </r>
    <r>
      <rPr>
        <b/>
        <sz val="10"/>
        <color rgb="FFC00000"/>
        <rFont val="Arial"/>
        <family val="2"/>
        <charset val="238"/>
      </rPr>
      <t xml:space="preserve"> typ 2 </t>
    </r>
    <r>
      <rPr>
        <b/>
        <sz val="10"/>
        <rFont val="Arial"/>
        <family val="2"/>
        <charset val="238"/>
      </rPr>
      <t>s príslušenstvom vrátane poskytovania služieb</t>
    </r>
  </si>
  <si>
    <r>
      <t>Položka č. 1 - Samoexpandovateľná nitinolová bioprotéza</t>
    </r>
    <r>
      <rPr>
        <b/>
        <sz val="10"/>
        <color rgb="FFC00000"/>
        <rFont val="Arial"/>
        <family val="2"/>
        <charset val="238"/>
      </rPr>
      <t xml:space="preserve"> typ 2 </t>
    </r>
    <r>
      <rPr>
        <b/>
        <sz val="10"/>
        <rFont val="Arial"/>
        <family val="2"/>
        <charset val="238"/>
      </rPr>
      <t>príslušenstvom vrátane poskytovania služieb</t>
    </r>
  </si>
  <si>
    <r>
      <t xml:space="preserve">Časť č. 4 - Katetrizačný systém pre náhradu aortálnej chlopne bioprotézou s osobitným zreteľom na samoexpandovateľnú nitinolovú bioprotézu </t>
    </r>
    <r>
      <rPr>
        <b/>
        <sz val="10"/>
        <color rgb="FFC00000"/>
        <rFont val="Arial"/>
        <family val="2"/>
        <charset val="238"/>
      </rPr>
      <t xml:space="preserve">typ 3 </t>
    </r>
    <r>
      <rPr>
        <b/>
        <sz val="10"/>
        <rFont val="Arial"/>
        <family val="2"/>
        <charset val="238"/>
      </rPr>
      <t>s príslušenstvom vrátane poskytovania služieb</t>
    </r>
  </si>
  <si>
    <r>
      <t xml:space="preserve">Položka č. 1 - Samoexpandovateľná nitinolová bioprotéza </t>
    </r>
    <r>
      <rPr>
        <b/>
        <sz val="10"/>
        <color rgb="FFC00000"/>
        <rFont val="Arial"/>
        <family val="2"/>
        <charset val="238"/>
      </rPr>
      <t>typ 3</t>
    </r>
    <r>
      <rPr>
        <b/>
        <sz val="10"/>
        <rFont val="Arial"/>
        <family val="2"/>
        <charset val="238"/>
      </rPr>
      <t xml:space="preserve"> (bioprotéza musí mať našitú vonkajšiu sukničku) s príslušenstvom vrátane poskytovania služieb</t>
    </r>
  </si>
  <si>
    <r>
      <t>Časť č. 5 - Katetrizačný systém pre náhradu aortálnej chlopne bioprotézou s osobitným zreteľom na samoexpandovateľnú nitinolovú bioprotézu</t>
    </r>
    <r>
      <rPr>
        <b/>
        <sz val="10"/>
        <color rgb="FFC00000"/>
        <rFont val="Arial"/>
        <family val="2"/>
        <charset val="238"/>
      </rPr>
      <t xml:space="preserve"> typ 4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</si>
  <si>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r>
      <t xml:space="preserve">Položka č. 1 - Samoexpandovateľná nitinolová bioprotéza </t>
    </r>
    <r>
      <rPr>
        <b/>
        <sz val="10"/>
        <color rgb="FFC00000"/>
        <rFont val="Arial"/>
        <family val="2"/>
        <charset val="238"/>
      </rPr>
      <t>typ 4</t>
    </r>
    <r>
      <rPr>
        <b/>
        <sz val="10"/>
        <rFont val="Arial"/>
        <family val="2"/>
        <charset val="238"/>
      </rPr>
      <t xml:space="preserve"> s príslušenstvom vrátane poskytovania služieb</t>
    </r>
  </si>
  <si>
    <t>37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</si>
  <si>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</si>
  <si>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</si>
  <si>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</si>
  <si>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</si>
  <si>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</si>
  <si>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</si>
  <si>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</si>
  <si>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</si>
  <si>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</si>
  <si>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</si>
  <si>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</si>
  <si>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</si>
  <si>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</si>
  <si>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</si>
  <si>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</si>
  <si>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</si>
  <si>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</si>
  <si>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</si>
  <si>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>Transparentné filmové krytie rôznych rozmerov,  minimálne rozmer 10 x 12 cm, s rámčekom na prekrytie a antikontaminačnú ochranu, na udržanie prostredia potrebného na liečenie rán.</t>
  </si>
  <si>
    <t>Transparentné polyuretánové filmové krytie rôznych rozmerov, minimálne rozmer 7,7 x 8 cm, s rámčekom na prekrytie a antikontaminačnú ochranu, na udržanie  prostredia potrebného na liečenie rán.</t>
  </si>
  <si>
    <t>74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</si>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</sst>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3" xfId="0" applyFont="1" applyFill="1" applyBorder="1" applyAlignment="1" applyProtection="1">
      <alignment horizontal="center" vertical="top" wrapText="1"/>
      <protection locked="0"/>
    </xf>
    <xf numFmtId="0" fontId="7" fillId="3" borderId="55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9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0" fontId="7" fillId="3" borderId="71" xfId="0" applyFont="1" applyFill="1" applyBorder="1" applyAlignment="1" applyProtection="1">
      <alignment horizontal="center" vertical="top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2" borderId="6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100" xfId="0" applyFont="1" applyFill="1" applyBorder="1" applyAlignment="1" applyProtection="1">
      <alignment horizontal="center" vertical="center" wrapText="1"/>
      <protection locked="0"/>
    </xf>
    <xf numFmtId="0" fontId="7" fillId="3" borderId="101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6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5" xfId="0" applyNumberFormat="1" applyFont="1" applyFill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left" vertical="center" wrapText="1"/>
    </xf>
    <xf numFmtId="4" fontId="9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6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108" xfId="0" applyNumberFormat="1" applyFont="1" applyBorder="1" applyAlignment="1">
      <alignment horizontal="left" vertical="center" wrapText="1"/>
    </xf>
    <xf numFmtId="49" fontId="9" fillId="0" borderId="109" xfId="0" applyNumberFormat="1" applyFont="1" applyBorder="1" applyAlignment="1">
      <alignment horizontal="left" vertical="center" wrapText="1"/>
    </xf>
    <xf numFmtId="49" fontId="9" fillId="0" borderId="108" xfId="0" applyNumberFormat="1" applyFont="1" applyBorder="1" applyAlignment="1">
      <alignment horizontal="center" vertical="center" wrapText="1"/>
    </xf>
    <xf numFmtId="49" fontId="3" fillId="0" borderId="87" xfId="0" applyNumberFormat="1" applyFont="1" applyFill="1" applyBorder="1" applyAlignment="1">
      <alignment vertical="center" wrapText="1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0" borderId="118" xfId="0" applyFont="1" applyBorder="1" applyAlignment="1" applyProtection="1">
      <alignment horizontal="center" vertical="center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5" xfId="0" applyNumberFormat="1" applyFont="1" applyBorder="1" applyAlignment="1">
      <alignment horizontal="center" vertical="center" wrapText="1"/>
    </xf>
    <xf numFmtId="49" fontId="9" fillId="0" borderId="85" xfId="0" applyNumberFormat="1" applyFont="1" applyBorder="1" applyAlignment="1">
      <alignment horizontal="center" vertical="center"/>
    </xf>
    <xf numFmtId="49" fontId="9" fillId="0" borderId="85" xfId="0" applyNumberFormat="1" applyFont="1" applyBorder="1" applyAlignment="1">
      <alignment horizontal="right" vertical="center"/>
    </xf>
    <xf numFmtId="49" fontId="9" fillId="0" borderId="120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vertical="center" wrapText="1"/>
    </xf>
    <xf numFmtId="49" fontId="9" fillId="0" borderId="121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49" fontId="3" fillId="0" borderId="122" xfId="0" applyNumberFormat="1" applyFont="1" applyFill="1" applyBorder="1" applyAlignment="1">
      <alignment horizontal="left" vertical="center" wrapText="1"/>
    </xf>
    <xf numFmtId="49" fontId="9" fillId="0" borderId="86" xfId="0" applyNumberFormat="1" applyFont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 vertical="center" wrapText="1"/>
    </xf>
    <xf numFmtId="49" fontId="9" fillId="0" borderId="4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vertical="center" wrapText="1"/>
    </xf>
    <xf numFmtId="4" fontId="9" fillId="0" borderId="97" xfId="0" applyNumberFormat="1" applyFont="1" applyBorder="1" applyAlignment="1" applyProtection="1">
      <alignment horizontal="right" vertical="center" wrapText="1"/>
      <protection locked="0"/>
    </xf>
    <xf numFmtId="4" fontId="9" fillId="0" borderId="98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96" xfId="0" applyNumberFormat="1" applyFont="1" applyBorder="1" applyAlignment="1" applyProtection="1">
      <alignment horizontal="right" vertical="center" wrapText="1"/>
      <protection locked="0"/>
    </xf>
    <xf numFmtId="4" fontId="9" fillId="0" borderId="123" xfId="0" applyNumberFormat="1" applyFont="1" applyBorder="1" applyAlignment="1" applyProtection="1">
      <alignment horizontal="right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>
      <alignment horizontal="left" vertical="center" wrapText="1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24" xfId="0" applyNumberFormat="1" applyFont="1" applyBorder="1" applyAlignment="1" applyProtection="1">
      <alignment horizontal="right" vertical="center" wrapText="1"/>
      <protection locked="0"/>
    </xf>
    <xf numFmtId="4" fontId="9" fillId="0" borderId="125" xfId="0" applyNumberFormat="1" applyFont="1" applyBorder="1" applyAlignment="1" applyProtection="1">
      <alignment horizontal="right" vertical="center" wrapText="1"/>
      <protection locked="0"/>
    </xf>
    <xf numFmtId="4" fontId="9" fillId="0" borderId="124" xfId="0" applyNumberFormat="1" applyFont="1" applyBorder="1" applyAlignment="1" applyProtection="1">
      <alignment horizontal="right" vertical="center" wrapText="1"/>
      <protection locked="0"/>
    </xf>
    <xf numFmtId="0" fontId="9" fillId="0" borderId="122" xfId="0" applyFont="1" applyBorder="1" applyAlignment="1" applyProtection="1">
      <alignment wrapText="1"/>
      <protection locked="0"/>
    </xf>
    <xf numFmtId="0" fontId="9" fillId="0" borderId="23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9" fillId="0" borderId="129" xfId="0" applyNumberFormat="1" applyFont="1" applyBorder="1" applyAlignment="1" applyProtection="1">
      <alignment horizontal="right" vertical="center" wrapText="1"/>
      <protection locked="0"/>
    </xf>
    <xf numFmtId="4" fontId="9" fillId="0" borderId="130" xfId="0" applyNumberFormat="1" applyFont="1" applyBorder="1" applyAlignment="1" applyProtection="1">
      <alignment horizontal="right" vertical="center" wrapText="1"/>
      <protection locked="0"/>
    </xf>
    <xf numFmtId="4" fontId="9" fillId="0" borderId="131" xfId="0" applyNumberFormat="1" applyFont="1" applyBorder="1" applyAlignment="1" applyProtection="1">
      <alignment horizontal="right" vertical="center" wrapText="1"/>
      <protection locked="0"/>
    </xf>
    <xf numFmtId="4" fontId="9" fillId="0" borderId="132" xfId="0" applyNumberFormat="1" applyFont="1" applyBorder="1" applyAlignment="1" applyProtection="1">
      <alignment horizontal="right" vertical="center" wrapText="1"/>
      <protection locked="0"/>
    </xf>
    <xf numFmtId="4" fontId="9" fillId="0" borderId="133" xfId="0" applyNumberFormat="1" applyFont="1" applyBorder="1" applyAlignment="1" applyProtection="1">
      <alignment horizontal="right" vertical="center" wrapText="1"/>
      <protection locked="0"/>
    </xf>
    <xf numFmtId="0" fontId="9" fillId="0" borderId="6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34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32" xfId="0" applyNumberFormat="1" applyFont="1" applyBorder="1" applyAlignment="1" applyProtection="1">
      <alignment horizontal="right" vertical="center" wrapText="1"/>
      <protection locked="0"/>
    </xf>
    <xf numFmtId="4" fontId="9" fillId="0" borderId="135" xfId="0" applyNumberFormat="1" applyFont="1" applyBorder="1" applyAlignment="1" applyProtection="1">
      <alignment horizontal="right" vertical="center" wrapText="1"/>
      <protection locked="0"/>
    </xf>
    <xf numFmtId="4" fontId="9" fillId="0" borderId="120" xfId="0" applyNumberFormat="1" applyFont="1" applyBorder="1" applyAlignment="1" applyProtection="1">
      <alignment horizontal="right" vertical="center" wrapText="1"/>
      <protection locked="0"/>
    </xf>
    <xf numFmtId="9" fontId="9" fillId="0" borderId="127" xfId="0" applyNumberFormat="1" applyFont="1" applyBorder="1" applyAlignment="1" applyProtection="1">
      <alignment horizontal="right" vertical="center" wrapText="1"/>
      <protection locked="0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0" borderId="136" xfId="0" applyNumberFormat="1" applyFont="1" applyBorder="1" applyAlignment="1" applyProtection="1">
      <alignment horizontal="right" vertical="center" wrapText="1"/>
      <protection locked="0"/>
    </xf>
    <xf numFmtId="4" fontId="9" fillId="0" borderId="127" xfId="0" applyNumberFormat="1" applyFont="1" applyBorder="1" applyAlignment="1" applyProtection="1">
      <alignment horizontal="right" vertical="center" wrapText="1"/>
      <protection locked="0"/>
    </xf>
    <xf numFmtId="4" fontId="9" fillId="0" borderId="137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24" fillId="0" borderId="0" xfId="6" applyFont="1" applyAlignment="1">
      <alignment wrapText="1"/>
    </xf>
    <xf numFmtId="0" fontId="26" fillId="0" borderId="0" xfId="6" applyFont="1" applyAlignment="1">
      <alignment horizontal="left" vertical="center" wrapText="1"/>
    </xf>
    <xf numFmtId="0" fontId="28" fillId="0" borderId="35" xfId="6" applyFont="1" applyBorder="1" applyAlignment="1">
      <alignment horizontal="center" vertical="top" wrapText="1"/>
    </xf>
    <xf numFmtId="0" fontId="28" fillId="0" borderId="37" xfId="6" applyFont="1" applyBorder="1" applyAlignment="1">
      <alignment horizontal="center" vertical="top" wrapText="1"/>
    </xf>
    <xf numFmtId="0" fontId="28" fillId="0" borderId="36" xfId="6" applyFont="1" applyBorder="1" applyAlignment="1">
      <alignment horizontal="center" vertical="top" wrapText="1"/>
    </xf>
    <xf numFmtId="0" fontId="28" fillId="0" borderId="138" xfId="6" applyFont="1" applyFill="1" applyBorder="1" applyAlignment="1">
      <alignment horizontal="center" vertical="top" wrapText="1"/>
    </xf>
    <xf numFmtId="0" fontId="23" fillId="5" borderId="139" xfId="6" applyFont="1" applyFill="1" applyBorder="1" applyAlignment="1">
      <alignment horizontal="center" vertical="center" wrapText="1"/>
    </xf>
    <xf numFmtId="0" fontId="23" fillId="5" borderId="14" xfId="6" applyFont="1" applyFill="1" applyBorder="1" applyAlignment="1">
      <alignment horizontal="center" vertical="center" wrapText="1"/>
    </xf>
    <xf numFmtId="0" fontId="23" fillId="5" borderId="140" xfId="6" applyFont="1" applyFill="1" applyBorder="1" applyAlignment="1">
      <alignment horizontal="center" vertical="center" wrapText="1"/>
    </xf>
    <xf numFmtId="49" fontId="23" fillId="0" borderId="84" xfId="6" applyNumberFormat="1" applyFont="1" applyBorder="1" applyAlignment="1">
      <alignment horizontal="center" vertical="center" wrapText="1"/>
    </xf>
    <xf numFmtId="49" fontId="23" fillId="0" borderId="23" xfId="6" applyNumberFormat="1" applyFont="1" applyBorder="1" applyAlignment="1">
      <alignment horizontal="center" vertical="center" wrapText="1"/>
    </xf>
    <xf numFmtId="9" fontId="23" fillId="0" borderId="23" xfId="6" applyNumberFormat="1" applyFont="1" applyBorder="1" applyAlignment="1">
      <alignment horizontal="center" vertical="center" wrapText="1"/>
    </xf>
    <xf numFmtId="49" fontId="23" fillId="0" borderId="23" xfId="6" applyNumberFormat="1" applyFont="1" applyBorder="1" applyAlignment="1">
      <alignment horizontal="left" vertical="center" wrapText="1"/>
    </xf>
    <xf numFmtId="49" fontId="23" fillId="0" borderId="89" xfId="6" applyNumberFormat="1" applyFont="1" applyBorder="1" applyAlignment="1">
      <alignment horizontal="left" vertical="center" wrapText="1"/>
    </xf>
    <xf numFmtId="9" fontId="23" fillId="0" borderId="14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23" fillId="0" borderId="86" xfId="6" applyNumberFormat="1" applyFont="1" applyBorder="1" applyAlignment="1">
      <alignment horizontal="center" vertical="center" wrapText="1"/>
    </xf>
    <xf numFmtId="49" fontId="23" fillId="0" borderId="87" xfId="6" applyNumberFormat="1" applyFont="1" applyBorder="1" applyAlignment="1">
      <alignment horizontal="center" vertical="center" wrapText="1"/>
    </xf>
    <xf numFmtId="9" fontId="23" fillId="0" borderId="87" xfId="6" applyNumberFormat="1" applyFont="1" applyBorder="1" applyAlignment="1">
      <alignment horizontal="center" vertical="center" wrapText="1"/>
    </xf>
    <xf numFmtId="49" fontId="23" fillId="0" borderId="87" xfId="6" applyNumberFormat="1" applyFont="1" applyBorder="1" applyAlignment="1">
      <alignment horizontal="left" vertical="center" wrapText="1"/>
    </xf>
    <xf numFmtId="49" fontId="23" fillId="0" borderId="102" xfId="6" applyNumberFormat="1" applyFont="1" applyBorder="1" applyAlignment="1">
      <alignment horizontal="left" vertical="center" wrapText="1"/>
    </xf>
    <xf numFmtId="9" fontId="23" fillId="0" borderId="88" xfId="6" applyNumberFormat="1" applyFont="1" applyBorder="1" applyAlignment="1">
      <alignment horizontal="center" vertical="center" wrapText="1"/>
    </xf>
    <xf numFmtId="0" fontId="31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23" fillId="0" borderId="0" xfId="6" applyFont="1" applyAlignment="1">
      <alignment vertical="top" wrapText="1"/>
    </xf>
    <xf numFmtId="0" fontId="31" fillId="0" borderId="0" xfId="6" applyFont="1" applyAlignment="1">
      <alignment vertical="top" wrapText="1"/>
    </xf>
    <xf numFmtId="0" fontId="30" fillId="0" borderId="0" xfId="6" applyFont="1" applyAlignment="1">
      <alignment horizontal="left" vertical="top" wrapText="1"/>
    </xf>
    <xf numFmtId="0" fontId="23" fillId="0" borderId="0" xfId="6" applyFont="1" applyAlignment="1" applyProtection="1">
      <alignment wrapText="1"/>
      <protection locked="0"/>
    </xf>
    <xf numFmtId="0" fontId="23" fillId="0" borderId="0" xfId="6" applyFont="1" applyAlignment="1">
      <alignment wrapText="1"/>
    </xf>
    <xf numFmtId="0" fontId="23" fillId="0" borderId="0" xfId="6" applyFont="1" applyBorder="1" applyAlignment="1" applyProtection="1">
      <alignment wrapText="1"/>
      <protection locked="0"/>
    </xf>
    <xf numFmtId="0" fontId="23" fillId="0" borderId="0" xfId="6" applyFont="1" applyAlignment="1" applyProtection="1">
      <alignment horizontal="right" vertical="top"/>
      <protection locked="0"/>
    </xf>
    <xf numFmtId="0" fontId="23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23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96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30" xfId="0" applyNumberFormat="1" applyFont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24" xfId="0" applyNumberFormat="1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90" xfId="0" applyFont="1" applyFill="1" applyBorder="1" applyAlignment="1">
      <alignment horizontal="left" vertical="center"/>
    </xf>
    <xf numFmtId="0" fontId="2" fillId="3" borderId="91" xfId="0" applyFont="1" applyFill="1" applyBorder="1" applyAlignment="1">
      <alignment horizontal="left" vertical="center"/>
    </xf>
    <xf numFmtId="0" fontId="2" fillId="3" borderId="92" xfId="0" applyFont="1" applyFill="1" applyBorder="1" applyAlignment="1">
      <alignment horizontal="left" vertical="center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96" xfId="0" applyFont="1" applyBorder="1" applyAlignment="1">
      <alignment horizontal="left" vertical="center" wrapText="1"/>
    </xf>
    <xf numFmtId="0" fontId="1" fillId="0" borderId="97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15" fillId="3" borderId="126" xfId="0" applyNumberFormat="1" applyFont="1" applyFill="1" applyBorder="1" applyAlignment="1">
      <alignment horizontal="left" vertical="center" wrapText="1"/>
    </xf>
    <xf numFmtId="49" fontId="15" fillId="3" borderId="127" xfId="0" applyNumberFormat="1" applyFont="1" applyFill="1" applyBorder="1" applyAlignment="1">
      <alignment horizontal="left" vertical="center" wrapText="1"/>
    </xf>
    <xf numFmtId="49" fontId="15" fillId="3" borderId="128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3" borderId="104" xfId="0" applyNumberFormat="1" applyFont="1" applyFill="1" applyBorder="1" applyAlignment="1">
      <alignment horizontal="left" vertical="center" wrapText="1"/>
    </xf>
    <xf numFmtId="49" fontId="15" fillId="3" borderId="110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9" xfId="0" applyFont="1" applyFill="1" applyBorder="1" applyAlignment="1" applyProtection="1">
      <alignment vertical="top" wrapText="1"/>
      <protection locked="0"/>
    </xf>
    <xf numFmtId="49" fontId="10" fillId="2" borderId="81" xfId="0" applyNumberFormat="1" applyFont="1" applyFill="1" applyBorder="1" applyAlignment="1">
      <alignment horizontal="left" vertical="top" wrapText="1"/>
    </xf>
    <xf numFmtId="49" fontId="10" fillId="2" borderId="66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3" xfId="0" applyNumberFormat="1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center" vertical="top" wrapText="1"/>
    </xf>
    <xf numFmtId="0" fontId="10" fillId="2" borderId="82" xfId="0" applyFont="1" applyFill="1" applyBorder="1" applyAlignment="1">
      <alignment horizontal="center" vertical="top" wrapText="1"/>
    </xf>
    <xf numFmtId="0" fontId="11" fillId="4" borderId="0" xfId="0" applyFont="1" applyFill="1" applyAlignment="1" applyProtection="1">
      <alignment horizontal="center" vertical="center" wrapText="1"/>
      <protection locked="0"/>
    </xf>
    <xf numFmtId="49" fontId="15" fillId="0" borderId="99" xfId="1" applyNumberFormat="1" applyFont="1" applyBorder="1" applyAlignment="1">
      <alignment horizontal="left" vertical="center" wrapText="1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7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49" fontId="9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15" xfId="0" applyNumberFormat="1" applyFont="1" applyBorder="1" applyAlignment="1" applyProtection="1">
      <alignment horizontal="center" vertical="center" wrapText="1"/>
      <protection locked="0"/>
    </xf>
    <xf numFmtId="49" fontId="9" fillId="0" borderId="107" xfId="0" applyNumberFormat="1" applyFont="1" applyBorder="1" applyAlignment="1" applyProtection="1">
      <alignment horizontal="center" vertical="center" wrapText="1"/>
      <protection locked="0"/>
    </xf>
    <xf numFmtId="49" fontId="9" fillId="0" borderId="116" xfId="0" applyNumberFormat="1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117" xfId="0" applyNumberFormat="1" applyFont="1" applyBorder="1" applyAlignment="1" applyProtection="1">
      <alignment horizontal="center" vertical="top" wrapText="1"/>
      <protection locked="0"/>
    </xf>
    <xf numFmtId="0" fontId="13" fillId="0" borderId="82" xfId="0" applyFont="1" applyBorder="1" applyAlignment="1" applyProtection="1">
      <alignment horizontal="center" vertical="top" wrapText="1"/>
      <protection locked="0"/>
    </xf>
    <xf numFmtId="0" fontId="13" fillId="0" borderId="107" xfId="0" applyFont="1" applyBorder="1" applyAlignment="1" applyProtection="1">
      <alignment horizontal="center" vertical="top" wrapText="1"/>
      <protection locked="0"/>
    </xf>
    <xf numFmtId="49" fontId="3" fillId="0" borderId="115" xfId="0" applyNumberFormat="1" applyFont="1" applyBorder="1" applyAlignment="1" applyProtection="1">
      <alignment horizontal="center" vertical="center" wrapText="1"/>
      <protection locked="0"/>
    </xf>
    <xf numFmtId="49" fontId="3" fillId="0" borderId="107" xfId="0" applyNumberFormat="1" applyFont="1" applyBorder="1" applyAlignment="1" applyProtection="1">
      <alignment horizontal="center" vertical="center" wrapText="1"/>
      <protection locked="0"/>
    </xf>
    <xf numFmtId="49" fontId="3" fillId="0" borderId="116" xfId="0" applyNumberFormat="1" applyFont="1" applyBorder="1" applyAlignment="1" applyProtection="1">
      <alignment horizontal="center" vertical="center" wrapText="1"/>
      <protection locked="0"/>
    </xf>
    <xf numFmtId="0" fontId="27" fillId="0" borderId="0" xfId="6" applyFont="1" applyAlignment="1">
      <alignment horizontal="left" vertical="center" wrapText="1"/>
    </xf>
    <xf numFmtId="0" fontId="23" fillId="0" borderId="0" xfId="6" applyFont="1" applyAlignment="1">
      <alignment horizontal="left" wrapText="1"/>
    </xf>
    <xf numFmtId="0" fontId="24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5" fillId="0" borderId="0" xfId="6" applyFont="1" applyFill="1" applyAlignment="1">
      <alignment horizontal="center" wrapText="1"/>
    </xf>
    <xf numFmtId="0" fontId="26" fillId="0" borderId="0" xfId="6" applyFont="1" applyAlignment="1">
      <alignment horizontal="left" vertical="center" wrapText="1"/>
    </xf>
    <xf numFmtId="14" fontId="23" fillId="0" borderId="0" xfId="6" applyNumberFormat="1" applyFont="1" applyBorder="1" applyAlignment="1" applyProtection="1">
      <alignment horizontal="left" wrapText="1"/>
      <protection locked="0"/>
    </xf>
    <xf numFmtId="0" fontId="23" fillId="0" borderId="0" xfId="6" applyNumberFormat="1" applyFont="1" applyBorder="1" applyAlignment="1" applyProtection="1">
      <alignment horizontal="left" wrapText="1"/>
      <protection locked="0"/>
    </xf>
    <xf numFmtId="0" fontId="26" fillId="0" borderId="1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3" fillId="0" borderId="0" xfId="6" applyFont="1" applyAlignment="1">
      <alignment horizontal="left" vertical="center" wrapText="1"/>
    </xf>
    <xf numFmtId="0" fontId="30" fillId="0" borderId="0" xfId="6" applyFont="1" applyAlignment="1">
      <alignment horizontal="left" vertical="top"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6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98" t="s">
        <v>12</v>
      </c>
      <c r="B1" s="298"/>
    </row>
    <row r="2" spans="1:10" ht="30" customHeight="1" x14ac:dyDescent="0.2">
      <c r="A2" s="310" t="s">
        <v>134</v>
      </c>
      <c r="B2" s="310"/>
      <c r="C2" s="310"/>
      <c r="D2" s="310"/>
    </row>
    <row r="3" spans="1:10" ht="24.95" customHeight="1" x14ac:dyDescent="0.2">
      <c r="A3" s="306"/>
      <c r="B3" s="306"/>
      <c r="C3" s="306"/>
    </row>
    <row r="4" spans="1:10" ht="14.25" x14ac:dyDescent="0.2">
      <c r="A4" s="307" t="s">
        <v>13</v>
      </c>
      <c r="B4" s="307"/>
      <c r="C4" s="307"/>
      <c r="D4" s="307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01" t="s">
        <v>1</v>
      </c>
      <c r="B6" s="301"/>
      <c r="C6" s="308"/>
      <c r="D6" s="308"/>
      <c r="F6" s="12"/>
    </row>
    <row r="7" spans="1:10" s="3" customFormat="1" ht="15" customHeight="1" x14ac:dyDescent="0.25">
      <c r="A7" s="301" t="s">
        <v>2</v>
      </c>
      <c r="B7" s="301"/>
      <c r="C7" s="309"/>
      <c r="D7" s="309"/>
    </row>
    <row r="8" spans="1:10" s="3" customFormat="1" ht="15" customHeight="1" x14ac:dyDescent="0.25">
      <c r="A8" s="301" t="s">
        <v>3</v>
      </c>
      <c r="B8" s="301"/>
      <c r="C8" s="311"/>
      <c r="D8" s="311"/>
    </row>
    <row r="9" spans="1:10" s="3" customFormat="1" ht="15" customHeight="1" x14ac:dyDescent="0.25">
      <c r="A9" s="301" t="s">
        <v>4</v>
      </c>
      <c r="B9" s="301"/>
      <c r="C9" s="311"/>
      <c r="D9" s="311"/>
    </row>
    <row r="10" spans="1:10" x14ac:dyDescent="0.2">
      <c r="A10" s="1"/>
      <c r="B10" s="1"/>
      <c r="C10" s="1"/>
    </row>
    <row r="11" spans="1:10" x14ac:dyDescent="0.2">
      <c r="A11" s="302" t="s">
        <v>14</v>
      </c>
      <c r="B11" s="302"/>
      <c r="C11" s="302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01" t="s">
        <v>5</v>
      </c>
      <c r="B12" s="301"/>
      <c r="C12" s="305"/>
      <c r="D12" s="305"/>
    </row>
    <row r="13" spans="1:10" s="3" customFormat="1" ht="15" customHeight="1" x14ac:dyDescent="0.25">
      <c r="A13" s="301" t="s">
        <v>6</v>
      </c>
      <c r="B13" s="301"/>
      <c r="C13" s="303"/>
      <c r="D13" s="303"/>
    </row>
    <row r="14" spans="1:10" s="3" customFormat="1" ht="15" customHeight="1" x14ac:dyDescent="0.25">
      <c r="A14" s="301" t="s">
        <v>7</v>
      </c>
      <c r="B14" s="301"/>
      <c r="C14" s="304"/>
      <c r="D14" s="304"/>
    </row>
    <row r="15" spans="1:10" x14ac:dyDescent="0.2">
      <c r="A15" s="1"/>
      <c r="B15" s="1"/>
      <c r="C15" s="1"/>
    </row>
    <row r="16" spans="1:10" x14ac:dyDescent="0.2">
      <c r="A16" s="302" t="s">
        <v>15</v>
      </c>
      <c r="B16" s="302"/>
      <c r="C16" s="302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01" t="s">
        <v>5</v>
      </c>
      <c r="B17" s="301"/>
      <c r="C17" s="305"/>
      <c r="D17" s="305"/>
    </row>
    <row r="18" spans="1:5" s="3" customFormat="1" ht="15" customHeight="1" x14ac:dyDescent="0.25">
      <c r="A18" s="301" t="s">
        <v>16</v>
      </c>
      <c r="B18" s="301"/>
      <c r="C18" s="303"/>
      <c r="D18" s="303"/>
    </row>
    <row r="19" spans="1:5" s="3" customFormat="1" ht="15" customHeight="1" x14ac:dyDescent="0.25">
      <c r="A19" s="301" t="s">
        <v>7</v>
      </c>
      <c r="B19" s="301"/>
      <c r="C19" s="304"/>
      <c r="D19" s="304"/>
    </row>
    <row r="20" spans="1:5" x14ac:dyDescent="0.2">
      <c r="B20" s="298"/>
      <c r="C20" s="298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92" t="s">
        <v>183</v>
      </c>
    </row>
    <row r="29" spans="1:5" x14ac:dyDescent="0.2">
      <c r="A29" s="299" t="s">
        <v>10</v>
      </c>
      <c r="B29" s="299"/>
      <c r="C29" s="30"/>
    </row>
    <row r="30" spans="1:5" s="10" customFormat="1" ht="12" customHeight="1" x14ac:dyDescent="0.2">
      <c r="A30" s="117"/>
      <c r="B30" s="300" t="s">
        <v>11</v>
      </c>
      <c r="C30" s="300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63" priority="6">
      <formula>LEN(TRIM(A30))=0</formula>
    </cfRule>
  </conditionalFormatting>
  <conditionalFormatting sqref="B23:B24">
    <cfRule type="containsBlanks" dxfId="62" priority="4">
      <formula>LEN(TRIM(B23))=0</formula>
    </cfRule>
  </conditionalFormatting>
  <conditionalFormatting sqref="C6:D9">
    <cfRule type="containsBlanks" dxfId="61" priority="3">
      <formula>LEN(TRIM(C6))=0</formula>
    </cfRule>
  </conditionalFormatting>
  <conditionalFormatting sqref="C12:D14">
    <cfRule type="containsBlanks" dxfId="60" priority="2">
      <formula>LEN(TRIM(C12))=0</formula>
    </cfRule>
  </conditionalFormatting>
  <conditionalFormatting sqref="C17:D19">
    <cfRule type="containsBlanks" dxfId="59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P19" sqref="P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3" t="s">
        <v>12</v>
      </c>
      <c r="B1" s="353"/>
    </row>
    <row r="2" spans="1:23" ht="37.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3" s="37" customFormat="1" ht="42" customHeight="1" x14ac:dyDescent="0.25">
      <c r="A3" s="355" t="s">
        <v>43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</row>
    <row r="4" spans="1:23" s="22" customFormat="1" ht="41.25" customHeight="1" thickBot="1" x14ac:dyDescent="0.25">
      <c r="A4" s="364" t="s">
        <v>79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M4" s="38"/>
      <c r="N4" s="38"/>
      <c r="Q4" s="38"/>
      <c r="R4" s="38"/>
      <c r="W4" s="38"/>
    </row>
    <row r="5" spans="1:23" s="39" customFormat="1" ht="26.25" customHeight="1" x14ac:dyDescent="0.25">
      <c r="A5" s="365" t="s">
        <v>39</v>
      </c>
      <c r="B5" s="367" t="s">
        <v>76</v>
      </c>
      <c r="C5" s="369" t="s">
        <v>40</v>
      </c>
      <c r="D5" s="371" t="s">
        <v>130</v>
      </c>
      <c r="E5" s="373" t="s">
        <v>63</v>
      </c>
      <c r="F5" s="374"/>
      <c r="G5" s="374"/>
      <c r="H5" s="374"/>
      <c r="I5" s="375" t="s">
        <v>71</v>
      </c>
      <c r="J5" s="376"/>
      <c r="K5" s="377"/>
    </row>
    <row r="6" spans="1:23" s="39" customFormat="1" ht="38.25" customHeight="1" x14ac:dyDescent="0.25">
      <c r="A6" s="366"/>
      <c r="B6" s="368"/>
      <c r="C6" s="370"/>
      <c r="D6" s="372"/>
      <c r="E6" s="163" t="s">
        <v>41</v>
      </c>
      <c r="F6" s="163" t="s">
        <v>65</v>
      </c>
      <c r="G6" s="164" t="s">
        <v>70</v>
      </c>
      <c r="H6" s="165" t="s">
        <v>42</v>
      </c>
      <c r="I6" s="166" t="s">
        <v>41</v>
      </c>
      <c r="J6" s="164" t="s">
        <v>70</v>
      </c>
      <c r="K6" s="167" t="s">
        <v>42</v>
      </c>
    </row>
    <row r="7" spans="1:23" s="45" customFormat="1" ht="12" customHeight="1" x14ac:dyDescent="0.25">
      <c r="A7" s="65" t="s">
        <v>26</v>
      </c>
      <c r="B7" s="42" t="s">
        <v>27</v>
      </c>
      <c r="C7" s="43" t="s">
        <v>28</v>
      </c>
      <c r="D7" s="44" t="s">
        <v>29</v>
      </c>
      <c r="E7" s="68" t="s">
        <v>30</v>
      </c>
      <c r="F7" s="125" t="s">
        <v>31</v>
      </c>
      <c r="G7" s="69" t="s">
        <v>32</v>
      </c>
      <c r="H7" s="71" t="s">
        <v>33</v>
      </c>
      <c r="I7" s="72" t="s">
        <v>34</v>
      </c>
      <c r="J7" s="126" t="s">
        <v>35</v>
      </c>
      <c r="K7" s="70" t="s">
        <v>51</v>
      </c>
    </row>
    <row r="8" spans="1:23" s="47" customFormat="1" ht="45" customHeight="1" x14ac:dyDescent="0.25">
      <c r="A8" s="66" t="s">
        <v>26</v>
      </c>
      <c r="B8" s="149" t="s">
        <v>129</v>
      </c>
      <c r="C8" s="46" t="s">
        <v>38</v>
      </c>
      <c r="D8" s="158">
        <v>75</v>
      </c>
      <c r="E8" s="202"/>
      <c r="F8" s="296"/>
      <c r="G8" s="199">
        <f>E8*F8</f>
        <v>0</v>
      </c>
      <c r="H8" s="209">
        <f>E8+G8</f>
        <v>0</v>
      </c>
      <c r="I8" s="293">
        <f>D8*E8</f>
        <v>0</v>
      </c>
      <c r="J8" s="210">
        <f>F8*I8</f>
        <v>0</v>
      </c>
      <c r="K8" s="203">
        <f>I8+J8</f>
        <v>0</v>
      </c>
    </row>
    <row r="9" spans="1:23" s="47" customFormat="1" ht="45" customHeight="1" thickBot="1" x14ac:dyDescent="0.3">
      <c r="A9" s="66" t="s">
        <v>27</v>
      </c>
      <c r="B9" s="149" t="s">
        <v>144</v>
      </c>
      <c r="C9" s="46" t="s">
        <v>38</v>
      </c>
      <c r="D9" s="158">
        <v>150</v>
      </c>
      <c r="E9" s="201"/>
      <c r="F9" s="295"/>
      <c r="G9" s="128">
        <f>E9*F9</f>
        <v>0</v>
      </c>
      <c r="H9" s="121">
        <f>E9+G9</f>
        <v>0</v>
      </c>
      <c r="I9" s="201">
        <f>D9*E9</f>
        <v>0</v>
      </c>
      <c r="J9" s="120">
        <f>F9*I9</f>
        <v>0</v>
      </c>
      <c r="K9" s="122">
        <f>I9+J9</f>
        <v>0</v>
      </c>
    </row>
    <row r="10" spans="1:23" s="67" customFormat="1" ht="22.5" customHeight="1" thickBot="1" x14ac:dyDescent="0.3">
      <c r="A10" s="129"/>
      <c r="B10" s="129"/>
      <c r="C10" s="129"/>
      <c r="D10" s="156"/>
      <c r="E10" s="379" t="s">
        <v>69</v>
      </c>
      <c r="F10" s="379"/>
      <c r="G10" s="379"/>
      <c r="H10" s="379"/>
      <c r="I10" s="161">
        <f>SUM(I8:I9)</f>
        <v>0</v>
      </c>
      <c r="J10" s="129"/>
      <c r="K10" s="148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47" t="s">
        <v>37</v>
      </c>
      <c r="B12" s="347"/>
      <c r="C12" s="347"/>
      <c r="D12" s="347"/>
      <c r="E12" s="347"/>
      <c r="F12" s="347"/>
      <c r="G12" s="347"/>
    </row>
    <row r="13" spans="1:23" s="19" customFormat="1" ht="9" customHeight="1" x14ac:dyDescent="0.25">
      <c r="A13" s="155"/>
      <c r="B13" s="155"/>
      <c r="C13" s="155"/>
      <c r="D13" s="159"/>
      <c r="E13" s="155"/>
      <c r="F13" s="155"/>
      <c r="G13" s="155"/>
    </row>
    <row r="14" spans="1:23" s="56" customFormat="1" ht="15.75" customHeight="1" x14ac:dyDescent="0.25">
      <c r="A14" s="348" t="s">
        <v>1</v>
      </c>
      <c r="B14" s="348"/>
      <c r="C14" s="380" t="str">
        <f>IF('Príloha č. 1'!$C$6="","",'Príloha č. 1'!$C$6)</f>
        <v/>
      </c>
      <c r="D14" s="380"/>
      <c r="E14" s="380"/>
      <c r="F14" s="380"/>
      <c r="G14" s="380"/>
    </row>
    <row r="15" spans="1:23" s="56" customFormat="1" ht="15.75" customHeight="1" x14ac:dyDescent="0.25">
      <c r="A15" s="344" t="s">
        <v>2</v>
      </c>
      <c r="B15" s="344"/>
      <c r="C15" s="381" t="str">
        <f>IF('Príloha č. 1'!$C$7="","",'Príloha č. 1'!$C$7)</f>
        <v/>
      </c>
      <c r="D15" s="381"/>
      <c r="E15" s="381"/>
      <c r="F15" s="381"/>
      <c r="G15" s="381"/>
    </row>
    <row r="16" spans="1:23" s="56" customFormat="1" ht="15.75" customHeight="1" x14ac:dyDescent="0.25">
      <c r="A16" s="344" t="s">
        <v>3</v>
      </c>
      <c r="B16" s="344"/>
      <c r="C16" s="382" t="str">
        <f>IF('Príloha č. 1'!C8:D8="","",'Príloha č. 1'!C8:D8)</f>
        <v/>
      </c>
      <c r="D16" s="382"/>
      <c r="E16" s="382"/>
      <c r="F16" s="382"/>
      <c r="G16" s="382"/>
    </row>
    <row r="17" spans="1:11" s="56" customFormat="1" ht="15.75" customHeight="1" x14ac:dyDescent="0.25">
      <c r="A17" s="344" t="s">
        <v>4</v>
      </c>
      <c r="B17" s="344"/>
      <c r="C17" s="382" t="str">
        <f>IF('Príloha č. 1'!C9:D9="","",'Príloha č. 1'!C9:D9)</f>
        <v/>
      </c>
      <c r="D17" s="382"/>
      <c r="E17" s="382"/>
      <c r="F17" s="382"/>
      <c r="G17" s="382"/>
    </row>
    <row r="20" spans="1:11" ht="15.75" customHeight="1" x14ac:dyDescent="0.2">
      <c r="A20" s="36" t="s">
        <v>8</v>
      </c>
      <c r="B20" s="124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62"/>
      <c r="G22" s="162"/>
      <c r="H22" s="162"/>
      <c r="I22" s="123"/>
      <c r="J22" s="123"/>
      <c r="K22" s="123"/>
    </row>
    <row r="23" spans="1:11" ht="33.75" customHeight="1" x14ac:dyDescent="0.2">
      <c r="F23" s="383" t="s">
        <v>183</v>
      </c>
      <c r="G23" s="383"/>
      <c r="H23" s="383"/>
      <c r="I23" s="378"/>
      <c r="J23" s="378"/>
      <c r="K23" s="378"/>
    </row>
    <row r="24" spans="1:11" s="58" customFormat="1" ht="11.25" x14ac:dyDescent="0.2">
      <c r="A24" s="346" t="s">
        <v>10</v>
      </c>
      <c r="B24" s="346"/>
      <c r="D24" s="160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31" priority="4" operator="greaterThan">
      <formula>2560820</formula>
    </cfRule>
  </conditionalFormatting>
  <conditionalFormatting sqref="B20:B21">
    <cfRule type="containsBlanks" dxfId="30" priority="3">
      <formula>LEN(TRIM(B20))=0</formula>
    </cfRule>
  </conditionalFormatting>
  <conditionalFormatting sqref="E11:F11">
    <cfRule type="cellIs" dxfId="29" priority="2" operator="greaterThan">
      <formula>2560820</formula>
    </cfRule>
  </conditionalFormatting>
  <conditionalFormatting sqref="C14:G17">
    <cfRule type="containsBlanks" dxfId="28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6"/>
  <sheetViews>
    <sheetView showGridLines="0" zoomScale="90" zoomScaleNormal="90" workbookViewId="0">
      <selection activeCell="R10" sqref="Q10:R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3" t="s">
        <v>12</v>
      </c>
      <c r="B1" s="353"/>
    </row>
    <row r="2" spans="1:23" ht="37.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3" s="37" customFormat="1" ht="42" customHeight="1" x14ac:dyDescent="0.25">
      <c r="A3" s="355" t="s">
        <v>43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</row>
    <row r="4" spans="1:23" s="22" customFormat="1" ht="41.25" customHeight="1" thickBot="1" x14ac:dyDescent="0.25">
      <c r="A4" s="364" t="s">
        <v>131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M4" s="38"/>
      <c r="N4" s="38"/>
      <c r="Q4" s="38"/>
      <c r="R4" s="38"/>
      <c r="W4" s="38"/>
    </row>
    <row r="5" spans="1:23" s="39" customFormat="1" ht="26.25" customHeight="1" x14ac:dyDescent="0.25">
      <c r="A5" s="365" t="s">
        <v>39</v>
      </c>
      <c r="B5" s="367" t="s">
        <v>76</v>
      </c>
      <c r="C5" s="369" t="s">
        <v>40</v>
      </c>
      <c r="D5" s="371" t="s">
        <v>130</v>
      </c>
      <c r="E5" s="373" t="s">
        <v>63</v>
      </c>
      <c r="F5" s="374"/>
      <c r="G5" s="374"/>
      <c r="H5" s="374"/>
      <c r="I5" s="375" t="s">
        <v>71</v>
      </c>
      <c r="J5" s="376"/>
      <c r="K5" s="377"/>
    </row>
    <row r="6" spans="1:23" s="39" customFormat="1" ht="38.25" customHeight="1" x14ac:dyDescent="0.25">
      <c r="A6" s="366"/>
      <c r="B6" s="368"/>
      <c r="C6" s="370"/>
      <c r="D6" s="372"/>
      <c r="E6" s="163" t="s">
        <v>41</v>
      </c>
      <c r="F6" s="163" t="s">
        <v>65</v>
      </c>
      <c r="G6" s="164" t="s">
        <v>70</v>
      </c>
      <c r="H6" s="165" t="s">
        <v>42</v>
      </c>
      <c r="I6" s="166" t="s">
        <v>41</v>
      </c>
      <c r="J6" s="164" t="s">
        <v>70</v>
      </c>
      <c r="K6" s="167" t="s">
        <v>42</v>
      </c>
    </row>
    <row r="7" spans="1:23" s="45" customFormat="1" ht="12" customHeight="1" x14ac:dyDescent="0.25">
      <c r="A7" s="65" t="s">
        <v>26</v>
      </c>
      <c r="B7" s="42" t="s">
        <v>27</v>
      </c>
      <c r="C7" s="43" t="s">
        <v>28</v>
      </c>
      <c r="D7" s="44" t="s">
        <v>29</v>
      </c>
      <c r="E7" s="68">
        <v>0</v>
      </c>
      <c r="F7" s="125" t="s">
        <v>31</v>
      </c>
      <c r="G7" s="69" t="s">
        <v>32</v>
      </c>
      <c r="H7" s="71" t="s">
        <v>33</v>
      </c>
      <c r="I7" s="72" t="s">
        <v>34</v>
      </c>
      <c r="J7" s="126" t="s">
        <v>35</v>
      </c>
      <c r="K7" s="70" t="s">
        <v>51</v>
      </c>
    </row>
    <row r="8" spans="1:23" s="47" customFormat="1" ht="65.25" customHeight="1" x14ac:dyDescent="0.25">
      <c r="A8" s="66" t="s">
        <v>26</v>
      </c>
      <c r="B8" s="149" t="s">
        <v>135</v>
      </c>
      <c r="C8" s="46" t="s">
        <v>38</v>
      </c>
      <c r="D8" s="158">
        <v>75</v>
      </c>
      <c r="E8" s="202"/>
      <c r="F8" s="154"/>
      <c r="G8" s="199">
        <f>E8*F8</f>
        <v>0</v>
      </c>
      <c r="H8" s="200">
        <f>E8+G8</f>
        <v>0</v>
      </c>
      <c r="I8" s="202">
        <f>D8*E8</f>
        <v>0</v>
      </c>
      <c r="J8" s="199">
        <f>F8*I8</f>
        <v>0</v>
      </c>
      <c r="K8" s="203">
        <f>I8+J8</f>
        <v>0</v>
      </c>
    </row>
    <row r="9" spans="1:23" s="47" customFormat="1" ht="30" customHeight="1" x14ac:dyDescent="0.25">
      <c r="A9" s="66" t="s">
        <v>27</v>
      </c>
      <c r="B9" s="149" t="s">
        <v>133</v>
      </c>
      <c r="C9" s="46" t="s">
        <v>38</v>
      </c>
      <c r="D9" s="158">
        <v>150</v>
      </c>
      <c r="E9" s="216"/>
      <c r="F9" s="294"/>
      <c r="G9" s="217">
        <f>E9*F9</f>
        <v>0</v>
      </c>
      <c r="H9" s="218">
        <f>E9+G9</f>
        <v>0</v>
      </c>
      <c r="I9" s="202">
        <f t="shared" ref="I9:I10" si="0">D9*E9</f>
        <v>0</v>
      </c>
      <c r="J9" s="199">
        <f t="shared" ref="J9:J10" si="1">F9*I9</f>
        <v>0</v>
      </c>
      <c r="K9" s="203">
        <f t="shared" ref="K9:K10" si="2">I9+J9</f>
        <v>0</v>
      </c>
    </row>
    <row r="10" spans="1:23" s="47" customFormat="1" ht="45" customHeight="1" thickBot="1" x14ac:dyDescent="0.3">
      <c r="A10" s="66" t="s">
        <v>28</v>
      </c>
      <c r="B10" s="149" t="s">
        <v>144</v>
      </c>
      <c r="C10" s="46" t="s">
        <v>38</v>
      </c>
      <c r="D10" s="158">
        <v>150</v>
      </c>
      <c r="E10" s="201"/>
      <c r="F10" s="295"/>
      <c r="G10" s="128">
        <f>E10*F10</f>
        <v>0</v>
      </c>
      <c r="H10" s="121">
        <f>E10+G10</f>
        <v>0</v>
      </c>
      <c r="I10" s="202">
        <f t="shared" si="0"/>
        <v>0</v>
      </c>
      <c r="J10" s="199">
        <f t="shared" si="1"/>
        <v>0</v>
      </c>
      <c r="K10" s="203">
        <f t="shared" si="2"/>
        <v>0</v>
      </c>
    </row>
    <row r="11" spans="1:23" s="67" customFormat="1" ht="22.5" customHeight="1" thickBot="1" x14ac:dyDescent="0.3">
      <c r="A11" s="129"/>
      <c r="B11" s="129"/>
      <c r="C11" s="129"/>
      <c r="D11" s="156"/>
      <c r="E11" s="379" t="s">
        <v>64</v>
      </c>
      <c r="F11" s="379"/>
      <c r="G11" s="379"/>
      <c r="H11" s="379"/>
      <c r="I11" s="161">
        <f>SUM(I8:I10)</f>
        <v>0</v>
      </c>
      <c r="J11" s="129"/>
      <c r="K11" s="148">
        <f>SUM(K8:K10)</f>
        <v>0</v>
      </c>
    </row>
    <row r="12" spans="1:23" s="55" customFormat="1" ht="11.25" customHeight="1" x14ac:dyDescent="0.2">
      <c r="A12" s="48"/>
      <c r="B12" s="49"/>
      <c r="C12" s="50"/>
      <c r="D12" s="51"/>
      <c r="E12" s="52"/>
      <c r="F12" s="52"/>
      <c r="G12" s="53"/>
      <c r="H12" s="53"/>
      <c r="I12" s="52"/>
      <c r="J12" s="52"/>
      <c r="K12" s="54"/>
    </row>
    <row r="13" spans="1:23" s="19" customFormat="1" ht="19.5" customHeight="1" x14ac:dyDescent="0.25">
      <c r="A13" s="347" t="s">
        <v>37</v>
      </c>
      <c r="B13" s="347"/>
      <c r="C13" s="347"/>
      <c r="D13" s="347"/>
      <c r="E13" s="347"/>
      <c r="F13" s="347"/>
      <c r="G13" s="347"/>
    </row>
    <row r="14" spans="1:23" s="19" customFormat="1" ht="9" customHeight="1" x14ac:dyDescent="0.25">
      <c r="A14" s="155"/>
      <c r="B14" s="155"/>
      <c r="C14" s="155"/>
      <c r="D14" s="159"/>
      <c r="E14" s="155"/>
      <c r="F14" s="155"/>
      <c r="G14" s="155"/>
    </row>
    <row r="15" spans="1:23" s="56" customFormat="1" ht="15.75" customHeight="1" x14ac:dyDescent="0.25">
      <c r="A15" s="348" t="s">
        <v>1</v>
      </c>
      <c r="B15" s="348"/>
      <c r="C15" s="380" t="str">
        <f>IF('Príloha č. 1'!$C$6="","",'Príloha č. 1'!$C$6)</f>
        <v/>
      </c>
      <c r="D15" s="380"/>
      <c r="E15" s="380"/>
      <c r="F15" s="380"/>
      <c r="G15" s="380"/>
    </row>
    <row r="16" spans="1:23" s="56" customFormat="1" ht="15.75" customHeight="1" x14ac:dyDescent="0.25">
      <c r="A16" s="344" t="s">
        <v>2</v>
      </c>
      <c r="B16" s="344"/>
      <c r="C16" s="381" t="str">
        <f>IF('Príloha č. 1'!$C$7="","",'Príloha č. 1'!$C$7)</f>
        <v/>
      </c>
      <c r="D16" s="381"/>
      <c r="E16" s="381"/>
      <c r="F16" s="381"/>
      <c r="G16" s="381"/>
    </row>
    <row r="17" spans="1:11" s="56" customFormat="1" ht="15.75" customHeight="1" x14ac:dyDescent="0.25">
      <c r="A17" s="344" t="s">
        <v>3</v>
      </c>
      <c r="B17" s="344"/>
      <c r="C17" s="382" t="str">
        <f>IF('Príloha č. 1'!C8:D8="","",'Príloha č. 1'!C8:D8)</f>
        <v/>
      </c>
      <c r="D17" s="382"/>
      <c r="E17" s="382"/>
      <c r="F17" s="382"/>
      <c r="G17" s="382"/>
    </row>
    <row r="18" spans="1:11" s="56" customFormat="1" ht="15.75" customHeight="1" x14ac:dyDescent="0.25">
      <c r="A18" s="344" t="s">
        <v>4</v>
      </c>
      <c r="B18" s="344"/>
      <c r="C18" s="382" t="str">
        <f>IF('Príloha č. 1'!C9:D9="","",'Príloha č. 1'!C9:D9)</f>
        <v/>
      </c>
      <c r="D18" s="382"/>
      <c r="E18" s="382"/>
      <c r="F18" s="382"/>
      <c r="G18" s="382"/>
    </row>
    <row r="21" spans="1:11" ht="15.75" customHeight="1" x14ac:dyDescent="0.2">
      <c r="A21" s="36" t="s">
        <v>8</v>
      </c>
      <c r="B21" s="124" t="str">
        <f>IF('Príloha č. 1'!B23:B23="","",'Príloha č. 1'!B23:B23)</f>
        <v/>
      </c>
    </row>
    <row r="22" spans="1:11" ht="15.75" customHeight="1" x14ac:dyDescent="0.2">
      <c r="A22" s="36" t="s">
        <v>9</v>
      </c>
      <c r="B22" s="28" t="str">
        <f>IF('Príloha č. 1'!B24:B24="","",'Príloha č. 1'!B24:B24)</f>
        <v/>
      </c>
    </row>
    <row r="23" spans="1:11" ht="12.75" customHeight="1" x14ac:dyDescent="0.2">
      <c r="F23" s="162"/>
      <c r="G23" s="162"/>
      <c r="H23" s="162"/>
      <c r="I23" s="123"/>
      <c r="J23" s="123"/>
      <c r="K23" s="123"/>
    </row>
    <row r="24" spans="1:11" ht="33.75" customHeight="1" x14ac:dyDescent="0.2">
      <c r="F24" s="383" t="s">
        <v>183</v>
      </c>
      <c r="G24" s="383"/>
      <c r="H24" s="383"/>
      <c r="I24" s="378"/>
      <c r="J24" s="378"/>
      <c r="K24" s="378"/>
    </row>
    <row r="25" spans="1:11" s="58" customFormat="1" ht="11.25" x14ac:dyDescent="0.2">
      <c r="A25" s="346" t="s">
        <v>10</v>
      </c>
      <c r="B25" s="346"/>
      <c r="D25" s="160"/>
    </row>
    <row r="26" spans="1:11" s="63" customFormat="1" ht="12" customHeight="1" x14ac:dyDescent="0.2">
      <c r="A26" s="59"/>
      <c r="B26" s="60" t="s">
        <v>11</v>
      </c>
      <c r="C26" s="61"/>
      <c r="D26" s="62"/>
    </row>
  </sheetData>
  <mergeCells count="23">
    <mergeCell ref="A25:B25"/>
    <mergeCell ref="A17:B17"/>
    <mergeCell ref="C17:G17"/>
    <mergeCell ref="A18:B18"/>
    <mergeCell ref="C18:G18"/>
    <mergeCell ref="F24:H24"/>
    <mergeCell ref="I24:K24"/>
    <mergeCell ref="E11:H11"/>
    <mergeCell ref="A13:G13"/>
    <mergeCell ref="A15:B15"/>
    <mergeCell ref="C15:G15"/>
    <mergeCell ref="A16:B16"/>
    <mergeCell ref="C16:G1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2:J12">
    <cfRule type="cellIs" dxfId="27" priority="4" operator="greaterThan">
      <formula>2560820</formula>
    </cfRule>
  </conditionalFormatting>
  <conditionalFormatting sqref="B21:B22">
    <cfRule type="containsBlanks" dxfId="26" priority="3">
      <formula>LEN(TRIM(B21))=0</formula>
    </cfRule>
  </conditionalFormatting>
  <conditionalFormatting sqref="E12:F12">
    <cfRule type="cellIs" dxfId="25" priority="2" operator="greaterThan">
      <formula>2560820</formula>
    </cfRule>
  </conditionalFormatting>
  <conditionalFormatting sqref="C15:G18">
    <cfRule type="containsBlanks" dxfId="24" priority="1">
      <formula>LEN(TRIM(C15))=0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6"/>
  <sheetViews>
    <sheetView showGridLines="0" zoomScale="90" zoomScaleNormal="90" workbookViewId="0">
      <selection activeCell="Q21" sqref="Q20:Q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3" t="s">
        <v>12</v>
      </c>
      <c r="B1" s="353"/>
    </row>
    <row r="2" spans="1:23" ht="37.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3" s="37" customFormat="1" ht="42" customHeight="1" x14ac:dyDescent="0.25">
      <c r="A3" s="355" t="s">
        <v>43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</row>
    <row r="4" spans="1:23" s="22" customFormat="1" ht="41.25" customHeight="1" thickBot="1" x14ac:dyDescent="0.25">
      <c r="A4" s="364" t="s">
        <v>150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M4" s="38"/>
      <c r="N4" s="38"/>
      <c r="Q4" s="38"/>
      <c r="R4" s="38"/>
      <c r="W4" s="38"/>
    </row>
    <row r="5" spans="1:23" s="39" customFormat="1" ht="26.25" customHeight="1" x14ac:dyDescent="0.25">
      <c r="A5" s="365" t="s">
        <v>39</v>
      </c>
      <c r="B5" s="367" t="s">
        <v>76</v>
      </c>
      <c r="C5" s="369" t="s">
        <v>40</v>
      </c>
      <c r="D5" s="371" t="s">
        <v>130</v>
      </c>
      <c r="E5" s="373" t="s">
        <v>63</v>
      </c>
      <c r="F5" s="374"/>
      <c r="G5" s="374"/>
      <c r="H5" s="374"/>
      <c r="I5" s="375" t="s">
        <v>71</v>
      </c>
      <c r="J5" s="376"/>
      <c r="K5" s="377"/>
    </row>
    <row r="6" spans="1:23" s="39" customFormat="1" ht="38.25" customHeight="1" x14ac:dyDescent="0.25">
      <c r="A6" s="366"/>
      <c r="B6" s="368"/>
      <c r="C6" s="370"/>
      <c r="D6" s="372"/>
      <c r="E6" s="163" t="s">
        <v>41</v>
      </c>
      <c r="F6" s="163" t="s">
        <v>65</v>
      </c>
      <c r="G6" s="164" t="s">
        <v>70</v>
      </c>
      <c r="H6" s="165" t="s">
        <v>42</v>
      </c>
      <c r="I6" s="166" t="s">
        <v>41</v>
      </c>
      <c r="J6" s="164" t="s">
        <v>70</v>
      </c>
      <c r="K6" s="167" t="s">
        <v>42</v>
      </c>
    </row>
    <row r="7" spans="1:23" s="45" customFormat="1" ht="12" customHeight="1" x14ac:dyDescent="0.25">
      <c r="A7" s="65" t="s">
        <v>26</v>
      </c>
      <c r="B7" s="42" t="s">
        <v>27</v>
      </c>
      <c r="C7" s="43" t="s">
        <v>28</v>
      </c>
      <c r="D7" s="44" t="s">
        <v>29</v>
      </c>
      <c r="E7" s="68" t="s">
        <v>30</v>
      </c>
      <c r="F7" s="125" t="s">
        <v>31</v>
      </c>
      <c r="G7" s="69" t="s">
        <v>32</v>
      </c>
      <c r="H7" s="71" t="s">
        <v>33</v>
      </c>
      <c r="I7" s="72" t="s">
        <v>34</v>
      </c>
      <c r="J7" s="126" t="s">
        <v>35</v>
      </c>
      <c r="K7" s="70" t="s">
        <v>51</v>
      </c>
    </row>
    <row r="8" spans="1:23" s="47" customFormat="1" ht="42.75" customHeight="1" x14ac:dyDescent="0.25">
      <c r="A8" s="204" t="s">
        <v>26</v>
      </c>
      <c r="B8" s="205" t="s">
        <v>132</v>
      </c>
      <c r="C8" s="206" t="s">
        <v>38</v>
      </c>
      <c r="D8" s="207">
        <v>34</v>
      </c>
      <c r="E8" s="202"/>
      <c r="F8" s="208"/>
      <c r="G8" s="199">
        <f>E8*F8</f>
        <v>0</v>
      </c>
      <c r="H8" s="209">
        <f>E8+G8</f>
        <v>0</v>
      </c>
      <c r="I8" s="202">
        <f>D8*E8</f>
        <v>0</v>
      </c>
      <c r="J8" s="210">
        <f>F8*I8</f>
        <v>0</v>
      </c>
      <c r="K8" s="203">
        <f>I8+J8</f>
        <v>0</v>
      </c>
    </row>
    <row r="9" spans="1:23" s="47" customFormat="1" ht="30" customHeight="1" x14ac:dyDescent="0.25">
      <c r="A9" s="225" t="s">
        <v>27</v>
      </c>
      <c r="B9" s="226" t="s">
        <v>133</v>
      </c>
      <c r="C9" s="227" t="s">
        <v>38</v>
      </c>
      <c r="D9" s="228">
        <v>150</v>
      </c>
      <c r="E9" s="216"/>
      <c r="F9" s="229"/>
      <c r="G9" s="217">
        <f t="shared" ref="G9" si="0">E9*F9</f>
        <v>0</v>
      </c>
      <c r="H9" s="230">
        <f t="shared" ref="H9" si="1">E9+G9</f>
        <v>0</v>
      </c>
      <c r="I9" s="231">
        <f t="shared" ref="I9" si="2">D9*E9</f>
        <v>0</v>
      </c>
      <c r="J9" s="219">
        <f t="shared" ref="J9" si="3">F9*I9</f>
        <v>0</v>
      </c>
      <c r="K9" s="220">
        <f t="shared" ref="K9" si="4">I9+J9</f>
        <v>0</v>
      </c>
    </row>
    <row r="10" spans="1:23" s="47" customFormat="1" ht="45" customHeight="1" thickBot="1" x14ac:dyDescent="0.3">
      <c r="A10" s="221" t="s">
        <v>28</v>
      </c>
      <c r="B10" s="222" t="s">
        <v>144</v>
      </c>
      <c r="C10" s="223" t="s">
        <v>38</v>
      </c>
      <c r="D10" s="297">
        <v>68</v>
      </c>
      <c r="E10" s="201"/>
      <c r="F10" s="127"/>
      <c r="G10" s="128">
        <f>E10*F10</f>
        <v>0</v>
      </c>
      <c r="H10" s="121">
        <f>E10+G10</f>
        <v>0</v>
      </c>
      <c r="I10" s="201">
        <f>D10*E10</f>
        <v>0</v>
      </c>
      <c r="J10" s="120">
        <f>F10*I10</f>
        <v>0</v>
      </c>
      <c r="K10" s="122">
        <f>I10+J10</f>
        <v>0</v>
      </c>
    </row>
    <row r="11" spans="1:23" s="67" customFormat="1" ht="22.5" customHeight="1" thickBot="1" x14ac:dyDescent="0.3">
      <c r="A11" s="129"/>
      <c r="B11" s="129"/>
      <c r="C11" s="129"/>
      <c r="D11" s="156"/>
      <c r="E11" s="379" t="s">
        <v>72</v>
      </c>
      <c r="F11" s="379"/>
      <c r="G11" s="379"/>
      <c r="H11" s="379"/>
      <c r="I11" s="161">
        <f>SUM(I8:I10)</f>
        <v>0</v>
      </c>
      <c r="J11" s="129"/>
      <c r="K11" s="148">
        <f>SUM(K8:K10)</f>
        <v>0</v>
      </c>
    </row>
    <row r="12" spans="1:23" s="55" customFormat="1" ht="11.25" customHeight="1" x14ac:dyDescent="0.2">
      <c r="A12" s="48"/>
      <c r="B12" s="49"/>
      <c r="C12" s="50"/>
      <c r="D12" s="51"/>
      <c r="E12" s="52"/>
      <c r="F12" s="52"/>
      <c r="G12" s="53"/>
      <c r="H12" s="53"/>
      <c r="I12" s="52"/>
      <c r="J12" s="52"/>
      <c r="K12" s="54"/>
    </row>
    <row r="13" spans="1:23" s="19" customFormat="1" ht="19.5" customHeight="1" x14ac:dyDescent="0.25">
      <c r="A13" s="347" t="s">
        <v>37</v>
      </c>
      <c r="B13" s="347"/>
      <c r="C13" s="347"/>
      <c r="D13" s="347"/>
      <c r="E13" s="347"/>
      <c r="F13" s="347"/>
      <c r="G13" s="347"/>
    </row>
    <row r="14" spans="1:23" s="19" customFormat="1" ht="9" customHeight="1" x14ac:dyDescent="0.25">
      <c r="A14" s="155"/>
      <c r="B14" s="155"/>
      <c r="C14" s="155"/>
      <c r="D14" s="159"/>
      <c r="E14" s="155"/>
      <c r="F14" s="155"/>
      <c r="G14" s="155"/>
    </row>
    <row r="15" spans="1:23" s="56" customFormat="1" ht="15.75" customHeight="1" x14ac:dyDescent="0.25">
      <c r="A15" s="348" t="s">
        <v>1</v>
      </c>
      <c r="B15" s="348"/>
      <c r="C15" s="380" t="str">
        <f>IF('Príloha č. 1'!$C$6="","",'Príloha č. 1'!$C$6)</f>
        <v/>
      </c>
      <c r="D15" s="380"/>
      <c r="E15" s="380"/>
      <c r="F15" s="380"/>
      <c r="G15" s="380"/>
    </row>
    <row r="16" spans="1:23" s="56" customFormat="1" ht="15.75" customHeight="1" x14ac:dyDescent="0.25">
      <c r="A16" s="344" t="s">
        <v>2</v>
      </c>
      <c r="B16" s="344"/>
      <c r="C16" s="381" t="str">
        <f>IF('Príloha č. 1'!$C$7="","",'Príloha č. 1'!$C$7)</f>
        <v/>
      </c>
      <c r="D16" s="381"/>
      <c r="E16" s="381"/>
      <c r="F16" s="381"/>
      <c r="G16" s="381"/>
    </row>
    <row r="17" spans="1:17" s="56" customFormat="1" ht="15.75" customHeight="1" x14ac:dyDescent="0.25">
      <c r="A17" s="344" t="s">
        <v>3</v>
      </c>
      <c r="B17" s="344"/>
      <c r="C17" s="382" t="str">
        <f>IF('Príloha č. 1'!C8:D8="","",'Príloha č. 1'!C8:D8)</f>
        <v/>
      </c>
      <c r="D17" s="382"/>
      <c r="E17" s="382"/>
      <c r="F17" s="382"/>
      <c r="G17" s="382"/>
    </row>
    <row r="18" spans="1:17" s="56" customFormat="1" ht="15.75" customHeight="1" x14ac:dyDescent="0.25">
      <c r="A18" s="344" t="s">
        <v>4</v>
      </c>
      <c r="B18" s="344"/>
      <c r="C18" s="382" t="str">
        <f>IF('Príloha č. 1'!C9:D9="","",'Príloha č. 1'!C9:D9)</f>
        <v/>
      </c>
      <c r="D18" s="382"/>
      <c r="E18" s="382"/>
      <c r="F18" s="382"/>
      <c r="G18" s="382"/>
    </row>
    <row r="21" spans="1:17" ht="15.75" customHeight="1" x14ac:dyDescent="0.2">
      <c r="A21" s="36" t="s">
        <v>8</v>
      </c>
      <c r="B21" s="124" t="str">
        <f>IF('Príloha č. 1'!B23:B23="","",'Príloha č. 1'!B23:B23)</f>
        <v/>
      </c>
      <c r="Q21" s="211"/>
    </row>
    <row r="22" spans="1:17" ht="15.75" customHeight="1" x14ac:dyDescent="0.2">
      <c r="A22" s="36" t="s">
        <v>9</v>
      </c>
      <c r="B22" s="28" t="str">
        <f>IF('Príloha č. 1'!B24:B24="","",'Príloha č. 1'!B24:B24)</f>
        <v/>
      </c>
      <c r="Q22" s="212"/>
    </row>
    <row r="23" spans="1:17" ht="12.75" customHeight="1" x14ac:dyDescent="0.2">
      <c r="F23" s="162"/>
      <c r="G23" s="162"/>
      <c r="H23" s="162"/>
      <c r="I23" s="123"/>
      <c r="J23" s="123"/>
      <c r="K23" s="123"/>
    </row>
    <row r="24" spans="1:17" ht="33.75" customHeight="1" x14ac:dyDescent="0.2">
      <c r="F24" s="383" t="s">
        <v>183</v>
      </c>
      <c r="G24" s="383"/>
      <c r="H24" s="383"/>
      <c r="I24" s="378"/>
      <c r="J24" s="378"/>
      <c r="K24" s="378"/>
    </row>
    <row r="25" spans="1:17" s="58" customFormat="1" ht="11.25" x14ac:dyDescent="0.2">
      <c r="A25" s="346" t="s">
        <v>10</v>
      </c>
      <c r="B25" s="346"/>
      <c r="D25" s="160"/>
    </row>
    <row r="26" spans="1:17" s="63" customFormat="1" ht="12" customHeight="1" x14ac:dyDescent="0.2">
      <c r="A26" s="59"/>
      <c r="B26" s="60" t="s">
        <v>11</v>
      </c>
      <c r="C26" s="61"/>
      <c r="D26" s="62"/>
    </row>
  </sheetData>
  <mergeCells count="23">
    <mergeCell ref="A25:B25"/>
    <mergeCell ref="A17:B17"/>
    <mergeCell ref="C17:G17"/>
    <mergeCell ref="A18:B18"/>
    <mergeCell ref="C18:G18"/>
    <mergeCell ref="F24:H24"/>
    <mergeCell ref="I24:K24"/>
    <mergeCell ref="E11:H11"/>
    <mergeCell ref="A13:G13"/>
    <mergeCell ref="A15:B15"/>
    <mergeCell ref="C15:G15"/>
    <mergeCell ref="A16:B16"/>
    <mergeCell ref="C16:G1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2:J12">
    <cfRule type="cellIs" dxfId="23" priority="4" operator="greaterThan">
      <formula>2560820</formula>
    </cfRule>
  </conditionalFormatting>
  <conditionalFormatting sqref="B21:B22">
    <cfRule type="containsBlanks" dxfId="22" priority="3">
      <formula>LEN(TRIM(B21))=0</formula>
    </cfRule>
  </conditionalFormatting>
  <conditionalFormatting sqref="E12:F12">
    <cfRule type="cellIs" dxfId="21" priority="2" operator="greaterThan">
      <formula>2560820</formula>
    </cfRule>
  </conditionalFormatting>
  <conditionalFormatting sqref="C15:G18">
    <cfRule type="containsBlanks" dxfId="20" priority="1">
      <formula>LEN(TRIM(C15))=0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.85546875" style="15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3" t="s">
        <v>12</v>
      </c>
      <c r="B1" s="353"/>
    </row>
    <row r="2" spans="1:23" ht="37.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3" s="37" customFormat="1" ht="42" customHeight="1" x14ac:dyDescent="0.25">
      <c r="A3" s="355" t="s">
        <v>43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</row>
    <row r="4" spans="1:23" s="22" customFormat="1" ht="41.25" customHeight="1" thickBot="1" x14ac:dyDescent="0.25">
      <c r="A4" s="364" t="s">
        <v>152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M4" s="38"/>
      <c r="N4" s="38"/>
      <c r="Q4" s="38"/>
      <c r="R4" s="38"/>
      <c r="W4" s="38"/>
    </row>
    <row r="5" spans="1:23" s="39" customFormat="1" ht="26.25" customHeight="1" x14ac:dyDescent="0.25">
      <c r="A5" s="365" t="s">
        <v>39</v>
      </c>
      <c r="B5" s="367" t="s">
        <v>77</v>
      </c>
      <c r="C5" s="369" t="s">
        <v>40</v>
      </c>
      <c r="D5" s="371" t="s">
        <v>130</v>
      </c>
      <c r="E5" s="373" t="s">
        <v>63</v>
      </c>
      <c r="F5" s="374"/>
      <c r="G5" s="374"/>
      <c r="H5" s="374"/>
      <c r="I5" s="375" t="s">
        <v>71</v>
      </c>
      <c r="J5" s="376"/>
      <c r="K5" s="377"/>
    </row>
    <row r="6" spans="1:23" s="39" customFormat="1" ht="38.25" customHeight="1" x14ac:dyDescent="0.25">
      <c r="A6" s="366"/>
      <c r="B6" s="368"/>
      <c r="C6" s="370"/>
      <c r="D6" s="372"/>
      <c r="E6" s="163" t="s">
        <v>41</v>
      </c>
      <c r="F6" s="163" t="s">
        <v>65</v>
      </c>
      <c r="G6" s="164" t="s">
        <v>70</v>
      </c>
      <c r="H6" s="165" t="s">
        <v>42</v>
      </c>
      <c r="I6" s="166" t="s">
        <v>41</v>
      </c>
      <c r="J6" s="164" t="s">
        <v>70</v>
      </c>
      <c r="K6" s="167" t="s">
        <v>42</v>
      </c>
    </row>
    <row r="7" spans="1:23" s="45" customFormat="1" ht="12" customHeight="1" x14ac:dyDescent="0.25">
      <c r="A7" s="65" t="s">
        <v>26</v>
      </c>
      <c r="B7" s="42" t="s">
        <v>27</v>
      </c>
      <c r="C7" s="43" t="s">
        <v>28</v>
      </c>
      <c r="D7" s="44" t="s">
        <v>29</v>
      </c>
      <c r="E7" s="68" t="s">
        <v>30</v>
      </c>
      <c r="F7" s="125" t="s">
        <v>31</v>
      </c>
      <c r="G7" s="69" t="s">
        <v>32</v>
      </c>
      <c r="H7" s="71" t="s">
        <v>33</v>
      </c>
      <c r="I7" s="72" t="s">
        <v>34</v>
      </c>
      <c r="J7" s="126" t="s">
        <v>35</v>
      </c>
      <c r="K7" s="70" t="s">
        <v>51</v>
      </c>
    </row>
    <row r="8" spans="1:23" s="47" customFormat="1" ht="67.5" customHeight="1" x14ac:dyDescent="0.25">
      <c r="A8" s="225" t="s">
        <v>26</v>
      </c>
      <c r="B8" s="226" t="s">
        <v>136</v>
      </c>
      <c r="C8" s="227" t="s">
        <v>38</v>
      </c>
      <c r="D8" s="207">
        <v>75</v>
      </c>
      <c r="E8" s="202"/>
      <c r="F8" s="232"/>
      <c r="G8" s="233">
        <f>E8*F8</f>
        <v>0</v>
      </c>
      <c r="H8" s="234">
        <f>E8+G8</f>
        <v>0</v>
      </c>
      <c r="I8" s="202">
        <f>D8*E8</f>
        <v>0</v>
      </c>
      <c r="J8" s="235">
        <f>F8*I8</f>
        <v>0</v>
      </c>
      <c r="K8" s="236">
        <f>I8+J8</f>
        <v>0</v>
      </c>
    </row>
    <row r="9" spans="1:23" s="47" customFormat="1" ht="45" customHeight="1" thickBot="1" x14ac:dyDescent="0.3">
      <c r="A9" s="221" t="s">
        <v>27</v>
      </c>
      <c r="B9" s="222" t="s">
        <v>144</v>
      </c>
      <c r="C9" s="223" t="s">
        <v>38</v>
      </c>
      <c r="D9" s="224">
        <v>150</v>
      </c>
      <c r="E9" s="201"/>
      <c r="F9" s="127"/>
      <c r="G9" s="128">
        <f>E9*F9</f>
        <v>0</v>
      </c>
      <c r="H9" s="121">
        <f>E9+G9</f>
        <v>0</v>
      </c>
      <c r="I9" s="201">
        <f>D9*E9</f>
        <v>0</v>
      </c>
      <c r="J9" s="120">
        <f>F9*I9</f>
        <v>0</v>
      </c>
      <c r="K9" s="122">
        <f>I9+J9</f>
        <v>0</v>
      </c>
    </row>
    <row r="10" spans="1:23" s="67" customFormat="1" ht="22.5" customHeight="1" thickBot="1" x14ac:dyDescent="0.3">
      <c r="A10" s="129"/>
      <c r="B10" s="129"/>
      <c r="C10" s="129"/>
      <c r="D10" s="156"/>
      <c r="E10" s="379" t="s">
        <v>73</v>
      </c>
      <c r="F10" s="379"/>
      <c r="G10" s="379"/>
      <c r="H10" s="379"/>
      <c r="I10" s="161">
        <f>SUM(I8:I9)</f>
        <v>0</v>
      </c>
      <c r="J10" s="129"/>
      <c r="K10" s="148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47" t="s">
        <v>37</v>
      </c>
      <c r="B12" s="347"/>
      <c r="C12" s="347"/>
      <c r="D12" s="347"/>
      <c r="E12" s="347"/>
      <c r="F12" s="347"/>
      <c r="G12" s="347"/>
    </row>
    <row r="13" spans="1:23" s="19" customFormat="1" ht="9" customHeight="1" x14ac:dyDescent="0.25">
      <c r="A13" s="155"/>
      <c r="B13" s="155"/>
      <c r="C13" s="155"/>
      <c r="D13" s="159"/>
      <c r="E13" s="155"/>
      <c r="F13" s="155"/>
      <c r="G13" s="155"/>
    </row>
    <row r="14" spans="1:23" s="56" customFormat="1" ht="15.75" customHeight="1" x14ac:dyDescent="0.25">
      <c r="A14" s="348" t="s">
        <v>1</v>
      </c>
      <c r="B14" s="348"/>
      <c r="C14" s="380" t="str">
        <f>IF('Príloha č. 1'!$C$6="","",'Príloha č. 1'!$C$6)</f>
        <v/>
      </c>
      <c r="D14" s="380"/>
      <c r="E14" s="380"/>
      <c r="F14" s="380"/>
      <c r="G14" s="380"/>
    </row>
    <row r="15" spans="1:23" s="56" customFormat="1" ht="15.75" customHeight="1" x14ac:dyDescent="0.25">
      <c r="A15" s="344" t="s">
        <v>2</v>
      </c>
      <c r="B15" s="344"/>
      <c r="C15" s="381" t="str">
        <f>IF('Príloha č. 1'!$C$7="","",'Príloha č. 1'!$C$7)</f>
        <v/>
      </c>
      <c r="D15" s="381"/>
      <c r="E15" s="381"/>
      <c r="F15" s="381"/>
      <c r="G15" s="381"/>
    </row>
    <row r="16" spans="1:23" s="56" customFormat="1" ht="15.75" customHeight="1" x14ac:dyDescent="0.25">
      <c r="A16" s="344" t="s">
        <v>3</v>
      </c>
      <c r="B16" s="344"/>
      <c r="C16" s="382" t="str">
        <f>IF('Príloha č. 1'!C8:D8="","",'Príloha č. 1'!C8:D8)</f>
        <v/>
      </c>
      <c r="D16" s="382"/>
      <c r="E16" s="382"/>
      <c r="F16" s="382"/>
      <c r="G16" s="382"/>
    </row>
    <row r="17" spans="1:11" s="56" customFormat="1" ht="15.75" customHeight="1" x14ac:dyDescent="0.25">
      <c r="A17" s="344" t="s">
        <v>4</v>
      </c>
      <c r="B17" s="344"/>
      <c r="C17" s="382" t="str">
        <f>IF('Príloha č. 1'!C9:D9="","",'Príloha č. 1'!C9:D9)</f>
        <v/>
      </c>
      <c r="D17" s="382"/>
      <c r="E17" s="382"/>
      <c r="F17" s="382"/>
      <c r="G17" s="382"/>
    </row>
    <row r="20" spans="1:11" ht="15.75" customHeight="1" x14ac:dyDescent="0.2">
      <c r="A20" s="36" t="s">
        <v>8</v>
      </c>
      <c r="B20" s="124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62"/>
      <c r="G22" s="162"/>
      <c r="H22" s="162"/>
      <c r="I22" s="123"/>
      <c r="J22" s="123"/>
      <c r="K22" s="123"/>
    </row>
    <row r="23" spans="1:11" ht="33.75" customHeight="1" x14ac:dyDescent="0.2">
      <c r="F23" s="383" t="s">
        <v>183</v>
      </c>
      <c r="G23" s="383"/>
      <c r="H23" s="383"/>
      <c r="I23" s="378"/>
      <c r="J23" s="378"/>
      <c r="K23" s="378"/>
    </row>
    <row r="24" spans="1:11" s="58" customFormat="1" ht="11.25" x14ac:dyDescent="0.2">
      <c r="A24" s="346" t="s">
        <v>10</v>
      </c>
      <c r="B24" s="346"/>
      <c r="D24" s="160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19" priority="4" operator="greaterThan">
      <formula>2560820</formula>
    </cfRule>
  </conditionalFormatting>
  <conditionalFormatting sqref="B20:B21">
    <cfRule type="containsBlanks" dxfId="18" priority="3">
      <formula>LEN(TRIM(B20))=0</formula>
    </cfRule>
  </conditionalFormatting>
  <conditionalFormatting sqref="E11:F11">
    <cfRule type="cellIs" dxfId="17" priority="2" operator="greaterThan">
      <formula>2560820</formula>
    </cfRule>
  </conditionalFormatting>
  <conditionalFormatting sqref="C14:G17">
    <cfRule type="containsBlanks" dxfId="16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K20" sqref="K20:K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3" t="s">
        <v>12</v>
      </c>
      <c r="B1" s="353"/>
    </row>
    <row r="2" spans="1:23" ht="37.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</row>
    <row r="3" spans="1:23" s="37" customFormat="1" ht="42" customHeight="1" x14ac:dyDescent="0.25">
      <c r="A3" s="355" t="s">
        <v>43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</row>
    <row r="4" spans="1:23" s="22" customFormat="1" ht="41.25" customHeight="1" thickBot="1" x14ac:dyDescent="0.25">
      <c r="A4" s="364" t="s">
        <v>137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M4" s="38"/>
      <c r="N4" s="38"/>
      <c r="Q4" s="38"/>
      <c r="R4" s="38"/>
      <c r="W4" s="38"/>
    </row>
    <row r="5" spans="1:23" s="39" customFormat="1" ht="26.25" customHeight="1" x14ac:dyDescent="0.25">
      <c r="A5" s="365" t="s">
        <v>39</v>
      </c>
      <c r="B5" s="367" t="s">
        <v>76</v>
      </c>
      <c r="C5" s="369" t="s">
        <v>40</v>
      </c>
      <c r="D5" s="371" t="s">
        <v>130</v>
      </c>
      <c r="E5" s="373" t="s">
        <v>63</v>
      </c>
      <c r="F5" s="374"/>
      <c r="G5" s="374"/>
      <c r="H5" s="374"/>
      <c r="I5" s="375" t="s">
        <v>71</v>
      </c>
      <c r="J5" s="376"/>
      <c r="K5" s="377"/>
    </row>
    <row r="6" spans="1:23" s="39" customFormat="1" ht="38.25" customHeight="1" x14ac:dyDescent="0.25">
      <c r="A6" s="366"/>
      <c r="B6" s="368"/>
      <c r="C6" s="370"/>
      <c r="D6" s="372"/>
      <c r="E6" s="163" t="s">
        <v>41</v>
      </c>
      <c r="F6" s="163" t="s">
        <v>65</v>
      </c>
      <c r="G6" s="164" t="s">
        <v>70</v>
      </c>
      <c r="H6" s="165" t="s">
        <v>42</v>
      </c>
      <c r="I6" s="166" t="s">
        <v>41</v>
      </c>
      <c r="J6" s="164" t="s">
        <v>70</v>
      </c>
      <c r="K6" s="167" t="s">
        <v>42</v>
      </c>
    </row>
    <row r="7" spans="1:23" s="45" customFormat="1" ht="12" customHeight="1" x14ac:dyDescent="0.25">
      <c r="A7" s="65" t="s">
        <v>26</v>
      </c>
      <c r="B7" s="42" t="s">
        <v>27</v>
      </c>
      <c r="C7" s="43" t="s">
        <v>28</v>
      </c>
      <c r="D7" s="44" t="s">
        <v>29</v>
      </c>
      <c r="E7" s="68" t="s">
        <v>30</v>
      </c>
      <c r="F7" s="125" t="s">
        <v>31</v>
      </c>
      <c r="G7" s="69" t="s">
        <v>32</v>
      </c>
      <c r="H7" s="71" t="s">
        <v>33</v>
      </c>
      <c r="I7" s="72" t="s">
        <v>34</v>
      </c>
      <c r="J7" s="126" t="s">
        <v>35</v>
      </c>
      <c r="K7" s="70" t="s">
        <v>51</v>
      </c>
    </row>
    <row r="8" spans="1:23" s="47" customFormat="1" ht="42" customHeight="1" x14ac:dyDescent="0.25">
      <c r="A8" s="225" t="s">
        <v>26</v>
      </c>
      <c r="B8" s="226" t="s">
        <v>138</v>
      </c>
      <c r="C8" s="227" t="s">
        <v>38</v>
      </c>
      <c r="D8" s="207">
        <v>37</v>
      </c>
      <c r="E8" s="202"/>
      <c r="F8" s="232"/>
      <c r="G8" s="233">
        <f>E8*F8</f>
        <v>0</v>
      </c>
      <c r="H8" s="234">
        <f>E8+G8</f>
        <v>0</v>
      </c>
      <c r="I8" s="202">
        <f>D8*E8</f>
        <v>0</v>
      </c>
      <c r="J8" s="235">
        <f>F8*I8</f>
        <v>0</v>
      </c>
      <c r="K8" s="236">
        <f>I8+J8</f>
        <v>0</v>
      </c>
    </row>
    <row r="9" spans="1:23" s="47" customFormat="1" ht="45" customHeight="1" thickBot="1" x14ac:dyDescent="0.3">
      <c r="A9" s="221" t="s">
        <v>27</v>
      </c>
      <c r="B9" s="222" t="s">
        <v>144</v>
      </c>
      <c r="C9" s="223" t="s">
        <v>38</v>
      </c>
      <c r="D9" s="224">
        <v>74</v>
      </c>
      <c r="E9" s="201"/>
      <c r="F9" s="127"/>
      <c r="G9" s="128">
        <f>E9*F9</f>
        <v>0</v>
      </c>
      <c r="H9" s="121">
        <f>E9+G9</f>
        <v>0</v>
      </c>
      <c r="I9" s="201">
        <f>D9*E9</f>
        <v>0</v>
      </c>
      <c r="J9" s="120">
        <f>F9*I9</f>
        <v>0</v>
      </c>
      <c r="K9" s="122">
        <f>I9+J9</f>
        <v>0</v>
      </c>
    </row>
    <row r="10" spans="1:23" s="67" customFormat="1" ht="22.5" customHeight="1" thickBot="1" x14ac:dyDescent="0.3">
      <c r="A10" s="129"/>
      <c r="B10" s="129"/>
      <c r="C10" s="129"/>
      <c r="D10" s="156"/>
      <c r="E10" s="379" t="s">
        <v>74</v>
      </c>
      <c r="F10" s="379"/>
      <c r="G10" s="379"/>
      <c r="H10" s="379"/>
      <c r="I10" s="161">
        <f>SUM(I8:I9)</f>
        <v>0</v>
      </c>
      <c r="J10" s="129"/>
      <c r="K10" s="148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347" t="s">
        <v>37</v>
      </c>
      <c r="B12" s="347"/>
      <c r="C12" s="347"/>
      <c r="D12" s="347"/>
      <c r="E12" s="347"/>
      <c r="F12" s="347"/>
      <c r="G12" s="347"/>
    </row>
    <row r="13" spans="1:23" s="19" customFormat="1" ht="9" customHeight="1" x14ac:dyDescent="0.25">
      <c r="A13" s="155"/>
      <c r="B13" s="155"/>
      <c r="C13" s="155"/>
      <c r="D13" s="159"/>
      <c r="E13" s="155"/>
      <c r="F13" s="155"/>
      <c r="G13" s="155"/>
    </row>
    <row r="14" spans="1:23" s="56" customFormat="1" ht="15.75" customHeight="1" x14ac:dyDescent="0.25">
      <c r="A14" s="348" t="s">
        <v>1</v>
      </c>
      <c r="B14" s="348"/>
      <c r="C14" s="380" t="str">
        <f>IF('Príloha č. 1'!$C$6="","",'Príloha č. 1'!$C$6)</f>
        <v/>
      </c>
      <c r="D14" s="380"/>
      <c r="E14" s="380"/>
      <c r="F14" s="380"/>
      <c r="G14" s="380"/>
    </row>
    <row r="15" spans="1:23" s="56" customFormat="1" ht="15.75" customHeight="1" x14ac:dyDescent="0.25">
      <c r="A15" s="344" t="s">
        <v>2</v>
      </c>
      <c r="B15" s="344"/>
      <c r="C15" s="381" t="str">
        <f>IF('Príloha č. 1'!$C$7="","",'Príloha č. 1'!$C$7)</f>
        <v/>
      </c>
      <c r="D15" s="381"/>
      <c r="E15" s="381"/>
      <c r="F15" s="381"/>
      <c r="G15" s="381"/>
    </row>
    <row r="16" spans="1:23" s="56" customFormat="1" ht="15.75" customHeight="1" x14ac:dyDescent="0.25">
      <c r="A16" s="344" t="s">
        <v>3</v>
      </c>
      <c r="B16" s="344"/>
      <c r="C16" s="382" t="str">
        <f>IF('Príloha č. 1'!C8:D8="","",'Príloha č. 1'!C8:D8)</f>
        <v/>
      </c>
      <c r="D16" s="382"/>
      <c r="E16" s="382"/>
      <c r="F16" s="382"/>
      <c r="G16" s="382"/>
    </row>
    <row r="17" spans="1:11" s="56" customFormat="1" ht="15.75" customHeight="1" x14ac:dyDescent="0.25">
      <c r="A17" s="344" t="s">
        <v>4</v>
      </c>
      <c r="B17" s="344"/>
      <c r="C17" s="382" t="str">
        <f>IF('Príloha č. 1'!C9:D9="","",'Príloha č. 1'!C9:D9)</f>
        <v/>
      </c>
      <c r="D17" s="382"/>
      <c r="E17" s="382"/>
      <c r="F17" s="382"/>
      <c r="G17" s="382"/>
    </row>
    <row r="20" spans="1:11" ht="15.75" customHeight="1" x14ac:dyDescent="0.2">
      <c r="A20" s="36" t="s">
        <v>8</v>
      </c>
      <c r="B20" s="124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62"/>
      <c r="G22" s="162"/>
      <c r="H22" s="162"/>
      <c r="I22" s="123"/>
      <c r="J22" s="123"/>
      <c r="K22" s="123"/>
    </row>
    <row r="23" spans="1:11" ht="33.75" customHeight="1" x14ac:dyDescent="0.2">
      <c r="F23" s="383" t="s">
        <v>183</v>
      </c>
      <c r="G23" s="383"/>
      <c r="H23" s="383"/>
      <c r="I23" s="378"/>
      <c r="J23" s="378"/>
      <c r="K23" s="378"/>
    </row>
    <row r="24" spans="1:11" s="58" customFormat="1" ht="11.25" x14ac:dyDescent="0.2">
      <c r="A24" s="346" t="s">
        <v>10</v>
      </c>
      <c r="B24" s="346"/>
      <c r="D24" s="160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15" priority="4" operator="greaterThan">
      <formula>2560820</formula>
    </cfRule>
  </conditionalFormatting>
  <conditionalFormatting sqref="B20:B21">
    <cfRule type="containsBlanks" dxfId="14" priority="3">
      <formula>LEN(TRIM(B20))=0</formula>
    </cfRule>
  </conditionalFormatting>
  <conditionalFormatting sqref="E11:F11">
    <cfRule type="cellIs" dxfId="13" priority="2" operator="greaterThan">
      <formula>2560820</formula>
    </cfRule>
  </conditionalFormatting>
  <conditionalFormatting sqref="C14:G17">
    <cfRule type="containsBlanks" dxfId="12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topLeftCell="A13" zoomScale="80" zoomScaleNormal="80" workbookViewId="0">
      <selection activeCell="N40" sqref="M39:N4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85" customWidth="1"/>
    <col min="8" max="8" width="15.7109375" style="18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3" t="s">
        <v>12</v>
      </c>
      <c r="B1" s="353"/>
      <c r="C1" s="181"/>
    </row>
    <row r="2" spans="1:21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21" ht="15" customHeight="1" x14ac:dyDescent="0.2">
      <c r="A3" s="386"/>
      <c r="B3" s="386"/>
      <c r="C3" s="185"/>
    </row>
    <row r="4" spans="1:21" s="37" customFormat="1" ht="45" customHeight="1" x14ac:dyDescent="0.25">
      <c r="A4" s="387" t="s">
        <v>44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</row>
    <row r="5" spans="1:21" s="22" customFormat="1" ht="24.75" customHeight="1" x14ac:dyDescent="0.2">
      <c r="A5" s="388" t="s">
        <v>79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O5" s="38"/>
      <c r="P5" s="38"/>
      <c r="U5" s="38"/>
    </row>
    <row r="6" spans="1:21" s="56" customFormat="1" ht="27.75" customHeight="1" thickBot="1" x14ac:dyDescent="0.25">
      <c r="A6" s="384" t="s">
        <v>80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</row>
    <row r="7" spans="1:21" s="39" customFormat="1" ht="24.75" customHeight="1" x14ac:dyDescent="0.25">
      <c r="A7" s="395" t="s">
        <v>39</v>
      </c>
      <c r="B7" s="397" t="s">
        <v>49</v>
      </c>
      <c r="C7" s="399" t="s">
        <v>50</v>
      </c>
      <c r="D7" s="401" t="s">
        <v>46</v>
      </c>
      <c r="E7" s="401" t="s">
        <v>48</v>
      </c>
      <c r="F7" s="403" t="s">
        <v>47</v>
      </c>
      <c r="G7" s="405" t="s">
        <v>52</v>
      </c>
      <c r="H7" s="407" t="s">
        <v>53</v>
      </c>
      <c r="I7" s="409" t="s">
        <v>45</v>
      </c>
      <c r="J7" s="411" t="s">
        <v>63</v>
      </c>
      <c r="K7" s="412"/>
      <c r="L7" s="413"/>
      <c r="M7" s="414" t="s">
        <v>141</v>
      </c>
    </row>
    <row r="8" spans="1:21" s="39" customFormat="1" ht="64.5" customHeight="1" x14ac:dyDescent="0.25">
      <c r="A8" s="396"/>
      <c r="B8" s="398"/>
      <c r="C8" s="400"/>
      <c r="D8" s="402"/>
      <c r="E8" s="402"/>
      <c r="F8" s="404"/>
      <c r="G8" s="406"/>
      <c r="H8" s="408"/>
      <c r="I8" s="410"/>
      <c r="J8" s="40" t="s">
        <v>41</v>
      </c>
      <c r="K8" s="41" t="s">
        <v>66</v>
      </c>
      <c r="L8" s="177" t="s">
        <v>42</v>
      </c>
      <c r="M8" s="415"/>
    </row>
    <row r="9" spans="1:21" s="45" customFormat="1" ht="12" customHeight="1" x14ac:dyDescent="0.25">
      <c r="A9" s="77" t="s">
        <v>26</v>
      </c>
      <c r="B9" s="78" t="s">
        <v>27</v>
      </c>
      <c r="C9" s="80" t="s">
        <v>28</v>
      </c>
      <c r="D9" s="83" t="s">
        <v>29</v>
      </c>
      <c r="E9" s="83" t="s">
        <v>30</v>
      </c>
      <c r="F9" s="94" t="s">
        <v>31</v>
      </c>
      <c r="G9" s="81" t="s">
        <v>32</v>
      </c>
      <c r="H9" s="82" t="s">
        <v>33</v>
      </c>
      <c r="I9" s="79" t="s">
        <v>34</v>
      </c>
      <c r="J9" s="76" t="s">
        <v>35</v>
      </c>
      <c r="K9" s="75" t="s">
        <v>51</v>
      </c>
      <c r="L9" s="178" t="s">
        <v>54</v>
      </c>
      <c r="M9" s="176" t="s">
        <v>78</v>
      </c>
    </row>
    <row r="10" spans="1:21" s="47" customFormat="1" ht="29.1" customHeight="1" x14ac:dyDescent="0.25">
      <c r="A10" s="84"/>
      <c r="B10" s="132"/>
      <c r="C10" s="135"/>
      <c r="D10" s="85"/>
      <c r="E10" s="389" t="s">
        <v>145</v>
      </c>
      <c r="F10" s="95"/>
      <c r="G10" s="98"/>
      <c r="H10" s="86"/>
      <c r="I10" s="87" t="s">
        <v>38</v>
      </c>
      <c r="J10" s="120"/>
      <c r="K10" s="138"/>
      <c r="L10" s="150"/>
      <c r="M10" s="392" t="s">
        <v>140</v>
      </c>
    </row>
    <row r="11" spans="1:21" s="47" customFormat="1" ht="29.1" customHeight="1" x14ac:dyDescent="0.25">
      <c r="A11" s="141"/>
      <c r="B11" s="133"/>
      <c r="C11" s="136"/>
      <c r="D11" s="88"/>
      <c r="E11" s="390"/>
      <c r="F11" s="96"/>
      <c r="G11" s="99"/>
      <c r="H11" s="89"/>
      <c r="I11" s="90"/>
      <c r="J11" s="130"/>
      <c r="K11" s="139"/>
      <c r="L11" s="179"/>
      <c r="M11" s="393"/>
    </row>
    <row r="12" spans="1:21" s="47" customFormat="1" ht="29.1" customHeight="1" thickBot="1" x14ac:dyDescent="0.3">
      <c r="A12" s="142"/>
      <c r="B12" s="134"/>
      <c r="C12" s="137"/>
      <c r="D12" s="91"/>
      <c r="E12" s="391"/>
      <c r="F12" s="97"/>
      <c r="G12" s="100"/>
      <c r="H12" s="92"/>
      <c r="I12" s="93"/>
      <c r="J12" s="131"/>
      <c r="K12" s="140"/>
      <c r="L12" s="180"/>
      <c r="M12" s="394"/>
    </row>
    <row r="13" spans="1:21" s="47" customFormat="1" ht="24.95" customHeight="1" x14ac:dyDescent="0.25">
      <c r="A13" s="115"/>
      <c r="B13" s="152"/>
      <c r="C13" s="152"/>
      <c r="D13" s="115"/>
      <c r="E13" s="115"/>
      <c r="F13" s="115"/>
      <c r="G13" s="115"/>
      <c r="H13" s="115"/>
      <c r="I13" s="115"/>
      <c r="J13" s="153"/>
      <c r="K13" s="154"/>
      <c r="L13" s="153"/>
    </row>
    <row r="14" spans="1:21" s="56" customFormat="1" ht="27.75" customHeight="1" thickBot="1" x14ac:dyDescent="0.25">
      <c r="A14" s="384" t="s">
        <v>146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</row>
    <row r="15" spans="1:21" s="39" customFormat="1" ht="24.75" customHeight="1" x14ac:dyDescent="0.25">
      <c r="A15" s="395" t="s">
        <v>39</v>
      </c>
      <c r="B15" s="397" t="s">
        <v>49</v>
      </c>
      <c r="C15" s="399" t="s">
        <v>50</v>
      </c>
      <c r="D15" s="401" t="s">
        <v>46</v>
      </c>
      <c r="E15" s="401" t="s">
        <v>48</v>
      </c>
      <c r="F15" s="403" t="s">
        <v>47</v>
      </c>
      <c r="G15" s="405" t="s">
        <v>52</v>
      </c>
      <c r="H15" s="407" t="s">
        <v>53</v>
      </c>
      <c r="I15" s="409" t="s">
        <v>45</v>
      </c>
      <c r="J15" s="411" t="s">
        <v>63</v>
      </c>
      <c r="K15" s="412"/>
      <c r="L15" s="413"/>
      <c r="M15" s="414" t="s">
        <v>141</v>
      </c>
    </row>
    <row r="16" spans="1:21" s="39" customFormat="1" ht="64.5" customHeight="1" x14ac:dyDescent="0.25">
      <c r="A16" s="396"/>
      <c r="B16" s="398"/>
      <c r="C16" s="400"/>
      <c r="D16" s="402"/>
      <c r="E16" s="402"/>
      <c r="F16" s="404"/>
      <c r="G16" s="406"/>
      <c r="H16" s="408"/>
      <c r="I16" s="410"/>
      <c r="J16" s="40" t="s">
        <v>41</v>
      </c>
      <c r="K16" s="41" t="s">
        <v>66</v>
      </c>
      <c r="L16" s="177" t="s">
        <v>42</v>
      </c>
      <c r="M16" s="415"/>
    </row>
    <row r="17" spans="1:13" s="45" customFormat="1" ht="12" customHeight="1" x14ac:dyDescent="0.25">
      <c r="A17" s="77" t="s">
        <v>26</v>
      </c>
      <c r="B17" s="78" t="s">
        <v>27</v>
      </c>
      <c r="C17" s="80" t="s">
        <v>28</v>
      </c>
      <c r="D17" s="83" t="s">
        <v>29</v>
      </c>
      <c r="E17" s="83" t="s">
        <v>30</v>
      </c>
      <c r="F17" s="94" t="s">
        <v>31</v>
      </c>
      <c r="G17" s="81" t="s">
        <v>32</v>
      </c>
      <c r="H17" s="82" t="s">
        <v>33</v>
      </c>
      <c r="I17" s="79" t="s">
        <v>34</v>
      </c>
      <c r="J17" s="76" t="s">
        <v>35</v>
      </c>
      <c r="K17" s="75" t="s">
        <v>51</v>
      </c>
      <c r="L17" s="178" t="s">
        <v>54</v>
      </c>
      <c r="M17" s="176" t="s">
        <v>78</v>
      </c>
    </row>
    <row r="18" spans="1:13" s="47" customFormat="1" ht="29.1" customHeight="1" x14ac:dyDescent="0.25">
      <c r="A18" s="84"/>
      <c r="B18" s="132"/>
      <c r="C18" s="135"/>
      <c r="D18" s="85"/>
      <c r="E18" s="389" t="s">
        <v>147</v>
      </c>
      <c r="F18" s="95"/>
      <c r="G18" s="98"/>
      <c r="H18" s="86"/>
      <c r="I18" s="87" t="s">
        <v>38</v>
      </c>
      <c r="J18" s="120"/>
      <c r="K18" s="138"/>
      <c r="L18" s="150"/>
      <c r="M18" s="392" t="s">
        <v>148</v>
      </c>
    </row>
    <row r="19" spans="1:13" s="47" customFormat="1" ht="29.1" customHeight="1" x14ac:dyDescent="0.25">
      <c r="A19" s="141"/>
      <c r="B19" s="133"/>
      <c r="C19" s="136"/>
      <c r="D19" s="88"/>
      <c r="E19" s="390"/>
      <c r="F19" s="96"/>
      <c r="G19" s="99"/>
      <c r="H19" s="89"/>
      <c r="I19" s="90"/>
      <c r="J19" s="130"/>
      <c r="K19" s="139"/>
      <c r="L19" s="179"/>
      <c r="M19" s="393"/>
    </row>
    <row r="20" spans="1:13" s="47" customFormat="1" ht="29.1" customHeight="1" thickBot="1" x14ac:dyDescent="0.3">
      <c r="A20" s="142"/>
      <c r="B20" s="134"/>
      <c r="C20" s="137"/>
      <c r="D20" s="91"/>
      <c r="E20" s="391"/>
      <c r="F20" s="97"/>
      <c r="G20" s="100"/>
      <c r="H20" s="92"/>
      <c r="I20" s="93"/>
      <c r="J20" s="131"/>
      <c r="K20" s="140"/>
      <c r="L20" s="180"/>
      <c r="M20" s="394"/>
    </row>
    <row r="21" spans="1:13" s="47" customFormat="1" ht="24.95" customHeight="1" x14ac:dyDescent="0.25">
      <c r="A21" s="115"/>
      <c r="B21" s="152"/>
      <c r="C21" s="152"/>
      <c r="D21" s="115"/>
      <c r="E21" s="115"/>
      <c r="F21" s="115"/>
      <c r="G21" s="115"/>
      <c r="H21" s="115"/>
      <c r="I21" s="115"/>
      <c r="J21" s="153"/>
      <c r="K21" s="154"/>
      <c r="L21" s="153"/>
    </row>
    <row r="22" spans="1:13" s="19" customFormat="1" ht="20.100000000000001" customHeight="1" x14ac:dyDescent="0.25">
      <c r="A22" s="347" t="s">
        <v>37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</row>
    <row r="23" spans="1:13" s="19" customFormat="1" ht="20.100000000000001" customHeight="1" x14ac:dyDescent="0.25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</row>
    <row r="24" spans="1:13" s="56" customFormat="1" ht="15" customHeight="1" x14ac:dyDescent="0.25">
      <c r="A24" s="348" t="s">
        <v>1</v>
      </c>
      <c r="B24" s="348"/>
      <c r="C24" s="380" t="str">
        <f>IF('Príloha č. 1'!$C$6="","",'Príloha č. 1'!$C$6)</f>
        <v/>
      </c>
      <c r="D24" s="380"/>
      <c r="E24" s="64"/>
      <c r="F24" s="64"/>
      <c r="J24" s="57"/>
    </row>
    <row r="25" spans="1:13" s="56" customFormat="1" ht="15" customHeight="1" x14ac:dyDescent="0.25">
      <c r="A25" s="344" t="s">
        <v>2</v>
      </c>
      <c r="B25" s="344"/>
      <c r="C25" s="381" t="str">
        <f>IF('Príloha č. 1'!$C$7="","",'Príloha č. 1'!$C$7)</f>
        <v/>
      </c>
      <c r="D25" s="381"/>
      <c r="E25" s="47"/>
      <c r="F25" s="47"/>
    </row>
    <row r="26" spans="1:13" s="56" customFormat="1" ht="15" customHeight="1" x14ac:dyDescent="0.25">
      <c r="A26" s="344" t="s">
        <v>3</v>
      </c>
      <c r="B26" s="344"/>
      <c r="C26" s="382" t="str">
        <f>IF('Príloha č. 1'!C8:D8="","",'Príloha č. 1'!C8:D8)</f>
        <v/>
      </c>
      <c r="D26" s="382"/>
      <c r="E26" s="47"/>
      <c r="F26" s="47"/>
    </row>
    <row r="27" spans="1:13" s="56" customFormat="1" ht="15" customHeight="1" x14ac:dyDescent="0.25">
      <c r="A27" s="344" t="s">
        <v>4</v>
      </c>
      <c r="B27" s="344"/>
      <c r="C27" s="382" t="str">
        <f>IF('Príloha č. 1'!C9:D9="","",'Príloha č. 1'!C9:D9)</f>
        <v/>
      </c>
      <c r="D27" s="382"/>
      <c r="E27" s="47"/>
      <c r="F27" s="47"/>
    </row>
    <row r="30" spans="1:13" ht="15" customHeight="1" x14ac:dyDescent="0.2">
      <c r="A30" s="36" t="s">
        <v>8</v>
      </c>
      <c r="B30" s="124" t="str">
        <f>IF('Príloha č. 1'!B23:B23="","",'Príloha č. 1'!B23:B23)</f>
        <v/>
      </c>
      <c r="C30" s="185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185"/>
      <c r="F31" s="36"/>
      <c r="G31" s="36"/>
      <c r="H31" s="36"/>
    </row>
    <row r="32" spans="1:13" ht="39.950000000000003" customHeight="1" x14ac:dyDescent="0.2">
      <c r="G32" s="353" t="s">
        <v>75</v>
      </c>
      <c r="H32" s="353"/>
      <c r="K32" s="123"/>
      <c r="L32" s="74"/>
    </row>
    <row r="33" spans="1:12" ht="45" customHeight="1" x14ac:dyDescent="0.2">
      <c r="E33" s="61"/>
      <c r="F33" s="378" t="s">
        <v>186</v>
      </c>
      <c r="G33" s="378"/>
      <c r="H33" s="378"/>
      <c r="I33" s="378"/>
      <c r="K33" s="378"/>
      <c r="L33" s="378"/>
    </row>
    <row r="34" spans="1:12" s="58" customFormat="1" x14ac:dyDescent="0.2">
      <c r="A34" s="346" t="s">
        <v>10</v>
      </c>
      <c r="B34" s="346"/>
      <c r="C34" s="183"/>
      <c r="D34" s="61"/>
      <c r="E34" s="185"/>
      <c r="F34" s="185"/>
      <c r="G34" s="185"/>
      <c r="H34" s="185"/>
    </row>
    <row r="35" spans="1:12" s="63" customFormat="1" ht="12" customHeight="1" x14ac:dyDescent="0.2">
      <c r="A35" s="59"/>
      <c r="B35" s="60" t="s">
        <v>11</v>
      </c>
      <c r="C35" s="60"/>
      <c r="D35" s="45"/>
      <c r="E35" s="185"/>
      <c r="F35" s="185"/>
      <c r="G35" s="185"/>
      <c r="H35" s="185"/>
      <c r="I35" s="61"/>
    </row>
  </sheetData>
  <mergeCells count="46"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A34:B34"/>
    <mergeCell ref="A22:K22"/>
    <mergeCell ref="A24:B24"/>
    <mergeCell ref="C24:D24"/>
    <mergeCell ref="A25:B25"/>
    <mergeCell ref="C25:D25"/>
    <mergeCell ref="A26:B26"/>
    <mergeCell ref="C26:D26"/>
    <mergeCell ref="A27:B27"/>
    <mergeCell ref="C27:D27"/>
    <mergeCell ref="G32:H32"/>
    <mergeCell ref="F33:I33"/>
    <mergeCell ref="K33:L33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11" priority="2">
      <formula>LEN(TRIM(B30))=0</formula>
    </cfRule>
  </conditionalFormatting>
  <conditionalFormatting sqref="C24:D27">
    <cfRule type="containsBlanks" dxfId="10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42"/>
  <sheetViews>
    <sheetView showGridLines="0" zoomScale="80" zoomScaleNormal="80" workbookViewId="0">
      <selection activeCell="O40" sqref="O4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15" customWidth="1"/>
    <col min="8" max="8" width="15.7109375" style="21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3" t="s">
        <v>12</v>
      </c>
      <c r="B1" s="353"/>
      <c r="C1" s="213"/>
    </row>
    <row r="2" spans="1:21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21" ht="15" customHeight="1" x14ac:dyDescent="0.2">
      <c r="A3" s="386"/>
      <c r="B3" s="386"/>
      <c r="C3" s="215"/>
    </row>
    <row r="4" spans="1:21" s="37" customFormat="1" ht="45" customHeight="1" x14ac:dyDescent="0.25">
      <c r="A4" s="387" t="s">
        <v>44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</row>
    <row r="5" spans="1:21" s="22" customFormat="1" ht="24.75" customHeight="1" x14ac:dyDescent="0.2">
      <c r="A5" s="388" t="s">
        <v>153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O5" s="38"/>
      <c r="P5" s="38"/>
      <c r="U5" s="38"/>
    </row>
    <row r="6" spans="1:21" s="56" customFormat="1" ht="27.75" customHeight="1" thickBot="1" x14ac:dyDescent="0.25">
      <c r="A6" s="384" t="s">
        <v>154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</row>
    <row r="7" spans="1:21" s="39" customFormat="1" ht="24.75" customHeight="1" x14ac:dyDescent="0.25">
      <c r="A7" s="395" t="s">
        <v>39</v>
      </c>
      <c r="B7" s="397" t="s">
        <v>49</v>
      </c>
      <c r="C7" s="399" t="s">
        <v>50</v>
      </c>
      <c r="D7" s="401" t="s">
        <v>46</v>
      </c>
      <c r="E7" s="401" t="s">
        <v>48</v>
      </c>
      <c r="F7" s="403" t="s">
        <v>47</v>
      </c>
      <c r="G7" s="405" t="s">
        <v>52</v>
      </c>
      <c r="H7" s="407" t="s">
        <v>53</v>
      </c>
      <c r="I7" s="409" t="s">
        <v>45</v>
      </c>
      <c r="J7" s="411" t="s">
        <v>63</v>
      </c>
      <c r="K7" s="412"/>
      <c r="L7" s="413"/>
      <c r="M7" s="414" t="s">
        <v>141</v>
      </c>
    </row>
    <row r="8" spans="1:21" s="39" customFormat="1" ht="64.5" customHeight="1" x14ac:dyDescent="0.25">
      <c r="A8" s="396"/>
      <c r="B8" s="398"/>
      <c r="C8" s="400"/>
      <c r="D8" s="402"/>
      <c r="E8" s="402"/>
      <c r="F8" s="404"/>
      <c r="G8" s="406"/>
      <c r="H8" s="408"/>
      <c r="I8" s="410"/>
      <c r="J8" s="40" t="s">
        <v>41</v>
      </c>
      <c r="K8" s="41" t="s">
        <v>66</v>
      </c>
      <c r="L8" s="177" t="s">
        <v>42</v>
      </c>
      <c r="M8" s="415"/>
    </row>
    <row r="9" spans="1:21" s="45" customFormat="1" ht="12" customHeight="1" x14ac:dyDescent="0.25">
      <c r="A9" s="77" t="s">
        <v>26</v>
      </c>
      <c r="B9" s="78" t="s">
        <v>27</v>
      </c>
      <c r="C9" s="80" t="s">
        <v>28</v>
      </c>
      <c r="D9" s="83" t="s">
        <v>29</v>
      </c>
      <c r="E9" s="83" t="s">
        <v>30</v>
      </c>
      <c r="F9" s="94" t="s">
        <v>31</v>
      </c>
      <c r="G9" s="81" t="s">
        <v>32</v>
      </c>
      <c r="H9" s="82" t="s">
        <v>33</v>
      </c>
      <c r="I9" s="79" t="s">
        <v>34</v>
      </c>
      <c r="J9" s="76" t="s">
        <v>35</v>
      </c>
      <c r="K9" s="75" t="s">
        <v>51</v>
      </c>
      <c r="L9" s="178" t="s">
        <v>54</v>
      </c>
      <c r="M9" s="176" t="s">
        <v>78</v>
      </c>
    </row>
    <row r="10" spans="1:21" s="47" customFormat="1" ht="29.1" customHeight="1" x14ac:dyDescent="0.25">
      <c r="A10" s="84"/>
      <c r="B10" s="132"/>
      <c r="C10" s="135"/>
      <c r="D10" s="85"/>
      <c r="E10" s="389" t="s">
        <v>145</v>
      </c>
      <c r="F10" s="95"/>
      <c r="G10" s="98"/>
      <c r="H10" s="86"/>
      <c r="I10" s="87" t="s">
        <v>38</v>
      </c>
      <c r="J10" s="120"/>
      <c r="K10" s="138"/>
      <c r="L10" s="150"/>
      <c r="M10" s="392" t="s">
        <v>140</v>
      </c>
    </row>
    <row r="11" spans="1:21" s="47" customFormat="1" ht="29.1" customHeight="1" x14ac:dyDescent="0.25">
      <c r="A11" s="141"/>
      <c r="B11" s="133"/>
      <c r="C11" s="136"/>
      <c r="D11" s="88"/>
      <c r="E11" s="390"/>
      <c r="F11" s="96"/>
      <c r="G11" s="99"/>
      <c r="H11" s="89"/>
      <c r="I11" s="90"/>
      <c r="J11" s="130"/>
      <c r="K11" s="139"/>
      <c r="L11" s="179"/>
      <c r="M11" s="393"/>
    </row>
    <row r="12" spans="1:21" s="47" customFormat="1" ht="29.1" customHeight="1" thickBot="1" x14ac:dyDescent="0.3">
      <c r="A12" s="142"/>
      <c r="B12" s="134"/>
      <c r="C12" s="137"/>
      <c r="D12" s="91"/>
      <c r="E12" s="391"/>
      <c r="F12" s="97"/>
      <c r="G12" s="100"/>
      <c r="H12" s="92"/>
      <c r="I12" s="93"/>
      <c r="J12" s="131"/>
      <c r="K12" s="140"/>
      <c r="L12" s="180"/>
      <c r="M12" s="394"/>
    </row>
    <row r="13" spans="1:21" s="56" customFormat="1" ht="27.75" customHeight="1" thickBot="1" x14ac:dyDescent="0.25">
      <c r="A13" s="384" t="s">
        <v>109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</row>
    <row r="14" spans="1:21" s="39" customFormat="1" ht="24.75" customHeight="1" x14ac:dyDescent="0.25">
      <c r="A14" s="395" t="s">
        <v>39</v>
      </c>
      <c r="B14" s="397" t="s">
        <v>49</v>
      </c>
      <c r="C14" s="399" t="s">
        <v>50</v>
      </c>
      <c r="D14" s="401" t="s">
        <v>46</v>
      </c>
      <c r="E14" s="401" t="s">
        <v>48</v>
      </c>
      <c r="F14" s="403" t="s">
        <v>47</v>
      </c>
      <c r="G14" s="405" t="s">
        <v>52</v>
      </c>
      <c r="H14" s="407" t="s">
        <v>53</v>
      </c>
      <c r="I14" s="409" t="s">
        <v>45</v>
      </c>
      <c r="J14" s="411" t="s">
        <v>63</v>
      </c>
      <c r="K14" s="412"/>
      <c r="L14" s="413"/>
      <c r="M14" s="414" t="s">
        <v>141</v>
      </c>
    </row>
    <row r="15" spans="1:21" s="39" customFormat="1" ht="64.5" customHeight="1" x14ac:dyDescent="0.25">
      <c r="A15" s="396"/>
      <c r="B15" s="398"/>
      <c r="C15" s="400"/>
      <c r="D15" s="402"/>
      <c r="E15" s="402"/>
      <c r="F15" s="404"/>
      <c r="G15" s="406"/>
      <c r="H15" s="408"/>
      <c r="I15" s="410"/>
      <c r="J15" s="40" t="s">
        <v>41</v>
      </c>
      <c r="K15" s="41" t="s">
        <v>66</v>
      </c>
      <c r="L15" s="177" t="s">
        <v>42</v>
      </c>
      <c r="M15" s="415"/>
    </row>
    <row r="16" spans="1:21" s="45" customFormat="1" ht="12" customHeight="1" x14ac:dyDescent="0.25">
      <c r="A16" s="77" t="s">
        <v>26</v>
      </c>
      <c r="B16" s="78" t="s">
        <v>27</v>
      </c>
      <c r="C16" s="80" t="s">
        <v>28</v>
      </c>
      <c r="D16" s="83" t="s">
        <v>29</v>
      </c>
      <c r="E16" s="83" t="s">
        <v>30</v>
      </c>
      <c r="F16" s="94" t="s">
        <v>31</v>
      </c>
      <c r="G16" s="81" t="s">
        <v>32</v>
      </c>
      <c r="H16" s="82" t="s">
        <v>33</v>
      </c>
      <c r="I16" s="79" t="s">
        <v>34</v>
      </c>
      <c r="J16" s="76" t="s">
        <v>35</v>
      </c>
      <c r="K16" s="75" t="s">
        <v>51</v>
      </c>
      <c r="L16" s="178" t="s">
        <v>54</v>
      </c>
      <c r="M16" s="176" t="s">
        <v>78</v>
      </c>
    </row>
    <row r="17" spans="1:13" s="47" customFormat="1" ht="29.1" customHeight="1" x14ac:dyDescent="0.25">
      <c r="A17" s="84"/>
      <c r="B17" s="132"/>
      <c r="C17" s="135"/>
      <c r="D17" s="85"/>
      <c r="E17" s="389" t="s">
        <v>147</v>
      </c>
      <c r="F17" s="95"/>
      <c r="G17" s="98"/>
      <c r="H17" s="86"/>
      <c r="I17" s="87" t="s">
        <v>38</v>
      </c>
      <c r="J17" s="120"/>
      <c r="K17" s="138"/>
      <c r="L17" s="150"/>
      <c r="M17" s="392" t="s">
        <v>148</v>
      </c>
    </row>
    <row r="18" spans="1:13" s="47" customFormat="1" ht="29.1" customHeight="1" x14ac:dyDescent="0.25">
      <c r="A18" s="141"/>
      <c r="B18" s="133"/>
      <c r="C18" s="136"/>
      <c r="D18" s="88"/>
      <c r="E18" s="390"/>
      <c r="F18" s="96"/>
      <c r="G18" s="99"/>
      <c r="H18" s="89"/>
      <c r="I18" s="90"/>
      <c r="J18" s="130"/>
      <c r="K18" s="139"/>
      <c r="L18" s="179"/>
      <c r="M18" s="393"/>
    </row>
    <row r="19" spans="1:13" s="47" customFormat="1" ht="29.1" customHeight="1" thickBot="1" x14ac:dyDescent="0.3">
      <c r="A19" s="142"/>
      <c r="B19" s="134"/>
      <c r="C19" s="137"/>
      <c r="D19" s="91"/>
      <c r="E19" s="391"/>
      <c r="F19" s="97"/>
      <c r="G19" s="100"/>
      <c r="H19" s="92"/>
      <c r="I19" s="93"/>
      <c r="J19" s="131"/>
      <c r="K19" s="140"/>
      <c r="L19" s="180"/>
      <c r="M19" s="394"/>
    </row>
    <row r="20" spans="1:13" s="47" customFormat="1" ht="24.95" customHeight="1" x14ac:dyDescent="0.25">
      <c r="A20" s="115"/>
      <c r="B20" s="152"/>
      <c r="C20" s="152"/>
      <c r="D20" s="115"/>
      <c r="E20" s="115"/>
      <c r="F20" s="115"/>
      <c r="G20" s="115"/>
      <c r="H20" s="115"/>
      <c r="I20" s="115"/>
      <c r="J20" s="153"/>
      <c r="K20" s="154"/>
      <c r="L20" s="153"/>
    </row>
    <row r="21" spans="1:13" s="56" customFormat="1" ht="27.75" customHeight="1" thickBot="1" x14ac:dyDescent="0.25">
      <c r="A21" s="384" t="s">
        <v>149</v>
      </c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</row>
    <row r="22" spans="1:13" s="39" customFormat="1" ht="24.75" customHeight="1" x14ac:dyDescent="0.25">
      <c r="A22" s="395" t="s">
        <v>39</v>
      </c>
      <c r="B22" s="397" t="s">
        <v>49</v>
      </c>
      <c r="C22" s="399" t="s">
        <v>50</v>
      </c>
      <c r="D22" s="401" t="s">
        <v>46</v>
      </c>
      <c r="E22" s="401" t="s">
        <v>48</v>
      </c>
      <c r="F22" s="403" t="s">
        <v>47</v>
      </c>
      <c r="G22" s="405" t="s">
        <v>52</v>
      </c>
      <c r="H22" s="407" t="s">
        <v>53</v>
      </c>
      <c r="I22" s="409" t="s">
        <v>45</v>
      </c>
      <c r="J22" s="411" t="s">
        <v>63</v>
      </c>
      <c r="K22" s="412"/>
      <c r="L22" s="413"/>
      <c r="M22" s="414" t="s">
        <v>141</v>
      </c>
    </row>
    <row r="23" spans="1:13" s="39" customFormat="1" ht="64.5" customHeight="1" x14ac:dyDescent="0.25">
      <c r="A23" s="396"/>
      <c r="B23" s="398"/>
      <c r="C23" s="400"/>
      <c r="D23" s="402"/>
      <c r="E23" s="402"/>
      <c r="F23" s="404"/>
      <c r="G23" s="406"/>
      <c r="H23" s="408"/>
      <c r="I23" s="410"/>
      <c r="J23" s="40" t="s">
        <v>41</v>
      </c>
      <c r="K23" s="41" t="s">
        <v>66</v>
      </c>
      <c r="L23" s="177" t="s">
        <v>42</v>
      </c>
      <c r="M23" s="415"/>
    </row>
    <row r="24" spans="1:13" s="45" customFormat="1" ht="12" customHeight="1" x14ac:dyDescent="0.25">
      <c r="A24" s="77" t="s">
        <v>26</v>
      </c>
      <c r="B24" s="78" t="s">
        <v>27</v>
      </c>
      <c r="C24" s="80" t="s">
        <v>28</v>
      </c>
      <c r="D24" s="83" t="s">
        <v>29</v>
      </c>
      <c r="E24" s="83" t="s">
        <v>30</v>
      </c>
      <c r="F24" s="94" t="s">
        <v>31</v>
      </c>
      <c r="G24" s="81" t="s">
        <v>32</v>
      </c>
      <c r="H24" s="82" t="s">
        <v>33</v>
      </c>
      <c r="I24" s="79" t="s">
        <v>34</v>
      </c>
      <c r="J24" s="76" t="s">
        <v>35</v>
      </c>
      <c r="K24" s="75" t="s">
        <v>51</v>
      </c>
      <c r="L24" s="178" t="s">
        <v>54</v>
      </c>
      <c r="M24" s="176" t="s">
        <v>78</v>
      </c>
    </row>
    <row r="25" spans="1:13" s="47" customFormat="1" ht="29.1" customHeight="1" x14ac:dyDescent="0.25">
      <c r="A25" s="84"/>
      <c r="B25" s="132"/>
      <c r="C25" s="135"/>
      <c r="D25" s="85"/>
      <c r="E25" s="389" t="s">
        <v>147</v>
      </c>
      <c r="F25" s="95"/>
      <c r="G25" s="98"/>
      <c r="H25" s="86"/>
      <c r="I25" s="87" t="s">
        <v>38</v>
      </c>
      <c r="J25" s="120"/>
      <c r="K25" s="138"/>
      <c r="L25" s="150"/>
      <c r="M25" s="392" t="s">
        <v>148</v>
      </c>
    </row>
    <row r="26" spans="1:13" s="47" customFormat="1" ht="29.1" customHeight="1" x14ac:dyDescent="0.25">
      <c r="A26" s="141"/>
      <c r="B26" s="133"/>
      <c r="C26" s="136"/>
      <c r="D26" s="88"/>
      <c r="E26" s="390"/>
      <c r="F26" s="96"/>
      <c r="G26" s="99"/>
      <c r="H26" s="89"/>
      <c r="I26" s="90"/>
      <c r="J26" s="130"/>
      <c r="K26" s="139"/>
      <c r="L26" s="179"/>
      <c r="M26" s="393"/>
    </row>
    <row r="27" spans="1:13" s="47" customFormat="1" ht="29.1" customHeight="1" thickBot="1" x14ac:dyDescent="0.3">
      <c r="A27" s="142"/>
      <c r="B27" s="134"/>
      <c r="C27" s="137"/>
      <c r="D27" s="91"/>
      <c r="E27" s="391"/>
      <c r="F27" s="97"/>
      <c r="G27" s="100"/>
      <c r="H27" s="92"/>
      <c r="I27" s="93"/>
      <c r="J27" s="131"/>
      <c r="K27" s="140"/>
      <c r="L27" s="180"/>
      <c r="M27" s="394"/>
    </row>
    <row r="28" spans="1:13" s="47" customFormat="1" ht="24.95" customHeight="1" x14ac:dyDescent="0.25">
      <c r="A28" s="115"/>
      <c r="B28" s="152"/>
      <c r="C28" s="152"/>
      <c r="D28" s="115"/>
      <c r="E28" s="115"/>
      <c r="F28" s="115"/>
      <c r="G28" s="115"/>
      <c r="H28" s="115"/>
      <c r="I28" s="115"/>
      <c r="J28" s="153"/>
      <c r="K28" s="154"/>
      <c r="L28" s="153"/>
    </row>
    <row r="29" spans="1:13" s="19" customFormat="1" ht="20.100000000000001" customHeight="1" x14ac:dyDescent="0.25">
      <c r="A29" s="347" t="s">
        <v>37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</row>
    <row r="30" spans="1:13" s="19" customFormat="1" ht="20.100000000000001" customHeight="1" x14ac:dyDescent="0.25">
      <c r="A30" s="151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3" s="56" customFormat="1" ht="15" customHeight="1" x14ac:dyDescent="0.25">
      <c r="A31" s="348" t="s">
        <v>1</v>
      </c>
      <c r="B31" s="348"/>
      <c r="C31" s="380" t="str">
        <f>IF('Príloha č. 1'!$C$6="","",'Príloha č. 1'!$C$6)</f>
        <v/>
      </c>
      <c r="D31" s="380"/>
      <c r="E31" s="64"/>
      <c r="F31" s="64"/>
      <c r="J31" s="57"/>
    </row>
    <row r="32" spans="1:13" s="56" customFormat="1" ht="15" customHeight="1" x14ac:dyDescent="0.25">
      <c r="A32" s="344" t="s">
        <v>2</v>
      </c>
      <c r="B32" s="344"/>
      <c r="C32" s="381" t="str">
        <f>IF('Príloha č. 1'!$C$7="","",'Príloha č. 1'!$C$7)</f>
        <v/>
      </c>
      <c r="D32" s="381"/>
      <c r="E32" s="47"/>
      <c r="F32" s="47"/>
    </row>
    <row r="33" spans="1:12" s="56" customFormat="1" ht="15" customHeight="1" x14ac:dyDescent="0.25">
      <c r="A33" s="344" t="s">
        <v>3</v>
      </c>
      <c r="B33" s="344"/>
      <c r="C33" s="382" t="str">
        <f>IF('Príloha č. 1'!C8:D8="","",'Príloha č. 1'!C8:D8)</f>
        <v/>
      </c>
      <c r="D33" s="382"/>
      <c r="E33" s="47"/>
      <c r="F33" s="47"/>
    </row>
    <row r="34" spans="1:12" s="56" customFormat="1" ht="15" customHeight="1" x14ac:dyDescent="0.25">
      <c r="A34" s="344" t="s">
        <v>4</v>
      </c>
      <c r="B34" s="344"/>
      <c r="C34" s="382" t="str">
        <f>IF('Príloha č. 1'!C9:D9="","",'Príloha č. 1'!C9:D9)</f>
        <v/>
      </c>
      <c r="D34" s="382"/>
      <c r="E34" s="47"/>
      <c r="F34" s="47"/>
    </row>
    <row r="37" spans="1:12" ht="15" customHeight="1" x14ac:dyDescent="0.2">
      <c r="A37" s="36" t="s">
        <v>8</v>
      </c>
      <c r="B37" s="124" t="str">
        <f>IF('Príloha č. 1'!B23:B23="","",'Príloha č. 1'!B23:B23)</f>
        <v/>
      </c>
      <c r="C37" s="215"/>
      <c r="F37" s="36"/>
      <c r="G37" s="36"/>
      <c r="H37" s="36"/>
    </row>
    <row r="38" spans="1:12" ht="15" customHeight="1" x14ac:dyDescent="0.2">
      <c r="A38" s="36" t="s">
        <v>9</v>
      </c>
      <c r="B38" s="28" t="str">
        <f>IF('Príloha č. 1'!B24:B24="","",'Príloha č. 1'!B24:B24)</f>
        <v/>
      </c>
      <c r="C38" s="215"/>
      <c r="F38" s="36"/>
      <c r="G38" s="36"/>
      <c r="H38" s="36"/>
    </row>
    <row r="39" spans="1:12" ht="39.950000000000003" customHeight="1" x14ac:dyDescent="0.2">
      <c r="G39" s="353" t="s">
        <v>75</v>
      </c>
      <c r="H39" s="353"/>
      <c r="K39" s="123"/>
      <c r="L39" s="74"/>
    </row>
    <row r="40" spans="1:12" ht="45" customHeight="1" x14ac:dyDescent="0.2">
      <c r="E40" s="61"/>
      <c r="F40" s="378" t="s">
        <v>186</v>
      </c>
      <c r="G40" s="378"/>
      <c r="H40" s="378"/>
      <c r="I40" s="378"/>
      <c r="K40" s="378"/>
      <c r="L40" s="378"/>
    </row>
    <row r="41" spans="1:12" s="58" customFormat="1" x14ac:dyDescent="0.2">
      <c r="A41" s="346" t="s">
        <v>10</v>
      </c>
      <c r="B41" s="346"/>
      <c r="C41" s="214"/>
      <c r="D41" s="61"/>
      <c r="E41" s="215"/>
      <c r="F41" s="215"/>
      <c r="G41" s="215"/>
      <c r="H41" s="215"/>
    </row>
    <row r="42" spans="1:12" s="63" customFormat="1" ht="12" customHeight="1" x14ac:dyDescent="0.2">
      <c r="A42" s="59"/>
      <c r="B42" s="60" t="s">
        <v>11</v>
      </c>
      <c r="C42" s="60"/>
      <c r="D42" s="45"/>
      <c r="E42" s="215"/>
      <c r="F42" s="215"/>
      <c r="G42" s="215"/>
      <c r="H42" s="215"/>
      <c r="I42" s="61"/>
    </row>
  </sheetData>
  <mergeCells count="60">
    <mergeCell ref="M17:M19"/>
    <mergeCell ref="F14:F15"/>
    <mergeCell ref="G14:G15"/>
    <mergeCell ref="H14:H15"/>
    <mergeCell ref="I14:I15"/>
    <mergeCell ref="J14:L14"/>
    <mergeCell ref="M14:M15"/>
    <mergeCell ref="F40:I40"/>
    <mergeCell ref="K40:L40"/>
    <mergeCell ref="A41:B41"/>
    <mergeCell ref="A13:L13"/>
    <mergeCell ref="A14:A15"/>
    <mergeCell ref="B14:B15"/>
    <mergeCell ref="C14:C15"/>
    <mergeCell ref="D14:D15"/>
    <mergeCell ref="E14:E15"/>
    <mergeCell ref="A32:B32"/>
    <mergeCell ref="C32:D32"/>
    <mergeCell ref="A33:B33"/>
    <mergeCell ref="C33:D33"/>
    <mergeCell ref="A34:B34"/>
    <mergeCell ref="C34:D34"/>
    <mergeCell ref="E17:E19"/>
    <mergeCell ref="M22:M23"/>
    <mergeCell ref="E25:E27"/>
    <mergeCell ref="M25:M27"/>
    <mergeCell ref="A29:K29"/>
    <mergeCell ref="G39:H39"/>
    <mergeCell ref="A31:B31"/>
    <mergeCell ref="C31:D31"/>
    <mergeCell ref="A21:L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L22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7:B38">
    <cfRule type="containsBlanks" dxfId="9" priority="2">
      <formula>LEN(TRIM(B37))=0</formula>
    </cfRule>
  </conditionalFormatting>
  <conditionalFormatting sqref="C31:D34">
    <cfRule type="containsBlanks" dxfId="8" priority="1">
      <formula>LEN(TRIM(C31))=0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42"/>
  <sheetViews>
    <sheetView showGridLines="0" zoomScale="80" zoomScaleNormal="80" workbookViewId="0">
      <selection activeCell="V28" sqref="V2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15" customWidth="1"/>
    <col min="8" max="8" width="15.7109375" style="21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3" t="s">
        <v>12</v>
      </c>
      <c r="B1" s="353"/>
      <c r="C1" s="213"/>
    </row>
    <row r="2" spans="1:21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21" ht="15" customHeight="1" x14ac:dyDescent="0.2">
      <c r="A3" s="386"/>
      <c r="B3" s="386"/>
      <c r="C3" s="215"/>
    </row>
    <row r="4" spans="1:21" s="37" customFormat="1" ht="45" customHeight="1" x14ac:dyDescent="0.25">
      <c r="A4" s="387" t="s">
        <v>44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</row>
    <row r="5" spans="1:21" s="22" customFormat="1" ht="24.75" customHeight="1" x14ac:dyDescent="0.2">
      <c r="A5" s="388" t="s">
        <v>155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O5" s="38"/>
      <c r="P5" s="38"/>
      <c r="U5" s="38"/>
    </row>
    <row r="6" spans="1:21" s="56" customFormat="1" ht="27.75" customHeight="1" thickBot="1" x14ac:dyDescent="0.25">
      <c r="A6" s="384" t="s">
        <v>156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</row>
    <row r="7" spans="1:21" s="39" customFormat="1" ht="24.75" customHeight="1" x14ac:dyDescent="0.25">
      <c r="A7" s="395" t="s">
        <v>39</v>
      </c>
      <c r="B7" s="397" t="s">
        <v>49</v>
      </c>
      <c r="C7" s="399" t="s">
        <v>50</v>
      </c>
      <c r="D7" s="401" t="s">
        <v>46</v>
      </c>
      <c r="E7" s="401" t="s">
        <v>48</v>
      </c>
      <c r="F7" s="403" t="s">
        <v>47</v>
      </c>
      <c r="G7" s="405" t="s">
        <v>52</v>
      </c>
      <c r="H7" s="407" t="s">
        <v>53</v>
      </c>
      <c r="I7" s="409" t="s">
        <v>45</v>
      </c>
      <c r="J7" s="411" t="s">
        <v>63</v>
      </c>
      <c r="K7" s="412"/>
      <c r="L7" s="413"/>
      <c r="M7" s="414" t="s">
        <v>141</v>
      </c>
    </row>
    <row r="8" spans="1:21" s="39" customFormat="1" ht="64.5" customHeight="1" x14ac:dyDescent="0.25">
      <c r="A8" s="396"/>
      <c r="B8" s="398"/>
      <c r="C8" s="400"/>
      <c r="D8" s="402"/>
      <c r="E8" s="402"/>
      <c r="F8" s="404"/>
      <c r="G8" s="406"/>
      <c r="H8" s="408"/>
      <c r="I8" s="410"/>
      <c r="J8" s="40" t="s">
        <v>41</v>
      </c>
      <c r="K8" s="41" t="s">
        <v>66</v>
      </c>
      <c r="L8" s="177" t="s">
        <v>42</v>
      </c>
      <c r="M8" s="415"/>
    </row>
    <row r="9" spans="1:21" s="45" customFormat="1" ht="12" customHeight="1" x14ac:dyDescent="0.25">
      <c r="A9" s="77" t="s">
        <v>26</v>
      </c>
      <c r="B9" s="78" t="s">
        <v>27</v>
      </c>
      <c r="C9" s="80" t="s">
        <v>28</v>
      </c>
      <c r="D9" s="83" t="s">
        <v>29</v>
      </c>
      <c r="E9" s="83" t="s">
        <v>30</v>
      </c>
      <c r="F9" s="94" t="s">
        <v>31</v>
      </c>
      <c r="G9" s="81" t="s">
        <v>32</v>
      </c>
      <c r="H9" s="82" t="s">
        <v>33</v>
      </c>
      <c r="I9" s="79" t="s">
        <v>34</v>
      </c>
      <c r="J9" s="76" t="s">
        <v>35</v>
      </c>
      <c r="K9" s="75" t="s">
        <v>51</v>
      </c>
      <c r="L9" s="178" t="s">
        <v>54</v>
      </c>
      <c r="M9" s="176" t="s">
        <v>78</v>
      </c>
    </row>
    <row r="10" spans="1:21" s="47" customFormat="1" ht="29.1" customHeight="1" x14ac:dyDescent="0.25">
      <c r="A10" s="84"/>
      <c r="B10" s="132"/>
      <c r="C10" s="135"/>
      <c r="D10" s="85"/>
      <c r="E10" s="389" t="s">
        <v>145</v>
      </c>
      <c r="F10" s="95"/>
      <c r="G10" s="98"/>
      <c r="H10" s="86"/>
      <c r="I10" s="87" t="s">
        <v>38</v>
      </c>
      <c r="J10" s="120"/>
      <c r="K10" s="138"/>
      <c r="L10" s="150"/>
      <c r="M10" s="392" t="s">
        <v>151</v>
      </c>
    </row>
    <row r="11" spans="1:21" s="47" customFormat="1" ht="29.1" customHeight="1" x14ac:dyDescent="0.25">
      <c r="A11" s="141"/>
      <c r="B11" s="133"/>
      <c r="C11" s="136"/>
      <c r="D11" s="88"/>
      <c r="E11" s="390"/>
      <c r="F11" s="96"/>
      <c r="G11" s="99"/>
      <c r="H11" s="89"/>
      <c r="I11" s="90"/>
      <c r="J11" s="130"/>
      <c r="K11" s="139"/>
      <c r="L11" s="179"/>
      <c r="M11" s="393"/>
    </row>
    <row r="12" spans="1:21" s="47" customFormat="1" ht="29.1" customHeight="1" thickBot="1" x14ac:dyDescent="0.3">
      <c r="A12" s="142"/>
      <c r="B12" s="134"/>
      <c r="C12" s="137"/>
      <c r="D12" s="91"/>
      <c r="E12" s="391"/>
      <c r="F12" s="97"/>
      <c r="G12" s="100"/>
      <c r="H12" s="92"/>
      <c r="I12" s="93"/>
      <c r="J12" s="131"/>
      <c r="K12" s="140"/>
      <c r="L12" s="180"/>
      <c r="M12" s="394"/>
    </row>
    <row r="13" spans="1:21" s="56" customFormat="1" ht="27.75" customHeight="1" thickBot="1" x14ac:dyDescent="0.25">
      <c r="A13" s="384" t="s">
        <v>109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</row>
    <row r="14" spans="1:21" s="39" customFormat="1" ht="24.75" customHeight="1" x14ac:dyDescent="0.25">
      <c r="A14" s="395" t="s">
        <v>39</v>
      </c>
      <c r="B14" s="397" t="s">
        <v>49</v>
      </c>
      <c r="C14" s="399" t="s">
        <v>50</v>
      </c>
      <c r="D14" s="401" t="s">
        <v>46</v>
      </c>
      <c r="E14" s="401" t="s">
        <v>48</v>
      </c>
      <c r="F14" s="403" t="s">
        <v>47</v>
      </c>
      <c r="G14" s="405" t="s">
        <v>52</v>
      </c>
      <c r="H14" s="407" t="s">
        <v>53</v>
      </c>
      <c r="I14" s="409" t="s">
        <v>45</v>
      </c>
      <c r="J14" s="411" t="s">
        <v>63</v>
      </c>
      <c r="K14" s="412"/>
      <c r="L14" s="413"/>
      <c r="M14" s="414" t="s">
        <v>141</v>
      </c>
    </row>
    <row r="15" spans="1:21" s="39" customFormat="1" ht="64.5" customHeight="1" x14ac:dyDescent="0.25">
      <c r="A15" s="396"/>
      <c r="B15" s="398"/>
      <c r="C15" s="400"/>
      <c r="D15" s="402"/>
      <c r="E15" s="402"/>
      <c r="F15" s="404"/>
      <c r="G15" s="406"/>
      <c r="H15" s="408"/>
      <c r="I15" s="410"/>
      <c r="J15" s="40" t="s">
        <v>41</v>
      </c>
      <c r="K15" s="41" t="s">
        <v>66</v>
      </c>
      <c r="L15" s="177" t="s">
        <v>42</v>
      </c>
      <c r="M15" s="415"/>
    </row>
    <row r="16" spans="1:21" s="45" customFormat="1" ht="12" customHeight="1" x14ac:dyDescent="0.25">
      <c r="A16" s="77" t="s">
        <v>26</v>
      </c>
      <c r="B16" s="78" t="s">
        <v>27</v>
      </c>
      <c r="C16" s="80" t="s">
        <v>28</v>
      </c>
      <c r="D16" s="83" t="s">
        <v>29</v>
      </c>
      <c r="E16" s="83" t="s">
        <v>30</v>
      </c>
      <c r="F16" s="94" t="s">
        <v>31</v>
      </c>
      <c r="G16" s="81" t="s">
        <v>32</v>
      </c>
      <c r="H16" s="82" t="s">
        <v>33</v>
      </c>
      <c r="I16" s="79" t="s">
        <v>34</v>
      </c>
      <c r="J16" s="76" t="s">
        <v>35</v>
      </c>
      <c r="K16" s="75" t="s">
        <v>51</v>
      </c>
      <c r="L16" s="178" t="s">
        <v>54</v>
      </c>
      <c r="M16" s="176" t="s">
        <v>78</v>
      </c>
    </row>
    <row r="17" spans="1:13" s="47" customFormat="1" ht="29.1" customHeight="1" x14ac:dyDescent="0.25">
      <c r="A17" s="84"/>
      <c r="B17" s="132"/>
      <c r="C17" s="135"/>
      <c r="D17" s="85"/>
      <c r="E17" s="389" t="s">
        <v>147</v>
      </c>
      <c r="F17" s="95"/>
      <c r="G17" s="98"/>
      <c r="H17" s="86"/>
      <c r="I17" s="87" t="s">
        <v>38</v>
      </c>
      <c r="J17" s="120"/>
      <c r="K17" s="138"/>
      <c r="L17" s="150"/>
      <c r="M17" s="392" t="s">
        <v>148</v>
      </c>
    </row>
    <row r="18" spans="1:13" s="47" customFormat="1" ht="29.1" customHeight="1" x14ac:dyDescent="0.25">
      <c r="A18" s="141"/>
      <c r="B18" s="133"/>
      <c r="C18" s="136"/>
      <c r="D18" s="88"/>
      <c r="E18" s="390"/>
      <c r="F18" s="96"/>
      <c r="G18" s="99"/>
      <c r="H18" s="89"/>
      <c r="I18" s="90"/>
      <c r="J18" s="130"/>
      <c r="K18" s="139"/>
      <c r="L18" s="179"/>
      <c r="M18" s="393"/>
    </row>
    <row r="19" spans="1:13" s="47" customFormat="1" ht="29.1" customHeight="1" thickBot="1" x14ac:dyDescent="0.3">
      <c r="A19" s="142"/>
      <c r="B19" s="134"/>
      <c r="C19" s="137"/>
      <c r="D19" s="91"/>
      <c r="E19" s="391"/>
      <c r="F19" s="97"/>
      <c r="G19" s="100"/>
      <c r="H19" s="92"/>
      <c r="I19" s="93"/>
      <c r="J19" s="131"/>
      <c r="K19" s="140"/>
      <c r="L19" s="180"/>
      <c r="M19" s="394"/>
    </row>
    <row r="20" spans="1:13" s="47" customFormat="1" ht="24.95" customHeight="1" x14ac:dyDescent="0.25">
      <c r="A20" s="115"/>
      <c r="B20" s="152"/>
      <c r="C20" s="152"/>
      <c r="D20" s="115"/>
      <c r="E20" s="115"/>
      <c r="F20" s="115"/>
      <c r="G20" s="115"/>
      <c r="H20" s="115"/>
      <c r="I20" s="115"/>
      <c r="J20" s="153"/>
      <c r="K20" s="154"/>
      <c r="L20" s="153"/>
    </row>
    <row r="21" spans="1:13" s="56" customFormat="1" ht="27.75" customHeight="1" thickBot="1" x14ac:dyDescent="0.25">
      <c r="A21" s="384" t="s">
        <v>149</v>
      </c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</row>
    <row r="22" spans="1:13" s="39" customFormat="1" ht="24.75" customHeight="1" x14ac:dyDescent="0.25">
      <c r="A22" s="395" t="s">
        <v>39</v>
      </c>
      <c r="B22" s="397" t="s">
        <v>49</v>
      </c>
      <c r="C22" s="399" t="s">
        <v>50</v>
      </c>
      <c r="D22" s="401" t="s">
        <v>46</v>
      </c>
      <c r="E22" s="401" t="s">
        <v>48</v>
      </c>
      <c r="F22" s="403" t="s">
        <v>47</v>
      </c>
      <c r="G22" s="405" t="s">
        <v>52</v>
      </c>
      <c r="H22" s="407" t="s">
        <v>53</v>
      </c>
      <c r="I22" s="409" t="s">
        <v>45</v>
      </c>
      <c r="J22" s="411" t="s">
        <v>63</v>
      </c>
      <c r="K22" s="412"/>
      <c r="L22" s="413"/>
      <c r="M22" s="414" t="s">
        <v>141</v>
      </c>
    </row>
    <row r="23" spans="1:13" s="39" customFormat="1" ht="64.5" customHeight="1" x14ac:dyDescent="0.25">
      <c r="A23" s="396"/>
      <c r="B23" s="398"/>
      <c r="C23" s="400"/>
      <c r="D23" s="402"/>
      <c r="E23" s="402"/>
      <c r="F23" s="404"/>
      <c r="G23" s="406"/>
      <c r="H23" s="408"/>
      <c r="I23" s="410"/>
      <c r="J23" s="40" t="s">
        <v>41</v>
      </c>
      <c r="K23" s="41" t="s">
        <v>66</v>
      </c>
      <c r="L23" s="177" t="s">
        <v>42</v>
      </c>
      <c r="M23" s="415"/>
    </row>
    <row r="24" spans="1:13" s="45" customFormat="1" ht="12" customHeight="1" x14ac:dyDescent="0.25">
      <c r="A24" s="77" t="s">
        <v>26</v>
      </c>
      <c r="B24" s="78" t="s">
        <v>27</v>
      </c>
      <c r="C24" s="80" t="s">
        <v>28</v>
      </c>
      <c r="D24" s="83" t="s">
        <v>29</v>
      </c>
      <c r="E24" s="83" t="s">
        <v>30</v>
      </c>
      <c r="F24" s="94" t="s">
        <v>31</v>
      </c>
      <c r="G24" s="81" t="s">
        <v>32</v>
      </c>
      <c r="H24" s="82" t="s">
        <v>33</v>
      </c>
      <c r="I24" s="79" t="s">
        <v>34</v>
      </c>
      <c r="J24" s="76" t="s">
        <v>35</v>
      </c>
      <c r="K24" s="75" t="s">
        <v>51</v>
      </c>
      <c r="L24" s="178" t="s">
        <v>54</v>
      </c>
      <c r="M24" s="176" t="s">
        <v>78</v>
      </c>
    </row>
    <row r="25" spans="1:13" s="47" customFormat="1" ht="29.1" customHeight="1" x14ac:dyDescent="0.25">
      <c r="A25" s="84"/>
      <c r="B25" s="132"/>
      <c r="C25" s="135"/>
      <c r="D25" s="85"/>
      <c r="E25" s="389" t="s">
        <v>147</v>
      </c>
      <c r="F25" s="95"/>
      <c r="G25" s="98"/>
      <c r="H25" s="86"/>
      <c r="I25" s="87" t="s">
        <v>38</v>
      </c>
      <c r="J25" s="120"/>
      <c r="K25" s="138"/>
      <c r="L25" s="150"/>
      <c r="M25" s="416" t="s">
        <v>187</v>
      </c>
    </row>
    <row r="26" spans="1:13" s="47" customFormat="1" ht="29.1" customHeight="1" x14ac:dyDescent="0.25">
      <c r="A26" s="141"/>
      <c r="B26" s="133"/>
      <c r="C26" s="136"/>
      <c r="D26" s="88"/>
      <c r="E26" s="390"/>
      <c r="F26" s="96"/>
      <c r="G26" s="99"/>
      <c r="H26" s="89"/>
      <c r="I26" s="90"/>
      <c r="J26" s="130"/>
      <c r="K26" s="139"/>
      <c r="L26" s="179"/>
      <c r="M26" s="417"/>
    </row>
    <row r="27" spans="1:13" s="47" customFormat="1" ht="29.1" customHeight="1" thickBot="1" x14ac:dyDescent="0.3">
      <c r="A27" s="142"/>
      <c r="B27" s="134"/>
      <c r="C27" s="137"/>
      <c r="D27" s="91"/>
      <c r="E27" s="391"/>
      <c r="F27" s="97"/>
      <c r="G27" s="100"/>
      <c r="H27" s="92"/>
      <c r="I27" s="93"/>
      <c r="J27" s="131"/>
      <c r="K27" s="140"/>
      <c r="L27" s="180"/>
      <c r="M27" s="418"/>
    </row>
    <row r="28" spans="1:13" s="47" customFormat="1" ht="24.95" customHeight="1" x14ac:dyDescent="0.25">
      <c r="A28" s="115"/>
      <c r="B28" s="152"/>
      <c r="C28" s="152"/>
      <c r="D28" s="115"/>
      <c r="E28" s="115"/>
      <c r="F28" s="115"/>
      <c r="G28" s="115"/>
      <c r="H28" s="115"/>
      <c r="I28" s="115"/>
      <c r="J28" s="153"/>
      <c r="K28" s="154"/>
      <c r="L28" s="153"/>
    </row>
    <row r="29" spans="1:13" s="19" customFormat="1" ht="20.100000000000001" customHeight="1" x14ac:dyDescent="0.25">
      <c r="A29" s="347" t="s">
        <v>37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</row>
    <row r="30" spans="1:13" s="19" customFormat="1" ht="20.100000000000001" customHeight="1" x14ac:dyDescent="0.25">
      <c r="A30" s="151"/>
      <c r="B30" s="151"/>
      <c r="C30" s="151"/>
      <c r="D30" s="151"/>
      <c r="E30" s="151"/>
      <c r="F30" s="151"/>
      <c r="G30" s="151"/>
      <c r="H30" s="151"/>
      <c r="I30" s="151"/>
      <c r="J30" s="151"/>
      <c r="K30" s="151"/>
    </row>
    <row r="31" spans="1:13" s="56" customFormat="1" ht="15" customHeight="1" x14ac:dyDescent="0.25">
      <c r="A31" s="348" t="s">
        <v>1</v>
      </c>
      <c r="B31" s="348"/>
      <c r="C31" s="380" t="str">
        <f>IF('Príloha č. 1'!$C$6="","",'Príloha č. 1'!$C$6)</f>
        <v/>
      </c>
      <c r="D31" s="380"/>
      <c r="E31" s="64"/>
      <c r="F31" s="64"/>
      <c r="J31" s="57"/>
    </row>
    <row r="32" spans="1:13" s="56" customFormat="1" ht="15" customHeight="1" x14ac:dyDescent="0.25">
      <c r="A32" s="344" t="s">
        <v>2</v>
      </c>
      <c r="B32" s="344"/>
      <c r="C32" s="381" t="str">
        <f>IF('Príloha č. 1'!$C$7="","",'Príloha č. 1'!$C$7)</f>
        <v/>
      </c>
      <c r="D32" s="381"/>
      <c r="E32" s="47"/>
      <c r="F32" s="47"/>
    </row>
    <row r="33" spans="1:12" s="56" customFormat="1" ht="15" customHeight="1" x14ac:dyDescent="0.25">
      <c r="A33" s="344" t="s">
        <v>3</v>
      </c>
      <c r="B33" s="344"/>
      <c r="C33" s="382" t="str">
        <f>IF('Príloha č. 1'!C8:D8="","",'Príloha č. 1'!C8:D8)</f>
        <v/>
      </c>
      <c r="D33" s="382"/>
      <c r="E33" s="47"/>
      <c r="F33" s="47"/>
    </row>
    <row r="34" spans="1:12" s="56" customFormat="1" ht="15" customHeight="1" x14ac:dyDescent="0.25">
      <c r="A34" s="344" t="s">
        <v>4</v>
      </c>
      <c r="B34" s="344"/>
      <c r="C34" s="382" t="str">
        <f>IF('Príloha č. 1'!C9:D9="","",'Príloha č. 1'!C9:D9)</f>
        <v/>
      </c>
      <c r="D34" s="382"/>
      <c r="E34" s="47"/>
      <c r="F34" s="47"/>
    </row>
    <row r="37" spans="1:12" ht="15" customHeight="1" x14ac:dyDescent="0.2">
      <c r="A37" s="36" t="s">
        <v>8</v>
      </c>
      <c r="B37" s="124" t="str">
        <f>IF('Príloha č. 1'!B23:B23="","",'Príloha č. 1'!B23:B23)</f>
        <v/>
      </c>
      <c r="C37" s="215"/>
      <c r="F37" s="36"/>
      <c r="G37" s="36"/>
      <c r="H37" s="36"/>
    </row>
    <row r="38" spans="1:12" ht="15" customHeight="1" x14ac:dyDescent="0.2">
      <c r="A38" s="36" t="s">
        <v>9</v>
      </c>
      <c r="B38" s="28" t="str">
        <f>IF('Príloha č. 1'!B24:B24="","",'Príloha č. 1'!B24:B24)</f>
        <v/>
      </c>
      <c r="C38" s="215"/>
      <c r="F38" s="36"/>
      <c r="G38" s="36"/>
      <c r="H38" s="36"/>
    </row>
    <row r="39" spans="1:12" ht="39.950000000000003" customHeight="1" x14ac:dyDescent="0.2">
      <c r="G39" s="353" t="s">
        <v>75</v>
      </c>
      <c r="H39" s="353"/>
      <c r="K39" s="123"/>
      <c r="L39" s="74"/>
    </row>
    <row r="40" spans="1:12" ht="45" customHeight="1" x14ac:dyDescent="0.2">
      <c r="E40" s="61"/>
      <c r="F40" s="378" t="s">
        <v>186</v>
      </c>
      <c r="G40" s="378"/>
      <c r="H40" s="378"/>
      <c r="I40" s="378"/>
      <c r="K40" s="378"/>
      <c r="L40" s="378"/>
    </row>
    <row r="41" spans="1:12" s="58" customFormat="1" x14ac:dyDescent="0.2">
      <c r="A41" s="346" t="s">
        <v>10</v>
      </c>
      <c r="B41" s="346"/>
      <c r="C41" s="214"/>
      <c r="D41" s="61"/>
      <c r="E41" s="215"/>
      <c r="F41" s="215"/>
      <c r="G41" s="215"/>
      <c r="H41" s="215"/>
    </row>
    <row r="42" spans="1:12" s="63" customFormat="1" ht="12" customHeight="1" x14ac:dyDescent="0.2">
      <c r="A42" s="59"/>
      <c r="B42" s="60" t="s">
        <v>11</v>
      </c>
      <c r="C42" s="60"/>
      <c r="D42" s="45"/>
      <c r="E42" s="215"/>
      <c r="F42" s="215"/>
      <c r="G42" s="215"/>
      <c r="H42" s="215"/>
      <c r="I42" s="61"/>
    </row>
  </sheetData>
  <mergeCells count="60">
    <mergeCell ref="B22:B23"/>
    <mergeCell ref="K40:L40"/>
    <mergeCell ref="A41:B41"/>
    <mergeCell ref="A33:B33"/>
    <mergeCell ref="C33:D33"/>
    <mergeCell ref="A34:B34"/>
    <mergeCell ref="C34:D34"/>
    <mergeCell ref="G39:H39"/>
    <mergeCell ref="F40:I40"/>
    <mergeCell ref="J22:L22"/>
    <mergeCell ref="C22:C23"/>
    <mergeCell ref="D22:D23"/>
    <mergeCell ref="E22:E23"/>
    <mergeCell ref="I22:I23"/>
    <mergeCell ref="M14:M15"/>
    <mergeCell ref="A32:B32"/>
    <mergeCell ref="C32:D32"/>
    <mergeCell ref="F22:F23"/>
    <mergeCell ref="G22:G23"/>
    <mergeCell ref="H22:H23"/>
    <mergeCell ref="E25:E27"/>
    <mergeCell ref="M25:M27"/>
    <mergeCell ref="A29:K29"/>
    <mergeCell ref="A31:B31"/>
    <mergeCell ref="C31:D31"/>
    <mergeCell ref="E17:E19"/>
    <mergeCell ref="M17:M19"/>
    <mergeCell ref="A21:L21"/>
    <mergeCell ref="A22:A23"/>
    <mergeCell ref="M22:M23"/>
    <mergeCell ref="A13:L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L14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7:B38">
    <cfRule type="containsBlanks" dxfId="7" priority="2">
      <formula>LEN(TRIM(B37))=0</formula>
    </cfRule>
  </conditionalFormatting>
  <conditionalFormatting sqref="C31:D34">
    <cfRule type="containsBlanks" dxfId="6" priority="1">
      <formula>LEN(TRIM(C31))=0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N36" sqref="M35:N3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15" customWidth="1"/>
    <col min="8" max="8" width="15.7109375" style="21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3" t="s">
        <v>12</v>
      </c>
      <c r="B1" s="353"/>
      <c r="C1" s="213"/>
    </row>
    <row r="2" spans="1:21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21" ht="15" customHeight="1" x14ac:dyDescent="0.2">
      <c r="A3" s="386"/>
      <c r="B3" s="386"/>
      <c r="C3" s="215"/>
    </row>
    <row r="4" spans="1:21" s="37" customFormat="1" ht="45" customHeight="1" x14ac:dyDescent="0.25">
      <c r="A4" s="387" t="s">
        <v>44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</row>
    <row r="5" spans="1:21" s="22" customFormat="1" ht="24.75" customHeight="1" x14ac:dyDescent="0.2">
      <c r="A5" s="388" t="s">
        <v>157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O5" s="38"/>
      <c r="P5" s="38"/>
      <c r="U5" s="38"/>
    </row>
    <row r="6" spans="1:21" s="56" customFormat="1" ht="27.75" customHeight="1" thickBot="1" x14ac:dyDescent="0.25">
      <c r="A6" s="384" t="s">
        <v>158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</row>
    <row r="7" spans="1:21" s="39" customFormat="1" ht="24.75" customHeight="1" x14ac:dyDescent="0.25">
      <c r="A7" s="395" t="s">
        <v>39</v>
      </c>
      <c r="B7" s="397" t="s">
        <v>49</v>
      </c>
      <c r="C7" s="399" t="s">
        <v>50</v>
      </c>
      <c r="D7" s="401" t="s">
        <v>46</v>
      </c>
      <c r="E7" s="401" t="s">
        <v>48</v>
      </c>
      <c r="F7" s="403" t="s">
        <v>47</v>
      </c>
      <c r="G7" s="405" t="s">
        <v>52</v>
      </c>
      <c r="H7" s="407" t="s">
        <v>53</v>
      </c>
      <c r="I7" s="409" t="s">
        <v>45</v>
      </c>
      <c r="J7" s="411" t="s">
        <v>63</v>
      </c>
      <c r="K7" s="412"/>
      <c r="L7" s="413"/>
      <c r="M7" s="414" t="s">
        <v>141</v>
      </c>
    </row>
    <row r="8" spans="1:21" s="39" customFormat="1" ht="64.5" customHeight="1" x14ac:dyDescent="0.25">
      <c r="A8" s="396"/>
      <c r="B8" s="398"/>
      <c r="C8" s="400"/>
      <c r="D8" s="402"/>
      <c r="E8" s="402"/>
      <c r="F8" s="404"/>
      <c r="G8" s="406"/>
      <c r="H8" s="408"/>
      <c r="I8" s="410"/>
      <c r="J8" s="40" t="s">
        <v>41</v>
      </c>
      <c r="K8" s="41" t="s">
        <v>66</v>
      </c>
      <c r="L8" s="177" t="s">
        <v>42</v>
      </c>
      <c r="M8" s="415"/>
    </row>
    <row r="9" spans="1:21" s="45" customFormat="1" ht="12" customHeight="1" x14ac:dyDescent="0.25">
      <c r="A9" s="77" t="s">
        <v>26</v>
      </c>
      <c r="B9" s="78" t="s">
        <v>27</v>
      </c>
      <c r="C9" s="80" t="s">
        <v>28</v>
      </c>
      <c r="D9" s="83" t="s">
        <v>29</v>
      </c>
      <c r="E9" s="83" t="s">
        <v>30</v>
      </c>
      <c r="F9" s="94" t="s">
        <v>31</v>
      </c>
      <c r="G9" s="81" t="s">
        <v>32</v>
      </c>
      <c r="H9" s="82" t="s">
        <v>33</v>
      </c>
      <c r="I9" s="79" t="s">
        <v>34</v>
      </c>
      <c r="J9" s="76" t="s">
        <v>35</v>
      </c>
      <c r="K9" s="75" t="s">
        <v>51</v>
      </c>
      <c r="L9" s="178" t="s">
        <v>54</v>
      </c>
      <c r="M9" s="176" t="s">
        <v>78</v>
      </c>
    </row>
    <row r="10" spans="1:21" s="47" customFormat="1" ht="29.1" customHeight="1" x14ac:dyDescent="0.25">
      <c r="A10" s="84"/>
      <c r="B10" s="132"/>
      <c r="C10" s="135"/>
      <c r="D10" s="85"/>
      <c r="E10" s="389" t="s">
        <v>145</v>
      </c>
      <c r="F10" s="95"/>
      <c r="G10" s="98"/>
      <c r="H10" s="86"/>
      <c r="I10" s="87" t="s">
        <v>38</v>
      </c>
      <c r="J10" s="120"/>
      <c r="K10" s="138"/>
      <c r="L10" s="150"/>
      <c r="M10" s="392" t="s">
        <v>140</v>
      </c>
    </row>
    <row r="11" spans="1:21" s="47" customFormat="1" ht="29.1" customHeight="1" x14ac:dyDescent="0.25">
      <c r="A11" s="141"/>
      <c r="B11" s="133"/>
      <c r="C11" s="136"/>
      <c r="D11" s="88"/>
      <c r="E11" s="390"/>
      <c r="F11" s="96"/>
      <c r="G11" s="99"/>
      <c r="H11" s="89"/>
      <c r="I11" s="90"/>
      <c r="J11" s="130"/>
      <c r="K11" s="139"/>
      <c r="L11" s="179"/>
      <c r="M11" s="393"/>
    </row>
    <row r="12" spans="1:21" s="47" customFormat="1" ht="29.1" customHeight="1" thickBot="1" x14ac:dyDescent="0.3">
      <c r="A12" s="142"/>
      <c r="B12" s="134"/>
      <c r="C12" s="137"/>
      <c r="D12" s="91"/>
      <c r="E12" s="391"/>
      <c r="F12" s="97"/>
      <c r="G12" s="100"/>
      <c r="H12" s="92"/>
      <c r="I12" s="93"/>
      <c r="J12" s="131"/>
      <c r="K12" s="140"/>
      <c r="L12" s="180"/>
      <c r="M12" s="394"/>
    </row>
    <row r="13" spans="1:21" s="47" customFormat="1" ht="20.25" customHeight="1" x14ac:dyDescent="0.25">
      <c r="A13" s="115"/>
      <c r="B13" s="152"/>
      <c r="C13" s="152"/>
      <c r="D13" s="115"/>
      <c r="E13" s="115"/>
      <c r="F13" s="115"/>
      <c r="G13" s="115"/>
      <c r="H13" s="115"/>
      <c r="I13" s="115"/>
      <c r="J13" s="153"/>
      <c r="K13" s="154"/>
      <c r="L13" s="153"/>
    </row>
    <row r="14" spans="1:21" s="56" customFormat="1" ht="23.25" customHeight="1" thickBot="1" x14ac:dyDescent="0.25">
      <c r="A14" s="384" t="s">
        <v>146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</row>
    <row r="15" spans="1:21" s="39" customFormat="1" ht="24.75" customHeight="1" x14ac:dyDescent="0.25">
      <c r="A15" s="395" t="s">
        <v>39</v>
      </c>
      <c r="B15" s="397" t="s">
        <v>49</v>
      </c>
      <c r="C15" s="399" t="s">
        <v>50</v>
      </c>
      <c r="D15" s="401" t="s">
        <v>46</v>
      </c>
      <c r="E15" s="401" t="s">
        <v>48</v>
      </c>
      <c r="F15" s="403" t="s">
        <v>47</v>
      </c>
      <c r="G15" s="405" t="s">
        <v>52</v>
      </c>
      <c r="H15" s="407" t="s">
        <v>53</v>
      </c>
      <c r="I15" s="409" t="s">
        <v>45</v>
      </c>
      <c r="J15" s="411" t="s">
        <v>63</v>
      </c>
      <c r="K15" s="412"/>
      <c r="L15" s="413"/>
      <c r="M15" s="414" t="s">
        <v>141</v>
      </c>
    </row>
    <row r="16" spans="1:21" s="39" customFormat="1" ht="64.5" customHeight="1" x14ac:dyDescent="0.25">
      <c r="A16" s="396"/>
      <c r="B16" s="398"/>
      <c r="C16" s="400"/>
      <c r="D16" s="402"/>
      <c r="E16" s="402"/>
      <c r="F16" s="404"/>
      <c r="G16" s="406"/>
      <c r="H16" s="408"/>
      <c r="I16" s="410"/>
      <c r="J16" s="40" t="s">
        <v>41</v>
      </c>
      <c r="K16" s="41" t="s">
        <v>66</v>
      </c>
      <c r="L16" s="177" t="s">
        <v>42</v>
      </c>
      <c r="M16" s="415"/>
    </row>
    <row r="17" spans="1:13" s="45" customFormat="1" ht="12" customHeight="1" x14ac:dyDescent="0.25">
      <c r="A17" s="77" t="s">
        <v>26</v>
      </c>
      <c r="B17" s="78" t="s">
        <v>27</v>
      </c>
      <c r="C17" s="80" t="s">
        <v>28</v>
      </c>
      <c r="D17" s="83" t="s">
        <v>29</v>
      </c>
      <c r="E17" s="83" t="s">
        <v>30</v>
      </c>
      <c r="F17" s="94" t="s">
        <v>31</v>
      </c>
      <c r="G17" s="81" t="s">
        <v>32</v>
      </c>
      <c r="H17" s="82" t="s">
        <v>33</v>
      </c>
      <c r="I17" s="79" t="s">
        <v>34</v>
      </c>
      <c r="J17" s="76" t="s">
        <v>35</v>
      </c>
      <c r="K17" s="75" t="s">
        <v>51</v>
      </c>
      <c r="L17" s="178" t="s">
        <v>54</v>
      </c>
      <c r="M17" s="176" t="s">
        <v>78</v>
      </c>
    </row>
    <row r="18" spans="1:13" s="47" customFormat="1" ht="29.1" customHeight="1" x14ac:dyDescent="0.25">
      <c r="A18" s="84"/>
      <c r="B18" s="132"/>
      <c r="C18" s="135"/>
      <c r="D18" s="85"/>
      <c r="E18" s="389" t="s">
        <v>147</v>
      </c>
      <c r="F18" s="95"/>
      <c r="G18" s="98"/>
      <c r="H18" s="86"/>
      <c r="I18" s="87" t="s">
        <v>38</v>
      </c>
      <c r="J18" s="120"/>
      <c r="K18" s="138"/>
      <c r="L18" s="150"/>
      <c r="M18" s="392" t="s">
        <v>148</v>
      </c>
    </row>
    <row r="19" spans="1:13" s="47" customFormat="1" ht="29.1" customHeight="1" x14ac:dyDescent="0.25">
      <c r="A19" s="141"/>
      <c r="B19" s="133"/>
      <c r="C19" s="136"/>
      <c r="D19" s="88"/>
      <c r="E19" s="390"/>
      <c r="F19" s="96"/>
      <c r="G19" s="99"/>
      <c r="H19" s="89"/>
      <c r="I19" s="90"/>
      <c r="J19" s="130"/>
      <c r="K19" s="139"/>
      <c r="L19" s="179"/>
      <c r="M19" s="393"/>
    </row>
    <row r="20" spans="1:13" s="47" customFormat="1" ht="29.1" customHeight="1" thickBot="1" x14ac:dyDescent="0.3">
      <c r="A20" s="142"/>
      <c r="B20" s="134"/>
      <c r="C20" s="137"/>
      <c r="D20" s="91"/>
      <c r="E20" s="391"/>
      <c r="F20" s="97"/>
      <c r="G20" s="100"/>
      <c r="H20" s="92"/>
      <c r="I20" s="93"/>
      <c r="J20" s="131"/>
      <c r="K20" s="140"/>
      <c r="L20" s="180"/>
      <c r="M20" s="394"/>
    </row>
    <row r="21" spans="1:13" s="47" customFormat="1" ht="24.95" customHeight="1" x14ac:dyDescent="0.25">
      <c r="A21" s="115"/>
      <c r="B21" s="152"/>
      <c r="C21" s="152"/>
      <c r="D21" s="115"/>
      <c r="E21" s="115"/>
      <c r="F21" s="115"/>
      <c r="G21" s="115"/>
      <c r="H21" s="115"/>
      <c r="I21" s="115"/>
      <c r="J21" s="153"/>
      <c r="K21" s="154"/>
      <c r="L21" s="153"/>
    </row>
    <row r="22" spans="1:13" s="19" customFormat="1" ht="20.100000000000001" customHeight="1" x14ac:dyDescent="0.25">
      <c r="A22" s="347" t="s">
        <v>37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</row>
    <row r="23" spans="1:13" s="19" customFormat="1" ht="20.100000000000001" customHeight="1" x14ac:dyDescent="0.25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</row>
    <row r="24" spans="1:13" s="56" customFormat="1" ht="15" customHeight="1" x14ac:dyDescent="0.25">
      <c r="A24" s="348" t="s">
        <v>1</v>
      </c>
      <c r="B24" s="348"/>
      <c r="C24" s="380" t="str">
        <f>IF('Príloha č. 1'!$C$6="","",'Príloha č. 1'!$C$6)</f>
        <v/>
      </c>
      <c r="D24" s="380"/>
      <c r="E24" s="64"/>
      <c r="F24" s="64"/>
      <c r="J24" s="57"/>
    </row>
    <row r="25" spans="1:13" s="56" customFormat="1" ht="15" customHeight="1" x14ac:dyDescent="0.25">
      <c r="A25" s="344" t="s">
        <v>2</v>
      </c>
      <c r="B25" s="344"/>
      <c r="C25" s="381" t="str">
        <f>IF('Príloha č. 1'!$C$7="","",'Príloha č. 1'!$C$7)</f>
        <v/>
      </c>
      <c r="D25" s="381"/>
      <c r="E25" s="47"/>
      <c r="F25" s="47"/>
    </row>
    <row r="26" spans="1:13" s="56" customFormat="1" ht="15" customHeight="1" x14ac:dyDescent="0.25">
      <c r="A26" s="344" t="s">
        <v>3</v>
      </c>
      <c r="B26" s="344"/>
      <c r="C26" s="382" t="str">
        <f>IF('Príloha č. 1'!C8:D8="","",'Príloha č. 1'!C8:D8)</f>
        <v/>
      </c>
      <c r="D26" s="382"/>
      <c r="E26" s="47"/>
      <c r="F26" s="47"/>
    </row>
    <row r="27" spans="1:13" s="56" customFormat="1" ht="15" customHeight="1" x14ac:dyDescent="0.25">
      <c r="A27" s="344" t="s">
        <v>4</v>
      </c>
      <c r="B27" s="344"/>
      <c r="C27" s="382" t="str">
        <f>IF('Príloha č. 1'!C9:D9="","",'Príloha č. 1'!C9:D9)</f>
        <v/>
      </c>
      <c r="D27" s="382"/>
      <c r="E27" s="47"/>
      <c r="F27" s="47"/>
    </row>
    <row r="30" spans="1:13" ht="15" customHeight="1" x14ac:dyDescent="0.2">
      <c r="A30" s="36" t="s">
        <v>8</v>
      </c>
      <c r="B30" s="124" t="str">
        <f>IF('Príloha č. 1'!B23:B23="","",'Príloha č. 1'!B23:B23)</f>
        <v/>
      </c>
      <c r="C30" s="215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215"/>
      <c r="F31" s="36"/>
      <c r="G31" s="36"/>
      <c r="H31" s="36"/>
    </row>
    <row r="32" spans="1:13" ht="39.950000000000003" customHeight="1" x14ac:dyDescent="0.2">
      <c r="G32" s="353" t="s">
        <v>75</v>
      </c>
      <c r="H32" s="353"/>
      <c r="K32" s="123"/>
      <c r="L32" s="74"/>
    </row>
    <row r="33" spans="1:12" ht="45" customHeight="1" x14ac:dyDescent="0.2">
      <c r="E33" s="61"/>
      <c r="F33" s="378" t="s">
        <v>186</v>
      </c>
      <c r="G33" s="378"/>
      <c r="H33" s="378"/>
      <c r="I33" s="378"/>
      <c r="K33" s="378"/>
      <c r="L33" s="378"/>
    </row>
    <row r="34" spans="1:12" s="58" customFormat="1" x14ac:dyDescent="0.2">
      <c r="A34" s="346" t="s">
        <v>10</v>
      </c>
      <c r="B34" s="346"/>
      <c r="C34" s="214"/>
      <c r="D34" s="61"/>
      <c r="E34" s="215"/>
      <c r="F34" s="215"/>
      <c r="G34" s="215"/>
      <c r="H34" s="215"/>
    </row>
    <row r="35" spans="1:12" s="63" customFormat="1" ht="12" customHeight="1" x14ac:dyDescent="0.2">
      <c r="A35" s="59"/>
      <c r="B35" s="60" t="s">
        <v>11</v>
      </c>
      <c r="C35" s="60"/>
      <c r="D35" s="45"/>
      <c r="E35" s="215"/>
      <c r="F35" s="215"/>
      <c r="G35" s="215"/>
      <c r="H35" s="215"/>
      <c r="I35" s="61"/>
    </row>
  </sheetData>
  <mergeCells count="46">
    <mergeCell ref="F33:I33"/>
    <mergeCell ref="K33:L33"/>
    <mergeCell ref="A34:B34"/>
    <mergeCell ref="A25:B25"/>
    <mergeCell ref="C25:D25"/>
    <mergeCell ref="A26:B26"/>
    <mergeCell ref="C26:D26"/>
    <mergeCell ref="A27:B27"/>
    <mergeCell ref="C27:D27"/>
    <mergeCell ref="M15:M16"/>
    <mergeCell ref="E18:E20"/>
    <mergeCell ref="M18:M20"/>
    <mergeCell ref="A22:K22"/>
    <mergeCell ref="G32:H32"/>
    <mergeCell ref="A24:B24"/>
    <mergeCell ref="C24:D24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5" priority="2">
      <formula>LEN(TRIM(B30))=0</formula>
    </cfRule>
  </conditionalFormatting>
  <conditionalFormatting sqref="C24:D27">
    <cfRule type="containsBlanks" dxfId="4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15" customWidth="1"/>
    <col min="8" max="8" width="15.7109375" style="215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1" ht="15" customHeight="1" x14ac:dyDescent="0.2">
      <c r="A1" s="353" t="s">
        <v>12</v>
      </c>
      <c r="B1" s="353"/>
      <c r="C1" s="213"/>
    </row>
    <row r="2" spans="1:21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21" ht="15" customHeight="1" x14ac:dyDescent="0.2">
      <c r="A3" s="386"/>
      <c r="B3" s="386"/>
      <c r="C3" s="215"/>
    </row>
    <row r="4" spans="1:21" s="37" customFormat="1" ht="45" customHeight="1" x14ac:dyDescent="0.25">
      <c r="A4" s="387" t="s">
        <v>44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</row>
    <row r="5" spans="1:21" s="22" customFormat="1" ht="24.75" customHeight="1" x14ac:dyDescent="0.2">
      <c r="A5" s="388" t="s">
        <v>159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O5" s="38"/>
      <c r="P5" s="38"/>
      <c r="U5" s="38"/>
    </row>
    <row r="6" spans="1:21" s="56" customFormat="1" ht="27.75" customHeight="1" thickBot="1" x14ac:dyDescent="0.25">
      <c r="A6" s="384" t="s">
        <v>160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</row>
    <row r="7" spans="1:21" s="39" customFormat="1" ht="24.75" customHeight="1" x14ac:dyDescent="0.25">
      <c r="A7" s="395" t="s">
        <v>39</v>
      </c>
      <c r="B7" s="397" t="s">
        <v>49</v>
      </c>
      <c r="C7" s="399" t="s">
        <v>50</v>
      </c>
      <c r="D7" s="401" t="s">
        <v>46</v>
      </c>
      <c r="E7" s="401" t="s">
        <v>48</v>
      </c>
      <c r="F7" s="403" t="s">
        <v>47</v>
      </c>
      <c r="G7" s="405" t="s">
        <v>52</v>
      </c>
      <c r="H7" s="407" t="s">
        <v>53</v>
      </c>
      <c r="I7" s="409" t="s">
        <v>45</v>
      </c>
      <c r="J7" s="411" t="s">
        <v>63</v>
      </c>
      <c r="K7" s="412"/>
      <c r="L7" s="413"/>
      <c r="M7" s="414" t="s">
        <v>141</v>
      </c>
    </row>
    <row r="8" spans="1:21" s="39" customFormat="1" ht="64.5" customHeight="1" x14ac:dyDescent="0.25">
      <c r="A8" s="396"/>
      <c r="B8" s="398"/>
      <c r="C8" s="400"/>
      <c r="D8" s="402"/>
      <c r="E8" s="402"/>
      <c r="F8" s="404"/>
      <c r="G8" s="406"/>
      <c r="H8" s="408"/>
      <c r="I8" s="410"/>
      <c r="J8" s="40" t="s">
        <v>41</v>
      </c>
      <c r="K8" s="41" t="s">
        <v>66</v>
      </c>
      <c r="L8" s="177" t="s">
        <v>42</v>
      </c>
      <c r="M8" s="415"/>
    </row>
    <row r="9" spans="1:21" s="45" customFormat="1" ht="12" customHeight="1" x14ac:dyDescent="0.25">
      <c r="A9" s="77" t="s">
        <v>26</v>
      </c>
      <c r="B9" s="78" t="s">
        <v>27</v>
      </c>
      <c r="C9" s="80" t="s">
        <v>28</v>
      </c>
      <c r="D9" s="83" t="s">
        <v>29</v>
      </c>
      <c r="E9" s="83" t="s">
        <v>30</v>
      </c>
      <c r="F9" s="94" t="s">
        <v>31</v>
      </c>
      <c r="G9" s="81" t="s">
        <v>32</v>
      </c>
      <c r="H9" s="82" t="s">
        <v>33</v>
      </c>
      <c r="I9" s="79" t="s">
        <v>34</v>
      </c>
      <c r="J9" s="76" t="s">
        <v>35</v>
      </c>
      <c r="K9" s="75" t="s">
        <v>51</v>
      </c>
      <c r="L9" s="178" t="s">
        <v>54</v>
      </c>
      <c r="M9" s="176" t="s">
        <v>78</v>
      </c>
    </row>
    <row r="10" spans="1:21" s="47" customFormat="1" ht="29.1" customHeight="1" x14ac:dyDescent="0.25">
      <c r="A10" s="84"/>
      <c r="B10" s="132"/>
      <c r="C10" s="135"/>
      <c r="D10" s="85"/>
      <c r="E10" s="389" t="s">
        <v>145</v>
      </c>
      <c r="F10" s="95"/>
      <c r="G10" s="98"/>
      <c r="H10" s="86"/>
      <c r="I10" s="87" t="s">
        <v>38</v>
      </c>
      <c r="J10" s="120"/>
      <c r="K10" s="138"/>
      <c r="L10" s="150"/>
      <c r="M10" s="392" t="s">
        <v>161</v>
      </c>
    </row>
    <row r="11" spans="1:21" s="47" customFormat="1" ht="29.1" customHeight="1" x14ac:dyDescent="0.25">
      <c r="A11" s="141"/>
      <c r="B11" s="133"/>
      <c r="C11" s="136"/>
      <c r="D11" s="88"/>
      <c r="E11" s="390"/>
      <c r="F11" s="96"/>
      <c r="G11" s="99"/>
      <c r="H11" s="89"/>
      <c r="I11" s="90"/>
      <c r="J11" s="130"/>
      <c r="K11" s="139"/>
      <c r="L11" s="179"/>
      <c r="M11" s="393"/>
    </row>
    <row r="12" spans="1:21" s="47" customFormat="1" ht="29.1" customHeight="1" thickBot="1" x14ac:dyDescent="0.3">
      <c r="A12" s="142"/>
      <c r="B12" s="134"/>
      <c r="C12" s="137"/>
      <c r="D12" s="91"/>
      <c r="E12" s="391"/>
      <c r="F12" s="97"/>
      <c r="G12" s="100"/>
      <c r="H12" s="92"/>
      <c r="I12" s="93"/>
      <c r="J12" s="131"/>
      <c r="K12" s="140"/>
      <c r="L12" s="180"/>
      <c r="M12" s="394"/>
    </row>
    <row r="13" spans="1:21" s="47" customFormat="1" ht="20.25" customHeight="1" x14ac:dyDescent="0.25">
      <c r="A13" s="115"/>
      <c r="B13" s="152"/>
      <c r="C13" s="152"/>
      <c r="D13" s="115"/>
      <c r="E13" s="115"/>
      <c r="F13" s="115"/>
      <c r="G13" s="115"/>
      <c r="H13" s="115"/>
      <c r="I13" s="115"/>
      <c r="J13" s="153"/>
      <c r="K13" s="154"/>
      <c r="L13" s="153"/>
    </row>
    <row r="14" spans="1:21" s="56" customFormat="1" ht="23.25" customHeight="1" thickBot="1" x14ac:dyDescent="0.25">
      <c r="A14" s="384" t="s">
        <v>146</v>
      </c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</row>
    <row r="15" spans="1:21" s="39" customFormat="1" ht="24.75" customHeight="1" x14ac:dyDescent="0.25">
      <c r="A15" s="395" t="s">
        <v>39</v>
      </c>
      <c r="B15" s="397" t="s">
        <v>49</v>
      </c>
      <c r="C15" s="399" t="s">
        <v>50</v>
      </c>
      <c r="D15" s="401" t="s">
        <v>46</v>
      </c>
      <c r="E15" s="401" t="s">
        <v>48</v>
      </c>
      <c r="F15" s="403" t="s">
        <v>47</v>
      </c>
      <c r="G15" s="405" t="s">
        <v>52</v>
      </c>
      <c r="H15" s="407" t="s">
        <v>53</v>
      </c>
      <c r="I15" s="409" t="s">
        <v>45</v>
      </c>
      <c r="J15" s="411" t="s">
        <v>63</v>
      </c>
      <c r="K15" s="412"/>
      <c r="L15" s="413"/>
      <c r="M15" s="414" t="s">
        <v>141</v>
      </c>
    </row>
    <row r="16" spans="1:21" s="39" customFormat="1" ht="64.5" customHeight="1" x14ac:dyDescent="0.25">
      <c r="A16" s="396"/>
      <c r="B16" s="398"/>
      <c r="C16" s="400"/>
      <c r="D16" s="402"/>
      <c r="E16" s="402"/>
      <c r="F16" s="404"/>
      <c r="G16" s="406"/>
      <c r="H16" s="408"/>
      <c r="I16" s="410"/>
      <c r="J16" s="40" t="s">
        <v>41</v>
      </c>
      <c r="K16" s="41" t="s">
        <v>66</v>
      </c>
      <c r="L16" s="177" t="s">
        <v>42</v>
      </c>
      <c r="M16" s="415"/>
    </row>
    <row r="17" spans="1:13" s="45" customFormat="1" ht="12" customHeight="1" x14ac:dyDescent="0.25">
      <c r="A17" s="77" t="s">
        <v>26</v>
      </c>
      <c r="B17" s="78" t="s">
        <v>27</v>
      </c>
      <c r="C17" s="80" t="s">
        <v>28</v>
      </c>
      <c r="D17" s="83" t="s">
        <v>29</v>
      </c>
      <c r="E17" s="83" t="s">
        <v>30</v>
      </c>
      <c r="F17" s="94" t="s">
        <v>31</v>
      </c>
      <c r="G17" s="81" t="s">
        <v>32</v>
      </c>
      <c r="H17" s="82" t="s">
        <v>33</v>
      </c>
      <c r="I17" s="79" t="s">
        <v>34</v>
      </c>
      <c r="J17" s="76" t="s">
        <v>35</v>
      </c>
      <c r="K17" s="75" t="s">
        <v>51</v>
      </c>
      <c r="L17" s="178" t="s">
        <v>54</v>
      </c>
      <c r="M17" s="176" t="s">
        <v>78</v>
      </c>
    </row>
    <row r="18" spans="1:13" s="47" customFormat="1" ht="29.1" customHeight="1" x14ac:dyDescent="0.25">
      <c r="A18" s="84"/>
      <c r="B18" s="132"/>
      <c r="C18" s="135"/>
      <c r="D18" s="85"/>
      <c r="E18" s="389" t="s">
        <v>147</v>
      </c>
      <c r="F18" s="95"/>
      <c r="G18" s="98"/>
      <c r="H18" s="86"/>
      <c r="I18" s="87" t="s">
        <v>38</v>
      </c>
      <c r="J18" s="120"/>
      <c r="K18" s="138"/>
      <c r="L18" s="150"/>
      <c r="M18" s="392" t="s">
        <v>182</v>
      </c>
    </row>
    <row r="19" spans="1:13" s="47" customFormat="1" ht="29.1" customHeight="1" x14ac:dyDescent="0.25">
      <c r="A19" s="141"/>
      <c r="B19" s="133"/>
      <c r="C19" s="136"/>
      <c r="D19" s="88"/>
      <c r="E19" s="390"/>
      <c r="F19" s="96"/>
      <c r="G19" s="99"/>
      <c r="H19" s="89"/>
      <c r="I19" s="90"/>
      <c r="J19" s="130"/>
      <c r="K19" s="139"/>
      <c r="L19" s="179"/>
      <c r="M19" s="393"/>
    </row>
    <row r="20" spans="1:13" s="47" customFormat="1" ht="29.1" customHeight="1" thickBot="1" x14ac:dyDescent="0.3">
      <c r="A20" s="142"/>
      <c r="B20" s="134"/>
      <c r="C20" s="137"/>
      <c r="D20" s="91"/>
      <c r="E20" s="391"/>
      <c r="F20" s="97"/>
      <c r="G20" s="100"/>
      <c r="H20" s="92"/>
      <c r="I20" s="93"/>
      <c r="J20" s="131"/>
      <c r="K20" s="140"/>
      <c r="L20" s="180"/>
      <c r="M20" s="394"/>
    </row>
    <row r="21" spans="1:13" s="47" customFormat="1" ht="24.95" customHeight="1" x14ac:dyDescent="0.25">
      <c r="A21" s="115"/>
      <c r="B21" s="152"/>
      <c r="C21" s="152"/>
      <c r="D21" s="115"/>
      <c r="E21" s="115"/>
      <c r="F21" s="115"/>
      <c r="G21" s="115"/>
      <c r="H21" s="115"/>
      <c r="I21" s="115"/>
      <c r="J21" s="153"/>
      <c r="K21" s="154"/>
      <c r="L21" s="153"/>
    </row>
    <row r="22" spans="1:13" s="19" customFormat="1" ht="20.100000000000001" customHeight="1" x14ac:dyDescent="0.25">
      <c r="A22" s="347" t="s">
        <v>37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</row>
    <row r="23" spans="1:13" s="19" customFormat="1" ht="20.100000000000001" customHeight="1" x14ac:dyDescent="0.25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</row>
    <row r="24" spans="1:13" s="56" customFormat="1" ht="15" customHeight="1" x14ac:dyDescent="0.25">
      <c r="A24" s="348" t="s">
        <v>1</v>
      </c>
      <c r="B24" s="348"/>
      <c r="C24" s="380" t="str">
        <f>IF('Príloha č. 1'!$C$6="","",'Príloha č. 1'!$C$6)</f>
        <v/>
      </c>
      <c r="D24" s="380"/>
      <c r="E24" s="64"/>
      <c r="F24" s="64"/>
      <c r="J24" s="57"/>
    </row>
    <row r="25" spans="1:13" s="56" customFormat="1" ht="15" customHeight="1" x14ac:dyDescent="0.25">
      <c r="A25" s="344" t="s">
        <v>2</v>
      </c>
      <c r="B25" s="344"/>
      <c r="C25" s="381" t="str">
        <f>IF('Príloha č. 1'!$C$7="","",'Príloha č. 1'!$C$7)</f>
        <v/>
      </c>
      <c r="D25" s="381"/>
      <c r="E25" s="47"/>
      <c r="F25" s="47"/>
    </row>
    <row r="26" spans="1:13" s="56" customFormat="1" ht="15" customHeight="1" x14ac:dyDescent="0.25">
      <c r="A26" s="344" t="s">
        <v>3</v>
      </c>
      <c r="B26" s="344"/>
      <c r="C26" s="382" t="str">
        <f>IF('Príloha č. 1'!C8:D8="","",'Príloha č. 1'!C8:D8)</f>
        <v/>
      </c>
      <c r="D26" s="382"/>
      <c r="E26" s="47"/>
      <c r="F26" s="47"/>
    </row>
    <row r="27" spans="1:13" s="56" customFormat="1" ht="15" customHeight="1" x14ac:dyDescent="0.25">
      <c r="A27" s="344" t="s">
        <v>4</v>
      </c>
      <c r="B27" s="344"/>
      <c r="C27" s="382" t="str">
        <f>IF('Príloha č. 1'!C9:D9="","",'Príloha č. 1'!C9:D9)</f>
        <v/>
      </c>
      <c r="D27" s="382"/>
      <c r="E27" s="47"/>
      <c r="F27" s="47"/>
    </row>
    <row r="30" spans="1:13" ht="15" customHeight="1" x14ac:dyDescent="0.2">
      <c r="A30" s="36" t="s">
        <v>8</v>
      </c>
      <c r="B30" s="124" t="str">
        <f>IF('Príloha č. 1'!B23:B23="","",'Príloha č. 1'!B23:B23)</f>
        <v/>
      </c>
      <c r="C30" s="215"/>
      <c r="F30" s="36"/>
      <c r="G30" s="36"/>
      <c r="H30" s="36"/>
    </row>
    <row r="31" spans="1:13" ht="15" customHeight="1" x14ac:dyDescent="0.2">
      <c r="A31" s="36" t="s">
        <v>9</v>
      </c>
      <c r="B31" s="28" t="str">
        <f>IF('Príloha č. 1'!B24:B24="","",'Príloha č. 1'!B24:B24)</f>
        <v/>
      </c>
      <c r="C31" s="215"/>
      <c r="F31" s="36"/>
      <c r="G31" s="36"/>
      <c r="H31" s="36"/>
    </row>
    <row r="32" spans="1:13" ht="39.950000000000003" customHeight="1" x14ac:dyDescent="0.2">
      <c r="G32" s="353" t="s">
        <v>75</v>
      </c>
      <c r="H32" s="353"/>
      <c r="K32" s="123"/>
      <c r="L32" s="74"/>
    </row>
    <row r="33" spans="1:12" ht="45" customHeight="1" x14ac:dyDescent="0.2">
      <c r="E33" s="61"/>
      <c r="F33" s="378" t="s">
        <v>186</v>
      </c>
      <c r="G33" s="378"/>
      <c r="H33" s="378"/>
      <c r="I33" s="378"/>
      <c r="K33" s="378"/>
      <c r="L33" s="378"/>
    </row>
    <row r="34" spans="1:12" s="58" customFormat="1" x14ac:dyDescent="0.2">
      <c r="A34" s="346" t="s">
        <v>10</v>
      </c>
      <c r="B34" s="346"/>
      <c r="C34" s="214"/>
      <c r="D34" s="61"/>
      <c r="E34" s="215"/>
      <c r="F34" s="215"/>
      <c r="G34" s="215"/>
      <c r="H34" s="215"/>
    </row>
    <row r="35" spans="1:12" s="63" customFormat="1" ht="12" customHeight="1" x14ac:dyDescent="0.2">
      <c r="A35" s="59"/>
      <c r="B35" s="60" t="s">
        <v>11</v>
      </c>
      <c r="C35" s="60"/>
      <c r="D35" s="45"/>
      <c r="E35" s="215"/>
      <c r="F35" s="215"/>
      <c r="G35" s="215"/>
      <c r="H35" s="215"/>
      <c r="I35" s="61"/>
    </row>
  </sheetData>
  <mergeCells count="46">
    <mergeCell ref="F33:I33"/>
    <mergeCell ref="K33:L33"/>
    <mergeCell ref="A34:B34"/>
    <mergeCell ref="A25:B25"/>
    <mergeCell ref="C25:D25"/>
    <mergeCell ref="A26:B26"/>
    <mergeCell ref="C26:D26"/>
    <mergeCell ref="A27:B27"/>
    <mergeCell ref="C27:D27"/>
    <mergeCell ref="M15:M16"/>
    <mergeCell ref="E18:E20"/>
    <mergeCell ref="M18:M20"/>
    <mergeCell ref="A22:K22"/>
    <mergeCell ref="G32:H32"/>
    <mergeCell ref="A24:B24"/>
    <mergeCell ref="C24:D24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L15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3" priority="2">
      <formula>LEN(TRIM(B30))=0</formula>
    </cfRule>
  </conditionalFormatting>
  <conditionalFormatting sqref="C24:D27">
    <cfRule type="containsBlanks" dxfId="2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8" sqref="C8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13" t="s">
        <v>12</v>
      </c>
      <c r="B1" s="313"/>
    </row>
    <row r="2" spans="1:10" s="2" customFormat="1" ht="30" customHeight="1" x14ac:dyDescent="0.25">
      <c r="A2" s="310" t="str">
        <f>'Príloha č. 1'!A2:D2</f>
        <v>Katetrizačné systémy pre náhradu aortálnej chlopne bioprotézou s príslušenstvom vrátane poskytovania služieb</v>
      </c>
      <c r="B2" s="310"/>
      <c r="C2" s="310"/>
      <c r="D2" s="310"/>
    </row>
    <row r="3" spans="1:10" ht="24.95" customHeight="1" x14ac:dyDescent="0.2">
      <c r="A3" s="315"/>
      <c r="B3" s="315"/>
      <c r="C3" s="315"/>
    </row>
    <row r="4" spans="1:10" ht="18.75" customHeight="1" x14ac:dyDescent="0.2">
      <c r="A4" s="316" t="s">
        <v>18</v>
      </c>
      <c r="B4" s="316"/>
      <c r="C4" s="316"/>
      <c r="D4" s="316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14" t="s">
        <v>1</v>
      </c>
      <c r="B6" s="314"/>
      <c r="C6" s="116" t="str">
        <f>IF('Príloha č. 1'!$C$6="","",'Príloha č. 1'!$C$6)</f>
        <v/>
      </c>
      <c r="D6" s="116"/>
      <c r="E6" s="18"/>
    </row>
    <row r="7" spans="1:10" s="2" customFormat="1" ht="15" customHeight="1" x14ac:dyDescent="0.25">
      <c r="A7" s="314" t="s">
        <v>2</v>
      </c>
      <c r="B7" s="314"/>
      <c r="C7" s="116" t="str">
        <f>IF('Príloha č. 1'!$C$7="","",'Príloha č. 1'!$C$7)</f>
        <v/>
      </c>
      <c r="D7" s="116"/>
    </row>
    <row r="8" spans="1:10" ht="15" customHeight="1" x14ac:dyDescent="0.2">
      <c r="A8" s="313" t="s">
        <v>3</v>
      </c>
      <c r="B8" s="313"/>
      <c r="C8" s="21" t="str">
        <f>IF('Príloha č. 1'!C8:D8="","",'Príloha č. 1'!C8:D8)</f>
        <v/>
      </c>
      <c r="D8" s="17"/>
    </row>
    <row r="9" spans="1:10" ht="15" customHeight="1" x14ac:dyDescent="0.2">
      <c r="A9" s="313" t="s">
        <v>4</v>
      </c>
      <c r="B9" s="313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01" t="s">
        <v>19</v>
      </c>
      <c r="B11" s="301"/>
      <c r="C11" s="301"/>
      <c r="D11" s="301"/>
    </row>
    <row r="12" spans="1:10" ht="24.95" customHeight="1" x14ac:dyDescent="0.2">
      <c r="A12" s="2" t="s">
        <v>0</v>
      </c>
      <c r="B12" s="314" t="s">
        <v>25</v>
      </c>
      <c r="C12" s="314"/>
      <c r="D12" s="314"/>
    </row>
    <row r="13" spans="1:10" ht="3" customHeight="1" x14ac:dyDescent="0.2">
      <c r="A13" s="2"/>
      <c r="B13" s="119"/>
      <c r="C13" s="119"/>
      <c r="D13" s="119"/>
    </row>
    <row r="14" spans="1:10" ht="24.95" customHeight="1" x14ac:dyDescent="0.2">
      <c r="A14" s="2" t="s">
        <v>0</v>
      </c>
      <c r="B14" s="314" t="s">
        <v>20</v>
      </c>
      <c r="C14" s="314"/>
      <c r="D14" s="314"/>
    </row>
    <row r="15" spans="1:10" ht="3" customHeight="1" x14ac:dyDescent="0.2">
      <c r="A15" s="2"/>
      <c r="B15" s="119"/>
      <c r="C15" s="119"/>
      <c r="D15" s="119"/>
    </row>
    <row r="16" spans="1:10" ht="24.95" customHeight="1" x14ac:dyDescent="0.2">
      <c r="A16" s="2" t="s">
        <v>0</v>
      </c>
      <c r="B16" s="314" t="s">
        <v>21</v>
      </c>
      <c r="C16" s="314"/>
      <c r="D16" s="314"/>
    </row>
    <row r="17" spans="1:5" ht="3" customHeight="1" x14ac:dyDescent="0.2">
      <c r="A17" s="2"/>
      <c r="B17" s="119"/>
      <c r="C17" s="119"/>
      <c r="D17" s="119"/>
    </row>
    <row r="18" spans="1:5" ht="36" customHeight="1" x14ac:dyDescent="0.2">
      <c r="A18" s="2" t="s">
        <v>0</v>
      </c>
      <c r="B18" s="314" t="s">
        <v>22</v>
      </c>
      <c r="C18" s="314"/>
      <c r="D18" s="314"/>
    </row>
    <row r="19" spans="1:5" ht="3" customHeight="1" x14ac:dyDescent="0.2">
      <c r="A19" s="2"/>
      <c r="B19" s="119"/>
      <c r="C19" s="119"/>
      <c r="D19" s="119"/>
    </row>
    <row r="20" spans="1:5" ht="19.5" customHeight="1" x14ac:dyDescent="0.2">
      <c r="A20" s="2" t="s">
        <v>0</v>
      </c>
      <c r="B20" s="314" t="s">
        <v>23</v>
      </c>
      <c r="C20" s="314"/>
      <c r="D20" s="314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183</v>
      </c>
    </row>
    <row r="27" spans="1:5" s="7" customFormat="1" x14ac:dyDescent="0.2">
      <c r="A27" s="299" t="s">
        <v>10</v>
      </c>
      <c r="B27" s="299"/>
      <c r="C27" s="30"/>
    </row>
    <row r="28" spans="1:5" s="10" customFormat="1" ht="12" customHeight="1" x14ac:dyDescent="0.2">
      <c r="A28" s="117"/>
      <c r="B28" s="312" t="s">
        <v>11</v>
      </c>
      <c r="C28" s="312"/>
      <c r="D28" s="8"/>
      <c r="E28" s="9"/>
    </row>
    <row r="29" spans="1:5" x14ac:dyDescent="0.2">
      <c r="A29" s="118"/>
      <c r="B29" s="118"/>
      <c r="C29" s="118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58" priority="8">
      <formula>LEN(TRIM(A28))=0</formula>
    </cfRule>
  </conditionalFormatting>
  <conditionalFormatting sqref="B23">
    <cfRule type="containsBlanks" dxfId="57" priority="5">
      <formula>LEN(TRIM(B23))=0</formula>
    </cfRule>
  </conditionalFormatting>
  <conditionalFormatting sqref="C6:C7">
    <cfRule type="containsBlanks" dxfId="56" priority="4">
      <formula>LEN(TRIM(C6))=0</formula>
    </cfRule>
    <cfRule type="containsBlanks" dxfId="55" priority="7">
      <formula>LEN(TRIM(C6))=0</formula>
    </cfRule>
  </conditionalFormatting>
  <conditionalFormatting sqref="B22">
    <cfRule type="containsBlanks" dxfId="54" priority="6">
      <formula>LEN(TRIM(B22))=0</formula>
    </cfRule>
  </conditionalFormatting>
  <conditionalFormatting sqref="C8:C9">
    <cfRule type="containsBlanks" dxfId="5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GridLines="0" zoomScale="90" zoomScaleNormal="90" workbookViewId="0">
      <selection activeCell="B28" sqref="B28"/>
    </sheetView>
  </sheetViews>
  <sheetFormatPr defaultColWidth="9.140625" defaultRowHeight="12" x14ac:dyDescent="0.2"/>
  <cols>
    <col min="1" max="1" width="5.28515625" style="253" customWidth="1"/>
    <col min="2" max="2" width="26.7109375" style="253" customWidth="1"/>
    <col min="3" max="3" width="23.85546875" style="253" customWidth="1"/>
    <col min="4" max="4" width="20" style="253" customWidth="1"/>
    <col min="5" max="5" width="17" style="253" customWidth="1"/>
    <col min="6" max="6" width="16.5703125" style="253" customWidth="1"/>
    <col min="7" max="16384" width="9.140625" style="253"/>
  </cols>
  <sheetData>
    <row r="1" spans="1:13" ht="12.75" x14ac:dyDescent="0.25">
      <c r="A1" s="420" t="s">
        <v>12</v>
      </c>
      <c r="B1" s="421"/>
      <c r="C1" s="252"/>
      <c r="D1" s="252"/>
      <c r="E1" s="252"/>
      <c r="F1" s="252"/>
    </row>
    <row r="2" spans="1:13" ht="15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</row>
    <row r="3" spans="1:13" ht="24.95" customHeight="1" x14ac:dyDescent="0.2">
      <c r="A3" s="422"/>
      <c r="B3" s="422"/>
      <c r="C3" s="422"/>
      <c r="D3" s="422"/>
      <c r="E3" s="422"/>
      <c r="F3" s="422"/>
    </row>
    <row r="4" spans="1:13" ht="18.75" x14ac:dyDescent="0.3">
      <c r="A4" s="423" t="s">
        <v>168</v>
      </c>
      <c r="B4" s="423"/>
      <c r="C4" s="423"/>
      <c r="D4" s="423"/>
      <c r="E4" s="423"/>
      <c r="F4" s="423"/>
      <c r="G4" s="254"/>
      <c r="H4" s="254"/>
      <c r="I4" s="254"/>
      <c r="J4" s="254"/>
      <c r="K4" s="254"/>
      <c r="L4" s="254"/>
      <c r="M4" s="254"/>
    </row>
    <row r="5" spans="1:13" x14ac:dyDescent="0.2">
      <c r="A5" s="255"/>
      <c r="B5" s="255"/>
      <c r="C5" s="255"/>
      <c r="D5" s="255"/>
      <c r="E5" s="255"/>
      <c r="F5" s="255"/>
    </row>
    <row r="6" spans="1:13" x14ac:dyDescent="0.2">
      <c r="A6" s="255"/>
      <c r="B6" s="255"/>
      <c r="C6" s="255"/>
      <c r="D6" s="255"/>
      <c r="E6" s="255"/>
      <c r="F6" s="255"/>
    </row>
    <row r="7" spans="1:13" x14ac:dyDescent="0.2">
      <c r="A7" s="255"/>
      <c r="B7" s="255"/>
      <c r="C7" s="255"/>
      <c r="D7" s="255"/>
      <c r="E7" s="255"/>
      <c r="F7" s="255"/>
    </row>
    <row r="8" spans="1:13" ht="17.25" customHeight="1" x14ac:dyDescent="0.2">
      <c r="A8" s="424" t="s">
        <v>169</v>
      </c>
      <c r="B8" s="424"/>
      <c r="C8" s="424"/>
      <c r="D8" s="424"/>
      <c r="E8" s="424"/>
      <c r="F8" s="424"/>
    </row>
    <row r="9" spans="1:13" ht="17.25" customHeight="1" x14ac:dyDescent="0.2">
      <c r="A9" s="256"/>
      <c r="B9" s="419" t="s">
        <v>170</v>
      </c>
      <c r="C9" s="419"/>
      <c r="D9" s="419"/>
      <c r="E9" s="256"/>
      <c r="F9" s="256"/>
    </row>
    <row r="10" spans="1:13" ht="9.9499999999999993" customHeight="1" thickBot="1" x14ac:dyDescent="0.25">
      <c r="A10" s="256"/>
      <c r="B10" s="256"/>
      <c r="C10" s="256"/>
      <c r="D10" s="256"/>
      <c r="E10" s="256"/>
      <c r="F10" s="256"/>
    </row>
    <row r="11" spans="1:13" ht="90.75" customHeight="1" x14ac:dyDescent="0.2">
      <c r="A11" s="257" t="s">
        <v>36</v>
      </c>
      <c r="B11" s="258" t="s">
        <v>171</v>
      </c>
      <c r="C11" s="258" t="s">
        <v>172</v>
      </c>
      <c r="D11" s="258" t="s">
        <v>59</v>
      </c>
      <c r="E11" s="259" t="s">
        <v>173</v>
      </c>
      <c r="F11" s="260" t="s">
        <v>174</v>
      </c>
    </row>
    <row r="12" spans="1:13" ht="15" customHeight="1" x14ac:dyDescent="0.2">
      <c r="A12" s="261" t="s">
        <v>26</v>
      </c>
      <c r="B12" s="262" t="s">
        <v>27</v>
      </c>
      <c r="C12" s="262" t="s">
        <v>28</v>
      </c>
      <c r="D12" s="262" t="s">
        <v>29</v>
      </c>
      <c r="E12" s="262" t="s">
        <v>30</v>
      </c>
      <c r="F12" s="263" t="s">
        <v>31</v>
      </c>
    </row>
    <row r="13" spans="1:13" ht="24.95" customHeight="1" x14ac:dyDescent="0.2">
      <c r="A13" s="264"/>
      <c r="B13" s="265"/>
      <c r="C13" s="266"/>
      <c r="D13" s="267"/>
      <c r="E13" s="268"/>
      <c r="F13" s="269"/>
    </row>
    <row r="14" spans="1:13" ht="24.95" customHeight="1" x14ac:dyDescent="0.2">
      <c r="A14" s="264"/>
      <c r="B14" s="265"/>
      <c r="C14" s="266"/>
      <c r="D14" s="267"/>
      <c r="E14" s="268"/>
      <c r="F14" s="269"/>
    </row>
    <row r="15" spans="1:13" s="270" customFormat="1" ht="24.95" customHeight="1" x14ac:dyDescent="0.25">
      <c r="A15" s="264"/>
      <c r="B15" s="265"/>
      <c r="C15" s="266"/>
      <c r="D15" s="267"/>
      <c r="E15" s="268"/>
      <c r="F15" s="269"/>
    </row>
    <row r="16" spans="1:13" s="270" customFormat="1" ht="24.95" customHeight="1" thickBot="1" x14ac:dyDescent="0.3">
      <c r="A16" s="271"/>
      <c r="B16" s="272"/>
      <c r="C16" s="273"/>
      <c r="D16" s="274"/>
      <c r="E16" s="275"/>
      <c r="F16" s="276"/>
    </row>
    <row r="17" spans="1:13" s="270" customFormat="1" ht="15" customHeight="1" x14ac:dyDescent="0.25">
      <c r="A17" s="431"/>
      <c r="B17" s="431"/>
      <c r="C17" s="431"/>
      <c r="D17" s="431"/>
      <c r="E17" s="431"/>
      <c r="F17" s="431"/>
    </row>
    <row r="18" spans="1:13" s="278" customFormat="1" ht="49.5" customHeight="1" x14ac:dyDescent="0.25">
      <c r="A18" s="432" t="s">
        <v>175</v>
      </c>
      <c r="B18" s="432"/>
      <c r="C18" s="432"/>
      <c r="D18" s="432"/>
      <c r="E18" s="432"/>
      <c r="F18" s="432"/>
      <c r="G18" s="277"/>
      <c r="H18" s="277"/>
      <c r="I18" s="277"/>
      <c r="J18" s="277"/>
      <c r="K18" s="277"/>
      <c r="L18" s="277"/>
      <c r="M18" s="277"/>
    </row>
    <row r="19" spans="1:13" s="278" customFormat="1" ht="9.9499999999999993" customHeight="1" x14ac:dyDescent="0.25">
      <c r="A19" s="279"/>
      <c r="B19" s="432"/>
      <c r="C19" s="432"/>
      <c r="D19" s="432"/>
      <c r="E19" s="432"/>
      <c r="F19" s="432"/>
      <c r="G19" s="280"/>
      <c r="H19" s="280"/>
      <c r="I19" s="280"/>
      <c r="J19" s="280"/>
      <c r="K19" s="280"/>
      <c r="L19" s="280"/>
      <c r="M19" s="280"/>
    </row>
    <row r="20" spans="1:13" s="278" customFormat="1" ht="20.100000000000001" customHeight="1" x14ac:dyDescent="0.25">
      <c r="A20" s="424" t="s">
        <v>176</v>
      </c>
      <c r="B20" s="424"/>
      <c r="C20" s="424"/>
      <c r="D20" s="424"/>
      <c r="E20" s="424"/>
      <c r="F20" s="424"/>
      <c r="G20" s="280"/>
      <c r="H20" s="280"/>
      <c r="I20" s="280"/>
      <c r="J20" s="280"/>
      <c r="K20" s="280"/>
      <c r="L20" s="280"/>
      <c r="M20" s="280"/>
    </row>
    <row r="21" spans="1:13" s="278" customFormat="1" ht="20.100000000000001" customHeight="1" x14ac:dyDescent="0.25">
      <c r="A21" s="256"/>
      <c r="B21" s="419" t="s">
        <v>177</v>
      </c>
      <c r="C21" s="419"/>
      <c r="D21" s="419"/>
      <c r="E21" s="419"/>
      <c r="F21" s="419"/>
      <c r="G21" s="280"/>
      <c r="H21" s="280"/>
      <c r="I21" s="280"/>
      <c r="J21" s="280"/>
      <c r="K21" s="280"/>
      <c r="L21" s="280"/>
      <c r="M21" s="280"/>
    </row>
    <row r="22" spans="1:13" s="278" customFormat="1" ht="20.100000000000001" customHeight="1" x14ac:dyDescent="0.25">
      <c r="A22" s="279"/>
      <c r="B22" s="281"/>
      <c r="C22" s="281"/>
      <c r="D22" s="281"/>
      <c r="E22" s="281"/>
      <c r="F22" s="281"/>
      <c r="G22" s="280"/>
      <c r="H22" s="280"/>
      <c r="I22" s="280"/>
      <c r="J22" s="280"/>
      <c r="K22" s="280"/>
      <c r="L22" s="280"/>
      <c r="M22" s="280"/>
    </row>
    <row r="23" spans="1:13" ht="15" customHeight="1" x14ac:dyDescent="0.2">
      <c r="A23" s="279"/>
      <c r="B23" s="281"/>
      <c r="C23" s="281"/>
      <c r="D23" s="281"/>
      <c r="E23" s="281"/>
      <c r="F23" s="281"/>
    </row>
    <row r="24" spans="1:13" s="282" customFormat="1" ht="15" customHeight="1" x14ac:dyDescent="0.25">
      <c r="A24" s="279"/>
      <c r="B24" s="281"/>
      <c r="C24" s="281"/>
      <c r="D24" s="281"/>
      <c r="E24" s="281"/>
      <c r="F24" s="281"/>
    </row>
    <row r="25" spans="1:13" s="282" customFormat="1" ht="15" customHeight="1" x14ac:dyDescent="0.25">
      <c r="A25" s="283"/>
      <c r="B25" s="283"/>
      <c r="C25" s="283"/>
      <c r="D25" s="283"/>
      <c r="E25" s="283"/>
      <c r="F25" s="283"/>
    </row>
    <row r="26" spans="1:13" s="282" customFormat="1" ht="15" x14ac:dyDescent="0.25">
      <c r="A26" s="282" t="s">
        <v>8</v>
      </c>
      <c r="B26" s="426" t="str">
        <f>IF('Príloha č. 1'!B23:B23="","",'Príloha č. 1'!B23:B23)</f>
        <v/>
      </c>
      <c r="C26" s="426"/>
    </row>
    <row r="27" spans="1:13" s="282" customFormat="1" ht="15" customHeight="1" x14ac:dyDescent="0.25">
      <c r="A27" s="282" t="s">
        <v>9</v>
      </c>
      <c r="B27" s="425" t="str">
        <f>IF('Príloha č. 1'!B24:B24="","",'Príloha č. 1'!B24:B24)</f>
        <v/>
      </c>
      <c r="C27" s="426"/>
    </row>
    <row r="28" spans="1:13" ht="15" customHeight="1" x14ac:dyDescent="0.25">
      <c r="A28" s="282"/>
      <c r="B28" s="282"/>
      <c r="C28" s="282"/>
      <c r="D28" s="282"/>
      <c r="E28" s="282"/>
      <c r="F28" s="282"/>
    </row>
    <row r="29" spans="1:13" s="287" customFormat="1" ht="15" x14ac:dyDescent="0.25">
      <c r="A29" s="282"/>
      <c r="B29" s="282"/>
      <c r="C29" s="284"/>
      <c r="D29" s="285" t="s">
        <v>178</v>
      </c>
      <c r="E29" s="286"/>
      <c r="F29" s="284"/>
    </row>
    <row r="30" spans="1:13" s="290" customFormat="1" ht="21.75" customHeight="1" x14ac:dyDescent="0.2">
      <c r="A30" s="253"/>
      <c r="B30" s="253"/>
      <c r="C30" s="288"/>
      <c r="D30" s="285" t="s">
        <v>179</v>
      </c>
      <c r="E30" s="427" t="str">
        <f>IF('[1]Príloha č.1'!D27="","",'[1]Príloha č.1'!D27)</f>
        <v/>
      </c>
      <c r="F30" s="427"/>
      <c r="G30" s="289"/>
    </row>
    <row r="31" spans="1:13" x14ac:dyDescent="0.2">
      <c r="A31" s="428" t="s">
        <v>10</v>
      </c>
      <c r="B31" s="428"/>
      <c r="C31" s="287"/>
      <c r="D31" s="287"/>
      <c r="E31" s="287"/>
      <c r="F31" s="287"/>
    </row>
    <row r="32" spans="1:13" x14ac:dyDescent="0.2">
      <c r="A32" s="291"/>
      <c r="B32" s="429" t="s">
        <v>11</v>
      </c>
      <c r="C32" s="430"/>
      <c r="D32" s="430"/>
      <c r="E32" s="430"/>
      <c r="F32" s="430"/>
    </row>
  </sheetData>
  <mergeCells count="16"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  <mergeCell ref="B9:D9"/>
    <mergeCell ref="A1:B1"/>
    <mergeCell ref="A2:L2"/>
    <mergeCell ref="A3:F3"/>
    <mergeCell ref="A4:F4"/>
    <mergeCell ref="A8:F8"/>
  </mergeCells>
  <conditionalFormatting sqref="B26:C27">
    <cfRule type="containsBlanks" dxfId="1" priority="2">
      <formula>LEN(TRIM(B26))=0</formula>
    </cfRule>
  </conditionalFormatting>
  <conditionalFormatting sqref="E30:F30">
    <cfRule type="containsBlanks" dxfId="0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C6" sqref="C6:D6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13" t="s">
        <v>12</v>
      </c>
      <c r="B1" s="313"/>
      <c r="C1" s="1"/>
      <c r="D1" s="1"/>
    </row>
    <row r="2" spans="1:10" s="22" customFormat="1" ht="39" customHeight="1" x14ac:dyDescent="0.2">
      <c r="A2" s="310" t="str">
        <f>'Príloha č. 1'!A2:D2</f>
        <v>Katetrizačné systémy pre náhradu aortálnej chlopne bioprotézou s príslušenstvom vrátane poskytovania služieb</v>
      </c>
      <c r="B2" s="310"/>
      <c r="C2" s="310"/>
      <c r="D2" s="310"/>
    </row>
    <row r="3" spans="1:10" ht="15" customHeight="1" x14ac:dyDescent="0.2">
      <c r="A3" s="315"/>
      <c r="B3" s="315"/>
      <c r="C3" s="315"/>
      <c r="D3" s="1"/>
    </row>
    <row r="4" spans="1:10" s="25" customFormat="1" ht="35.1" customHeight="1" x14ac:dyDescent="0.25">
      <c r="A4" s="328" t="s">
        <v>24</v>
      </c>
      <c r="B4" s="328"/>
      <c r="C4" s="328"/>
      <c r="D4" s="328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13" t="s">
        <v>1</v>
      </c>
      <c r="B6" s="313"/>
      <c r="C6" s="329" t="str">
        <f>IF('Príloha č. 1'!$C$6="","",'Príloha č. 1'!$C$6)</f>
        <v/>
      </c>
      <c r="D6" s="329"/>
      <c r="E6" s="26"/>
    </row>
    <row r="7" spans="1:10" s="22" customFormat="1" ht="15" customHeight="1" x14ac:dyDescent="0.2">
      <c r="A7" s="313" t="s">
        <v>2</v>
      </c>
      <c r="B7" s="313"/>
      <c r="C7" s="318" t="str">
        <f>IF('Príloha č. 1'!$C$7="","",'Príloha č. 1'!$C$7)</f>
        <v/>
      </c>
      <c r="D7" s="318"/>
    </row>
    <row r="8" spans="1:10" s="22" customFormat="1" ht="15" customHeight="1" x14ac:dyDescent="0.2">
      <c r="A8" s="313" t="s">
        <v>3</v>
      </c>
      <c r="B8" s="313"/>
      <c r="C8" s="318" t="str">
        <f>IF('Príloha č. 1'!C8:D8="","",'Príloha č. 1'!C8:D8)</f>
        <v/>
      </c>
      <c r="D8" s="318"/>
    </row>
    <row r="9" spans="1:10" s="22" customFormat="1" ht="15" customHeight="1" x14ac:dyDescent="0.2">
      <c r="A9" s="313" t="s">
        <v>4</v>
      </c>
      <c r="B9" s="313"/>
      <c r="C9" s="318" t="str">
        <f>IF('Príloha č. 1'!C9:D9="","",'Príloha č. 1'!C9:D9)</f>
        <v/>
      </c>
      <c r="D9" s="318"/>
    </row>
    <row r="10" spans="1:10" s="22" customFormat="1" ht="15" customHeight="1" x14ac:dyDescent="0.2">
      <c r="A10" s="1"/>
      <c r="B10" s="1"/>
      <c r="C10" s="143"/>
      <c r="D10" s="1"/>
    </row>
    <row r="11" spans="1:10" s="27" customFormat="1" ht="36.75" customHeight="1" x14ac:dyDescent="0.25">
      <c r="A11" s="301" t="s">
        <v>67</v>
      </c>
      <c r="B11" s="301"/>
      <c r="C11" s="301"/>
      <c r="D11" s="301"/>
    </row>
    <row r="12" spans="1:10" x14ac:dyDescent="0.2">
      <c r="A12" s="1"/>
      <c r="B12" s="1"/>
      <c r="C12" s="1"/>
      <c r="D12" s="1"/>
    </row>
    <row r="13" spans="1:10" s="112" customFormat="1" ht="38.25" customHeight="1" x14ac:dyDescent="0.2">
      <c r="A13" s="313" t="s">
        <v>68</v>
      </c>
      <c r="B13" s="313"/>
      <c r="C13" s="313"/>
      <c r="D13" s="313"/>
    </row>
    <row r="14" spans="1:10" s="113" customFormat="1" ht="15" customHeight="1" x14ac:dyDescent="0.2">
      <c r="A14" s="319" t="s">
        <v>60</v>
      </c>
      <c r="B14" s="320"/>
      <c r="C14" s="320" t="s">
        <v>61</v>
      </c>
      <c r="D14" s="321"/>
    </row>
    <row r="15" spans="1:10" s="113" customFormat="1" ht="15" customHeight="1" x14ac:dyDescent="0.2">
      <c r="A15" s="322"/>
      <c r="B15" s="323"/>
      <c r="C15" s="323"/>
      <c r="D15" s="324"/>
    </row>
    <row r="16" spans="1:10" s="113" customFormat="1" ht="15" customHeight="1" x14ac:dyDescent="0.2">
      <c r="A16" s="325"/>
      <c r="B16" s="326"/>
      <c r="C16" s="326"/>
      <c r="D16" s="327"/>
    </row>
    <row r="17" spans="1:5" s="113" customFormat="1" ht="15" customHeight="1" x14ac:dyDescent="0.2">
      <c r="A17" s="325"/>
      <c r="B17" s="326"/>
      <c r="C17" s="326"/>
      <c r="D17" s="327"/>
    </row>
    <row r="18" spans="1:5" s="113" customFormat="1" ht="15" customHeight="1" x14ac:dyDescent="0.2">
      <c r="A18" s="325"/>
      <c r="B18" s="326"/>
      <c r="C18" s="326"/>
      <c r="D18" s="327"/>
    </row>
    <row r="19" spans="1:5" s="113" customFormat="1" ht="15" customHeight="1" x14ac:dyDescent="0.2">
      <c r="A19" s="325"/>
      <c r="B19" s="326"/>
      <c r="C19" s="326"/>
      <c r="D19" s="327"/>
    </row>
    <row r="20" spans="1:5" s="113" customFormat="1" ht="15" customHeight="1" x14ac:dyDescent="0.2">
      <c r="A20" s="144"/>
      <c r="B20" s="144"/>
      <c r="C20" s="144"/>
      <c r="D20" s="144"/>
    </row>
    <row r="21" spans="1:5" s="113" customFormat="1" ht="15" customHeight="1" x14ac:dyDescent="0.2">
      <c r="A21" s="144"/>
      <c r="B21" s="144"/>
      <c r="C21" s="144"/>
      <c r="D21" s="144"/>
    </row>
    <row r="22" spans="1:5" s="113" customFormat="1" ht="15" customHeight="1" x14ac:dyDescent="0.2">
      <c r="A22" s="144"/>
      <c r="B22" s="144"/>
      <c r="C22" s="144"/>
      <c r="D22" s="144"/>
    </row>
    <row r="23" spans="1:5" s="22" customFormat="1" ht="15" customHeight="1" x14ac:dyDescent="0.2">
      <c r="A23" s="1" t="s">
        <v>8</v>
      </c>
      <c r="B23" s="145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46" t="str">
        <f>IF('Príloha č. 1'!B24:B24="","",'Príloha č. 1'!B24:B24)</f>
        <v/>
      </c>
      <c r="C24" s="147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184</v>
      </c>
    </row>
    <row r="30" spans="1:5" s="30" customFormat="1" ht="11.25" x14ac:dyDescent="0.2">
      <c r="A30" s="299" t="s">
        <v>10</v>
      </c>
      <c r="B30" s="299"/>
    </row>
    <row r="31" spans="1:5" s="34" customFormat="1" ht="12" customHeight="1" x14ac:dyDescent="0.2">
      <c r="A31" s="31"/>
      <c r="B31" s="317" t="s">
        <v>11</v>
      </c>
      <c r="C31" s="317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52" priority="2">
      <formula>LEN(TRIM(C6))=0</formula>
    </cfRule>
  </conditionalFormatting>
  <conditionalFormatting sqref="B23:B24">
    <cfRule type="containsBlanks" dxfId="51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showGridLines="0" zoomScaleNormal="100" workbookViewId="0">
      <selection activeCell="B18" sqref="B18"/>
    </sheetView>
  </sheetViews>
  <sheetFormatPr defaultRowHeight="12" x14ac:dyDescent="0.2"/>
  <cols>
    <col min="1" max="1" width="4.7109375" style="237" bestFit="1" customWidth="1"/>
    <col min="2" max="2" width="19.7109375" style="237" customWidth="1"/>
    <col min="3" max="3" width="28.7109375" style="237" customWidth="1"/>
    <col min="4" max="4" width="33.42578125" style="237" customWidth="1"/>
    <col min="5" max="5" width="10.42578125" style="237" bestFit="1" customWidth="1"/>
    <col min="6" max="256" width="9.140625" style="237"/>
    <col min="257" max="257" width="4.7109375" style="237" bestFit="1" customWidth="1"/>
    <col min="258" max="258" width="19.7109375" style="237" customWidth="1"/>
    <col min="259" max="259" width="28.7109375" style="237" customWidth="1"/>
    <col min="260" max="260" width="33.42578125" style="237" customWidth="1"/>
    <col min="261" max="261" width="10.42578125" style="237" bestFit="1" customWidth="1"/>
    <col min="262" max="512" width="9.140625" style="237"/>
    <col min="513" max="513" width="4.7109375" style="237" bestFit="1" customWidth="1"/>
    <col min="514" max="514" width="19.7109375" style="237" customWidth="1"/>
    <col min="515" max="515" width="28.7109375" style="237" customWidth="1"/>
    <col min="516" max="516" width="33.42578125" style="237" customWidth="1"/>
    <col min="517" max="517" width="10.42578125" style="237" bestFit="1" customWidth="1"/>
    <col min="518" max="768" width="9.140625" style="237"/>
    <col min="769" max="769" width="4.7109375" style="237" bestFit="1" customWidth="1"/>
    <col min="770" max="770" width="19.7109375" style="237" customWidth="1"/>
    <col min="771" max="771" width="28.7109375" style="237" customWidth="1"/>
    <col min="772" max="772" width="33.42578125" style="237" customWidth="1"/>
    <col min="773" max="773" width="10.42578125" style="237" bestFit="1" customWidth="1"/>
    <col min="774" max="1024" width="9.140625" style="237"/>
    <col min="1025" max="1025" width="4.7109375" style="237" bestFit="1" customWidth="1"/>
    <col min="1026" max="1026" width="19.7109375" style="237" customWidth="1"/>
    <col min="1027" max="1027" width="28.7109375" style="237" customWidth="1"/>
    <col min="1028" max="1028" width="33.42578125" style="237" customWidth="1"/>
    <col min="1029" max="1029" width="10.42578125" style="237" bestFit="1" customWidth="1"/>
    <col min="1030" max="1280" width="9.140625" style="237"/>
    <col min="1281" max="1281" width="4.7109375" style="237" bestFit="1" customWidth="1"/>
    <col min="1282" max="1282" width="19.7109375" style="237" customWidth="1"/>
    <col min="1283" max="1283" width="28.7109375" style="237" customWidth="1"/>
    <col min="1284" max="1284" width="33.42578125" style="237" customWidth="1"/>
    <col min="1285" max="1285" width="10.42578125" style="237" bestFit="1" customWidth="1"/>
    <col min="1286" max="1536" width="9.140625" style="237"/>
    <col min="1537" max="1537" width="4.7109375" style="237" bestFit="1" customWidth="1"/>
    <col min="1538" max="1538" width="19.7109375" style="237" customWidth="1"/>
    <col min="1539" max="1539" width="28.7109375" style="237" customWidth="1"/>
    <col min="1540" max="1540" width="33.42578125" style="237" customWidth="1"/>
    <col min="1541" max="1541" width="10.42578125" style="237" bestFit="1" customWidth="1"/>
    <col min="1542" max="1792" width="9.140625" style="237"/>
    <col min="1793" max="1793" width="4.7109375" style="237" bestFit="1" customWidth="1"/>
    <col min="1794" max="1794" width="19.7109375" style="237" customWidth="1"/>
    <col min="1795" max="1795" width="28.7109375" style="237" customWidth="1"/>
    <col min="1796" max="1796" width="33.42578125" style="237" customWidth="1"/>
    <col min="1797" max="1797" width="10.42578125" style="237" bestFit="1" customWidth="1"/>
    <col min="1798" max="2048" width="9.140625" style="237"/>
    <col min="2049" max="2049" width="4.7109375" style="237" bestFit="1" customWidth="1"/>
    <col min="2050" max="2050" width="19.7109375" style="237" customWidth="1"/>
    <col min="2051" max="2051" width="28.7109375" style="237" customWidth="1"/>
    <col min="2052" max="2052" width="33.42578125" style="237" customWidth="1"/>
    <col min="2053" max="2053" width="10.42578125" style="237" bestFit="1" customWidth="1"/>
    <col min="2054" max="2304" width="9.140625" style="237"/>
    <col min="2305" max="2305" width="4.7109375" style="237" bestFit="1" customWidth="1"/>
    <col min="2306" max="2306" width="19.7109375" style="237" customWidth="1"/>
    <col min="2307" max="2307" width="28.7109375" style="237" customWidth="1"/>
    <col min="2308" max="2308" width="33.42578125" style="237" customWidth="1"/>
    <col min="2309" max="2309" width="10.42578125" style="237" bestFit="1" customWidth="1"/>
    <col min="2310" max="2560" width="9.140625" style="237"/>
    <col min="2561" max="2561" width="4.7109375" style="237" bestFit="1" customWidth="1"/>
    <col min="2562" max="2562" width="19.7109375" style="237" customWidth="1"/>
    <col min="2563" max="2563" width="28.7109375" style="237" customWidth="1"/>
    <col min="2564" max="2564" width="33.42578125" style="237" customWidth="1"/>
    <col min="2565" max="2565" width="10.42578125" style="237" bestFit="1" customWidth="1"/>
    <col min="2566" max="2816" width="9.140625" style="237"/>
    <col min="2817" max="2817" width="4.7109375" style="237" bestFit="1" customWidth="1"/>
    <col min="2818" max="2818" width="19.7109375" style="237" customWidth="1"/>
    <col min="2819" max="2819" width="28.7109375" style="237" customWidth="1"/>
    <col min="2820" max="2820" width="33.42578125" style="237" customWidth="1"/>
    <col min="2821" max="2821" width="10.42578125" style="237" bestFit="1" customWidth="1"/>
    <col min="2822" max="3072" width="9.140625" style="237"/>
    <col min="3073" max="3073" width="4.7109375" style="237" bestFit="1" customWidth="1"/>
    <col min="3074" max="3074" width="19.7109375" style="237" customWidth="1"/>
    <col min="3075" max="3075" width="28.7109375" style="237" customWidth="1"/>
    <col min="3076" max="3076" width="33.42578125" style="237" customWidth="1"/>
    <col min="3077" max="3077" width="10.42578125" style="237" bestFit="1" customWidth="1"/>
    <col min="3078" max="3328" width="9.140625" style="237"/>
    <col min="3329" max="3329" width="4.7109375" style="237" bestFit="1" customWidth="1"/>
    <col min="3330" max="3330" width="19.7109375" style="237" customWidth="1"/>
    <col min="3331" max="3331" width="28.7109375" style="237" customWidth="1"/>
    <col min="3332" max="3332" width="33.42578125" style="237" customWidth="1"/>
    <col min="3333" max="3333" width="10.42578125" style="237" bestFit="1" customWidth="1"/>
    <col min="3334" max="3584" width="9.140625" style="237"/>
    <col min="3585" max="3585" width="4.7109375" style="237" bestFit="1" customWidth="1"/>
    <col min="3586" max="3586" width="19.7109375" style="237" customWidth="1"/>
    <col min="3587" max="3587" width="28.7109375" style="237" customWidth="1"/>
    <col min="3588" max="3588" width="33.42578125" style="237" customWidth="1"/>
    <col min="3589" max="3589" width="10.42578125" style="237" bestFit="1" customWidth="1"/>
    <col min="3590" max="3840" width="9.140625" style="237"/>
    <col min="3841" max="3841" width="4.7109375" style="237" bestFit="1" customWidth="1"/>
    <col min="3842" max="3842" width="19.7109375" style="237" customWidth="1"/>
    <col min="3843" max="3843" width="28.7109375" style="237" customWidth="1"/>
    <col min="3844" max="3844" width="33.42578125" style="237" customWidth="1"/>
    <col min="3845" max="3845" width="10.42578125" style="237" bestFit="1" customWidth="1"/>
    <col min="3846" max="4096" width="9.140625" style="237"/>
    <col min="4097" max="4097" width="4.7109375" style="237" bestFit="1" customWidth="1"/>
    <col min="4098" max="4098" width="19.7109375" style="237" customWidth="1"/>
    <col min="4099" max="4099" width="28.7109375" style="237" customWidth="1"/>
    <col min="4100" max="4100" width="33.42578125" style="237" customWidth="1"/>
    <col min="4101" max="4101" width="10.42578125" style="237" bestFit="1" customWidth="1"/>
    <col min="4102" max="4352" width="9.140625" style="237"/>
    <col min="4353" max="4353" width="4.7109375" style="237" bestFit="1" customWidth="1"/>
    <col min="4354" max="4354" width="19.7109375" style="237" customWidth="1"/>
    <col min="4355" max="4355" width="28.7109375" style="237" customWidth="1"/>
    <col min="4356" max="4356" width="33.42578125" style="237" customWidth="1"/>
    <col min="4357" max="4357" width="10.42578125" style="237" bestFit="1" customWidth="1"/>
    <col min="4358" max="4608" width="9.140625" style="237"/>
    <col min="4609" max="4609" width="4.7109375" style="237" bestFit="1" customWidth="1"/>
    <col min="4610" max="4610" width="19.7109375" style="237" customWidth="1"/>
    <col min="4611" max="4611" width="28.7109375" style="237" customWidth="1"/>
    <col min="4612" max="4612" width="33.42578125" style="237" customWidth="1"/>
    <col min="4613" max="4613" width="10.42578125" style="237" bestFit="1" customWidth="1"/>
    <col min="4614" max="4864" width="9.140625" style="237"/>
    <col min="4865" max="4865" width="4.7109375" style="237" bestFit="1" customWidth="1"/>
    <col min="4866" max="4866" width="19.7109375" style="237" customWidth="1"/>
    <col min="4867" max="4867" width="28.7109375" style="237" customWidth="1"/>
    <col min="4868" max="4868" width="33.42578125" style="237" customWidth="1"/>
    <col min="4869" max="4869" width="10.42578125" style="237" bestFit="1" customWidth="1"/>
    <col min="4870" max="5120" width="9.140625" style="237"/>
    <col min="5121" max="5121" width="4.7109375" style="237" bestFit="1" customWidth="1"/>
    <col min="5122" max="5122" width="19.7109375" style="237" customWidth="1"/>
    <col min="5123" max="5123" width="28.7109375" style="237" customWidth="1"/>
    <col min="5124" max="5124" width="33.42578125" style="237" customWidth="1"/>
    <col min="5125" max="5125" width="10.42578125" style="237" bestFit="1" customWidth="1"/>
    <col min="5126" max="5376" width="9.140625" style="237"/>
    <col min="5377" max="5377" width="4.7109375" style="237" bestFit="1" customWidth="1"/>
    <col min="5378" max="5378" width="19.7109375" style="237" customWidth="1"/>
    <col min="5379" max="5379" width="28.7109375" style="237" customWidth="1"/>
    <col min="5380" max="5380" width="33.42578125" style="237" customWidth="1"/>
    <col min="5381" max="5381" width="10.42578125" style="237" bestFit="1" customWidth="1"/>
    <col min="5382" max="5632" width="9.140625" style="237"/>
    <col min="5633" max="5633" width="4.7109375" style="237" bestFit="1" customWidth="1"/>
    <col min="5634" max="5634" width="19.7109375" style="237" customWidth="1"/>
    <col min="5635" max="5635" width="28.7109375" style="237" customWidth="1"/>
    <col min="5636" max="5636" width="33.42578125" style="237" customWidth="1"/>
    <col min="5637" max="5637" width="10.42578125" style="237" bestFit="1" customWidth="1"/>
    <col min="5638" max="5888" width="9.140625" style="237"/>
    <col min="5889" max="5889" width="4.7109375" style="237" bestFit="1" customWidth="1"/>
    <col min="5890" max="5890" width="19.7109375" style="237" customWidth="1"/>
    <col min="5891" max="5891" width="28.7109375" style="237" customWidth="1"/>
    <col min="5892" max="5892" width="33.42578125" style="237" customWidth="1"/>
    <col min="5893" max="5893" width="10.42578125" style="237" bestFit="1" customWidth="1"/>
    <col min="5894" max="6144" width="9.140625" style="237"/>
    <col min="6145" max="6145" width="4.7109375" style="237" bestFit="1" customWidth="1"/>
    <col min="6146" max="6146" width="19.7109375" style="237" customWidth="1"/>
    <col min="6147" max="6147" width="28.7109375" style="237" customWidth="1"/>
    <col min="6148" max="6148" width="33.42578125" style="237" customWidth="1"/>
    <col min="6149" max="6149" width="10.42578125" style="237" bestFit="1" customWidth="1"/>
    <col min="6150" max="6400" width="9.140625" style="237"/>
    <col min="6401" max="6401" width="4.7109375" style="237" bestFit="1" customWidth="1"/>
    <col min="6402" max="6402" width="19.7109375" style="237" customWidth="1"/>
    <col min="6403" max="6403" width="28.7109375" style="237" customWidth="1"/>
    <col min="6404" max="6404" width="33.42578125" style="237" customWidth="1"/>
    <col min="6405" max="6405" width="10.42578125" style="237" bestFit="1" customWidth="1"/>
    <col min="6406" max="6656" width="9.140625" style="237"/>
    <col min="6657" max="6657" width="4.7109375" style="237" bestFit="1" customWidth="1"/>
    <col min="6658" max="6658" width="19.7109375" style="237" customWidth="1"/>
    <col min="6659" max="6659" width="28.7109375" style="237" customWidth="1"/>
    <col min="6660" max="6660" width="33.42578125" style="237" customWidth="1"/>
    <col min="6661" max="6661" width="10.42578125" style="237" bestFit="1" customWidth="1"/>
    <col min="6662" max="6912" width="9.140625" style="237"/>
    <col min="6913" max="6913" width="4.7109375" style="237" bestFit="1" customWidth="1"/>
    <col min="6914" max="6914" width="19.7109375" style="237" customWidth="1"/>
    <col min="6915" max="6915" width="28.7109375" style="237" customWidth="1"/>
    <col min="6916" max="6916" width="33.42578125" style="237" customWidth="1"/>
    <col min="6917" max="6917" width="10.42578125" style="237" bestFit="1" customWidth="1"/>
    <col min="6918" max="7168" width="9.140625" style="237"/>
    <col min="7169" max="7169" width="4.7109375" style="237" bestFit="1" customWidth="1"/>
    <col min="7170" max="7170" width="19.7109375" style="237" customWidth="1"/>
    <col min="7171" max="7171" width="28.7109375" style="237" customWidth="1"/>
    <col min="7172" max="7172" width="33.42578125" style="237" customWidth="1"/>
    <col min="7173" max="7173" width="10.42578125" style="237" bestFit="1" customWidth="1"/>
    <col min="7174" max="7424" width="9.140625" style="237"/>
    <col min="7425" max="7425" width="4.7109375" style="237" bestFit="1" customWidth="1"/>
    <col min="7426" max="7426" width="19.7109375" style="237" customWidth="1"/>
    <col min="7427" max="7427" width="28.7109375" style="237" customWidth="1"/>
    <col min="7428" max="7428" width="33.42578125" style="237" customWidth="1"/>
    <col min="7429" max="7429" width="10.42578125" style="237" bestFit="1" customWidth="1"/>
    <col min="7430" max="7680" width="9.140625" style="237"/>
    <col min="7681" max="7681" width="4.7109375" style="237" bestFit="1" customWidth="1"/>
    <col min="7682" max="7682" width="19.7109375" style="237" customWidth="1"/>
    <col min="7683" max="7683" width="28.7109375" style="237" customWidth="1"/>
    <col min="7684" max="7684" width="33.42578125" style="237" customWidth="1"/>
    <col min="7685" max="7685" width="10.42578125" style="237" bestFit="1" customWidth="1"/>
    <col min="7686" max="7936" width="9.140625" style="237"/>
    <col min="7937" max="7937" width="4.7109375" style="237" bestFit="1" customWidth="1"/>
    <col min="7938" max="7938" width="19.7109375" style="237" customWidth="1"/>
    <col min="7939" max="7939" width="28.7109375" style="237" customWidth="1"/>
    <col min="7940" max="7940" width="33.42578125" style="237" customWidth="1"/>
    <col min="7941" max="7941" width="10.42578125" style="237" bestFit="1" customWidth="1"/>
    <col min="7942" max="8192" width="9.140625" style="237"/>
    <col min="8193" max="8193" width="4.7109375" style="237" bestFit="1" customWidth="1"/>
    <col min="8194" max="8194" width="19.7109375" style="237" customWidth="1"/>
    <col min="8195" max="8195" width="28.7109375" style="237" customWidth="1"/>
    <col min="8196" max="8196" width="33.42578125" style="237" customWidth="1"/>
    <col min="8197" max="8197" width="10.42578125" style="237" bestFit="1" customWidth="1"/>
    <col min="8198" max="8448" width="9.140625" style="237"/>
    <col min="8449" max="8449" width="4.7109375" style="237" bestFit="1" customWidth="1"/>
    <col min="8450" max="8450" width="19.7109375" style="237" customWidth="1"/>
    <col min="8451" max="8451" width="28.7109375" style="237" customWidth="1"/>
    <col min="8452" max="8452" width="33.42578125" style="237" customWidth="1"/>
    <col min="8453" max="8453" width="10.42578125" style="237" bestFit="1" customWidth="1"/>
    <col min="8454" max="8704" width="9.140625" style="237"/>
    <col min="8705" max="8705" width="4.7109375" style="237" bestFit="1" customWidth="1"/>
    <col min="8706" max="8706" width="19.7109375" style="237" customWidth="1"/>
    <col min="8707" max="8707" width="28.7109375" style="237" customWidth="1"/>
    <col min="8708" max="8708" width="33.42578125" style="237" customWidth="1"/>
    <col min="8709" max="8709" width="10.42578125" style="237" bestFit="1" customWidth="1"/>
    <col min="8710" max="8960" width="9.140625" style="237"/>
    <col min="8961" max="8961" width="4.7109375" style="237" bestFit="1" customWidth="1"/>
    <col min="8962" max="8962" width="19.7109375" style="237" customWidth="1"/>
    <col min="8963" max="8963" width="28.7109375" style="237" customWidth="1"/>
    <col min="8964" max="8964" width="33.42578125" style="237" customWidth="1"/>
    <col min="8965" max="8965" width="10.42578125" style="237" bestFit="1" customWidth="1"/>
    <col min="8966" max="9216" width="9.140625" style="237"/>
    <col min="9217" max="9217" width="4.7109375" style="237" bestFit="1" customWidth="1"/>
    <col min="9218" max="9218" width="19.7109375" style="237" customWidth="1"/>
    <col min="9219" max="9219" width="28.7109375" style="237" customWidth="1"/>
    <col min="9220" max="9220" width="33.42578125" style="237" customWidth="1"/>
    <col min="9221" max="9221" width="10.42578125" style="237" bestFit="1" customWidth="1"/>
    <col min="9222" max="9472" width="9.140625" style="237"/>
    <col min="9473" max="9473" width="4.7109375" style="237" bestFit="1" customWidth="1"/>
    <col min="9474" max="9474" width="19.7109375" style="237" customWidth="1"/>
    <col min="9475" max="9475" width="28.7109375" style="237" customWidth="1"/>
    <col min="9476" max="9476" width="33.42578125" style="237" customWidth="1"/>
    <col min="9477" max="9477" width="10.42578125" style="237" bestFit="1" customWidth="1"/>
    <col min="9478" max="9728" width="9.140625" style="237"/>
    <col min="9729" max="9729" width="4.7109375" style="237" bestFit="1" customWidth="1"/>
    <col min="9730" max="9730" width="19.7109375" style="237" customWidth="1"/>
    <col min="9731" max="9731" width="28.7109375" style="237" customWidth="1"/>
    <col min="9732" max="9732" width="33.42578125" style="237" customWidth="1"/>
    <col min="9733" max="9733" width="10.42578125" style="237" bestFit="1" customWidth="1"/>
    <col min="9734" max="9984" width="9.140625" style="237"/>
    <col min="9985" max="9985" width="4.7109375" style="237" bestFit="1" customWidth="1"/>
    <col min="9986" max="9986" width="19.7109375" style="237" customWidth="1"/>
    <col min="9987" max="9987" width="28.7109375" style="237" customWidth="1"/>
    <col min="9988" max="9988" width="33.42578125" style="237" customWidth="1"/>
    <col min="9989" max="9989" width="10.42578125" style="237" bestFit="1" customWidth="1"/>
    <col min="9990" max="10240" width="9.140625" style="237"/>
    <col min="10241" max="10241" width="4.7109375" style="237" bestFit="1" customWidth="1"/>
    <col min="10242" max="10242" width="19.7109375" style="237" customWidth="1"/>
    <col min="10243" max="10243" width="28.7109375" style="237" customWidth="1"/>
    <col min="10244" max="10244" width="33.42578125" style="237" customWidth="1"/>
    <col min="10245" max="10245" width="10.42578125" style="237" bestFit="1" customWidth="1"/>
    <col min="10246" max="10496" width="9.140625" style="237"/>
    <col min="10497" max="10497" width="4.7109375" style="237" bestFit="1" customWidth="1"/>
    <col min="10498" max="10498" width="19.7109375" style="237" customWidth="1"/>
    <col min="10499" max="10499" width="28.7109375" style="237" customWidth="1"/>
    <col min="10500" max="10500" width="33.42578125" style="237" customWidth="1"/>
    <col min="10501" max="10501" width="10.42578125" style="237" bestFit="1" customWidth="1"/>
    <col min="10502" max="10752" width="9.140625" style="237"/>
    <col min="10753" max="10753" width="4.7109375" style="237" bestFit="1" customWidth="1"/>
    <col min="10754" max="10754" width="19.7109375" style="237" customWidth="1"/>
    <col min="10755" max="10755" width="28.7109375" style="237" customWidth="1"/>
    <col min="10756" max="10756" width="33.42578125" style="237" customWidth="1"/>
    <col min="10757" max="10757" width="10.42578125" style="237" bestFit="1" customWidth="1"/>
    <col min="10758" max="11008" width="9.140625" style="237"/>
    <col min="11009" max="11009" width="4.7109375" style="237" bestFit="1" customWidth="1"/>
    <col min="11010" max="11010" width="19.7109375" style="237" customWidth="1"/>
    <col min="11011" max="11011" width="28.7109375" style="237" customWidth="1"/>
    <col min="11012" max="11012" width="33.42578125" style="237" customWidth="1"/>
    <col min="11013" max="11013" width="10.42578125" style="237" bestFit="1" customWidth="1"/>
    <col min="11014" max="11264" width="9.140625" style="237"/>
    <col min="11265" max="11265" width="4.7109375" style="237" bestFit="1" customWidth="1"/>
    <col min="11266" max="11266" width="19.7109375" style="237" customWidth="1"/>
    <col min="11267" max="11267" width="28.7109375" style="237" customWidth="1"/>
    <col min="11268" max="11268" width="33.42578125" style="237" customWidth="1"/>
    <col min="11269" max="11269" width="10.42578125" style="237" bestFit="1" customWidth="1"/>
    <col min="11270" max="11520" width="9.140625" style="237"/>
    <col min="11521" max="11521" width="4.7109375" style="237" bestFit="1" customWidth="1"/>
    <col min="11522" max="11522" width="19.7109375" style="237" customWidth="1"/>
    <col min="11523" max="11523" width="28.7109375" style="237" customWidth="1"/>
    <col min="11524" max="11524" width="33.42578125" style="237" customWidth="1"/>
    <col min="11525" max="11525" width="10.42578125" style="237" bestFit="1" customWidth="1"/>
    <col min="11526" max="11776" width="9.140625" style="237"/>
    <col min="11777" max="11777" width="4.7109375" style="237" bestFit="1" customWidth="1"/>
    <col min="11778" max="11778" width="19.7109375" style="237" customWidth="1"/>
    <col min="11779" max="11779" width="28.7109375" style="237" customWidth="1"/>
    <col min="11780" max="11780" width="33.42578125" style="237" customWidth="1"/>
    <col min="11781" max="11781" width="10.42578125" style="237" bestFit="1" customWidth="1"/>
    <col min="11782" max="12032" width="9.140625" style="237"/>
    <col min="12033" max="12033" width="4.7109375" style="237" bestFit="1" customWidth="1"/>
    <col min="12034" max="12034" width="19.7109375" style="237" customWidth="1"/>
    <col min="12035" max="12035" width="28.7109375" style="237" customWidth="1"/>
    <col min="12036" max="12036" width="33.42578125" style="237" customWidth="1"/>
    <col min="12037" max="12037" width="10.42578125" style="237" bestFit="1" customWidth="1"/>
    <col min="12038" max="12288" width="9.140625" style="237"/>
    <col min="12289" max="12289" width="4.7109375" style="237" bestFit="1" customWidth="1"/>
    <col min="12290" max="12290" width="19.7109375" style="237" customWidth="1"/>
    <col min="12291" max="12291" width="28.7109375" style="237" customWidth="1"/>
    <col min="12292" max="12292" width="33.42578125" style="237" customWidth="1"/>
    <col min="12293" max="12293" width="10.42578125" style="237" bestFit="1" customWidth="1"/>
    <col min="12294" max="12544" width="9.140625" style="237"/>
    <col min="12545" max="12545" width="4.7109375" style="237" bestFit="1" customWidth="1"/>
    <col min="12546" max="12546" width="19.7109375" style="237" customWidth="1"/>
    <col min="12547" max="12547" width="28.7109375" style="237" customWidth="1"/>
    <col min="12548" max="12548" width="33.42578125" style="237" customWidth="1"/>
    <col min="12549" max="12549" width="10.42578125" style="237" bestFit="1" customWidth="1"/>
    <col min="12550" max="12800" width="9.140625" style="237"/>
    <col min="12801" max="12801" width="4.7109375" style="237" bestFit="1" customWidth="1"/>
    <col min="12802" max="12802" width="19.7109375" style="237" customWidth="1"/>
    <col min="12803" max="12803" width="28.7109375" style="237" customWidth="1"/>
    <col min="12804" max="12804" width="33.42578125" style="237" customWidth="1"/>
    <col min="12805" max="12805" width="10.42578125" style="237" bestFit="1" customWidth="1"/>
    <col min="12806" max="13056" width="9.140625" style="237"/>
    <col min="13057" max="13057" width="4.7109375" style="237" bestFit="1" customWidth="1"/>
    <col min="13058" max="13058" width="19.7109375" style="237" customWidth="1"/>
    <col min="13059" max="13059" width="28.7109375" style="237" customWidth="1"/>
    <col min="13060" max="13060" width="33.42578125" style="237" customWidth="1"/>
    <col min="13061" max="13061" width="10.42578125" style="237" bestFit="1" customWidth="1"/>
    <col min="13062" max="13312" width="9.140625" style="237"/>
    <col min="13313" max="13313" width="4.7109375" style="237" bestFit="1" customWidth="1"/>
    <col min="13314" max="13314" width="19.7109375" style="237" customWidth="1"/>
    <col min="13315" max="13315" width="28.7109375" style="237" customWidth="1"/>
    <col min="13316" max="13316" width="33.42578125" style="237" customWidth="1"/>
    <col min="13317" max="13317" width="10.42578125" style="237" bestFit="1" customWidth="1"/>
    <col min="13318" max="13568" width="9.140625" style="237"/>
    <col min="13569" max="13569" width="4.7109375" style="237" bestFit="1" customWidth="1"/>
    <col min="13570" max="13570" width="19.7109375" style="237" customWidth="1"/>
    <col min="13571" max="13571" width="28.7109375" style="237" customWidth="1"/>
    <col min="13572" max="13572" width="33.42578125" style="237" customWidth="1"/>
    <col min="13573" max="13573" width="10.42578125" style="237" bestFit="1" customWidth="1"/>
    <col min="13574" max="13824" width="9.140625" style="237"/>
    <col min="13825" max="13825" width="4.7109375" style="237" bestFit="1" customWidth="1"/>
    <col min="13826" max="13826" width="19.7109375" style="237" customWidth="1"/>
    <col min="13827" max="13827" width="28.7109375" style="237" customWidth="1"/>
    <col min="13828" max="13828" width="33.42578125" style="237" customWidth="1"/>
    <col min="13829" max="13829" width="10.42578125" style="237" bestFit="1" customWidth="1"/>
    <col min="13830" max="14080" width="9.140625" style="237"/>
    <col min="14081" max="14081" width="4.7109375" style="237" bestFit="1" customWidth="1"/>
    <col min="14082" max="14082" width="19.7109375" style="237" customWidth="1"/>
    <col min="14083" max="14083" width="28.7109375" style="237" customWidth="1"/>
    <col min="14084" max="14084" width="33.42578125" style="237" customWidth="1"/>
    <col min="14085" max="14085" width="10.42578125" style="237" bestFit="1" customWidth="1"/>
    <col min="14086" max="14336" width="9.140625" style="237"/>
    <col min="14337" max="14337" width="4.7109375" style="237" bestFit="1" customWidth="1"/>
    <col min="14338" max="14338" width="19.7109375" style="237" customWidth="1"/>
    <col min="14339" max="14339" width="28.7109375" style="237" customWidth="1"/>
    <col min="14340" max="14340" width="33.42578125" style="237" customWidth="1"/>
    <col min="14341" max="14341" width="10.42578125" style="237" bestFit="1" customWidth="1"/>
    <col min="14342" max="14592" width="9.140625" style="237"/>
    <col min="14593" max="14593" width="4.7109375" style="237" bestFit="1" customWidth="1"/>
    <col min="14594" max="14594" width="19.7109375" style="237" customWidth="1"/>
    <col min="14595" max="14595" width="28.7109375" style="237" customWidth="1"/>
    <col min="14596" max="14596" width="33.42578125" style="237" customWidth="1"/>
    <col min="14597" max="14597" width="10.42578125" style="237" bestFit="1" customWidth="1"/>
    <col min="14598" max="14848" width="9.140625" style="237"/>
    <col min="14849" max="14849" width="4.7109375" style="237" bestFit="1" customWidth="1"/>
    <col min="14850" max="14850" width="19.7109375" style="237" customWidth="1"/>
    <col min="14851" max="14851" width="28.7109375" style="237" customWidth="1"/>
    <col min="14852" max="14852" width="33.42578125" style="237" customWidth="1"/>
    <col min="14853" max="14853" width="10.42578125" style="237" bestFit="1" customWidth="1"/>
    <col min="14854" max="15104" width="9.140625" style="237"/>
    <col min="15105" max="15105" width="4.7109375" style="237" bestFit="1" customWidth="1"/>
    <col min="15106" max="15106" width="19.7109375" style="237" customWidth="1"/>
    <col min="15107" max="15107" width="28.7109375" style="237" customWidth="1"/>
    <col min="15108" max="15108" width="33.42578125" style="237" customWidth="1"/>
    <col min="15109" max="15109" width="10.42578125" style="237" bestFit="1" customWidth="1"/>
    <col min="15110" max="15360" width="9.140625" style="237"/>
    <col min="15361" max="15361" width="4.7109375" style="237" bestFit="1" customWidth="1"/>
    <col min="15362" max="15362" width="19.7109375" style="237" customWidth="1"/>
    <col min="15363" max="15363" width="28.7109375" style="237" customWidth="1"/>
    <col min="15364" max="15364" width="33.42578125" style="237" customWidth="1"/>
    <col min="15365" max="15365" width="10.42578125" style="237" bestFit="1" customWidth="1"/>
    <col min="15366" max="15616" width="9.140625" style="237"/>
    <col min="15617" max="15617" width="4.7109375" style="237" bestFit="1" customWidth="1"/>
    <col min="15618" max="15618" width="19.7109375" style="237" customWidth="1"/>
    <col min="15619" max="15619" width="28.7109375" style="237" customWidth="1"/>
    <col min="15620" max="15620" width="33.42578125" style="237" customWidth="1"/>
    <col min="15621" max="15621" width="10.42578125" style="237" bestFit="1" customWidth="1"/>
    <col min="15622" max="15872" width="9.140625" style="237"/>
    <col min="15873" max="15873" width="4.7109375" style="237" bestFit="1" customWidth="1"/>
    <col min="15874" max="15874" width="19.7109375" style="237" customWidth="1"/>
    <col min="15875" max="15875" width="28.7109375" style="237" customWidth="1"/>
    <col min="15876" max="15876" width="33.42578125" style="237" customWidth="1"/>
    <col min="15877" max="15877" width="10.42578125" style="237" bestFit="1" customWidth="1"/>
    <col min="15878" max="16128" width="9.140625" style="237"/>
    <col min="16129" max="16129" width="4.7109375" style="237" bestFit="1" customWidth="1"/>
    <col min="16130" max="16130" width="19.7109375" style="237" customWidth="1"/>
    <col min="16131" max="16131" width="28.7109375" style="237" customWidth="1"/>
    <col min="16132" max="16132" width="33.42578125" style="237" customWidth="1"/>
    <col min="16133" max="16133" width="10.42578125" style="237" bestFit="1" customWidth="1"/>
    <col min="16134" max="16384" width="9.140625" style="237"/>
  </cols>
  <sheetData>
    <row r="1" spans="1:10" x14ac:dyDescent="0.2">
      <c r="A1" s="330" t="s">
        <v>12</v>
      </c>
      <c r="B1" s="330"/>
    </row>
    <row r="2" spans="1:10" s="238" customFormat="1" x14ac:dyDescent="0.25">
      <c r="A2" s="331" t="s">
        <v>134</v>
      </c>
      <c r="B2" s="331"/>
      <c r="C2" s="331"/>
      <c r="D2" s="331"/>
    </row>
    <row r="3" spans="1:10" x14ac:dyDescent="0.2">
      <c r="A3" s="332"/>
      <c r="B3" s="332"/>
      <c r="C3" s="332"/>
    </row>
    <row r="4" spans="1:10" ht="32.25" customHeight="1" x14ac:dyDescent="0.25">
      <c r="A4" s="333" t="s">
        <v>162</v>
      </c>
      <c r="B4" s="333"/>
      <c r="C4" s="333"/>
      <c r="D4" s="333"/>
      <c r="E4" s="239"/>
      <c r="F4" s="239"/>
      <c r="G4" s="239"/>
      <c r="H4" s="239"/>
      <c r="I4" s="239"/>
      <c r="J4" s="239"/>
    </row>
    <row r="6" spans="1:10" s="238" customFormat="1" ht="20.100000000000001" customHeight="1" x14ac:dyDescent="0.25">
      <c r="A6" s="334" t="s">
        <v>1</v>
      </c>
      <c r="B6" s="334"/>
      <c r="C6" s="335" t="str">
        <f>IF('Príloha č. 1'!$C$6="","",'Príloha č. 1'!$C$6)</f>
        <v/>
      </c>
      <c r="D6" s="336"/>
      <c r="E6" s="240"/>
    </row>
    <row r="7" spans="1:10" s="238" customFormat="1" ht="20.100000000000001" customHeight="1" x14ac:dyDescent="0.25">
      <c r="A7" s="334" t="s">
        <v>2</v>
      </c>
      <c r="B7" s="334"/>
      <c r="C7" s="337" t="str">
        <f>IF('Príloha č. 1'!$C$7="","",'Príloha č. 1'!$C$7)</f>
        <v/>
      </c>
      <c r="D7" s="338"/>
    </row>
    <row r="8" spans="1:10" ht="20.100000000000001" customHeight="1" x14ac:dyDescent="0.2">
      <c r="A8" s="330" t="s">
        <v>3</v>
      </c>
      <c r="B8" s="330"/>
      <c r="C8" s="337" t="str">
        <f>IF('Príloha č. 1'!$C$8="","",'Príloha č. 1'!$C$8)</f>
        <v/>
      </c>
      <c r="D8" s="338"/>
    </row>
    <row r="9" spans="1:10" ht="20.100000000000001" customHeight="1" x14ac:dyDescent="0.2">
      <c r="A9" s="330" t="s">
        <v>4</v>
      </c>
      <c r="B9" s="330"/>
      <c r="C9" s="337" t="str">
        <f>IF('Príloha č. 1'!$C$9="","",'Príloha č. 1'!$C$9)</f>
        <v/>
      </c>
      <c r="D9" s="338"/>
    </row>
    <row r="10" spans="1:10" x14ac:dyDescent="0.2">
      <c r="C10" s="241"/>
    </row>
    <row r="11" spans="1:10" s="242" customFormat="1" x14ac:dyDescent="0.25">
      <c r="A11" s="339" t="s">
        <v>19</v>
      </c>
      <c r="B11" s="339"/>
      <c r="C11" s="339"/>
      <c r="D11" s="339"/>
    </row>
    <row r="12" spans="1:10" ht="52.5" customHeight="1" x14ac:dyDescent="0.2">
      <c r="A12" s="238" t="s">
        <v>0</v>
      </c>
      <c r="B12" s="334" t="s">
        <v>163</v>
      </c>
      <c r="C12" s="334"/>
      <c r="D12" s="334"/>
    </row>
    <row r="13" spans="1:10" ht="39" customHeight="1" x14ac:dyDescent="0.2">
      <c r="A13" s="238" t="s">
        <v>0</v>
      </c>
      <c r="B13" s="334" t="s">
        <v>164</v>
      </c>
      <c r="C13" s="334"/>
      <c r="D13" s="334"/>
    </row>
    <row r="14" spans="1:10" ht="39.75" customHeight="1" x14ac:dyDescent="0.2">
      <c r="A14" s="238" t="s">
        <v>0</v>
      </c>
      <c r="B14" s="334" t="s">
        <v>165</v>
      </c>
      <c r="C14" s="334"/>
      <c r="D14" s="334"/>
    </row>
    <row r="16" spans="1:10" s="242" customFormat="1" x14ac:dyDescent="0.25">
      <c r="A16" s="242" t="s">
        <v>8</v>
      </c>
      <c r="B16" s="243" t="str">
        <f>IF('Príloha č. 1'!$C$23="","",'Príloha č. 1'!$C$23)</f>
        <v/>
      </c>
    </row>
    <row r="17" spans="1:5" s="242" customFormat="1" x14ac:dyDescent="0.25">
      <c r="A17" s="242" t="s">
        <v>9</v>
      </c>
      <c r="B17" s="244" t="str">
        <f>IF('Príloha č. 1'!$C$24="","",'Príloha č. 1'!$C$24)</f>
        <v/>
      </c>
    </row>
    <row r="18" spans="1:5" x14ac:dyDescent="0.2">
      <c r="D18" s="245"/>
    </row>
    <row r="19" spans="1:5" x14ac:dyDescent="0.2">
      <c r="C19" s="246" t="s">
        <v>166</v>
      </c>
      <c r="D19" s="243"/>
    </row>
    <row r="20" spans="1:5" x14ac:dyDescent="0.2">
      <c r="C20" s="247"/>
      <c r="D20" s="248" t="s">
        <v>167</v>
      </c>
    </row>
    <row r="21" spans="1:5" s="247" customFormat="1" x14ac:dyDescent="0.2">
      <c r="A21" s="340" t="s">
        <v>10</v>
      </c>
      <c r="B21" s="340"/>
    </row>
    <row r="22" spans="1:5" s="251" customFormat="1" ht="12" customHeight="1" x14ac:dyDescent="0.2">
      <c r="A22" s="249"/>
      <c r="B22" s="330" t="s">
        <v>11</v>
      </c>
      <c r="C22" s="330"/>
      <c r="D22" s="248"/>
      <c r="E22" s="250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50" priority="2">
      <formula>LEN(TRIM(A22))=0</formula>
    </cfRule>
  </conditionalFormatting>
  <conditionalFormatting sqref="C6:D9">
    <cfRule type="containsBlanks" dxfId="49" priority="4">
      <formula>LEN(TRIM(C6))=0</formula>
    </cfRule>
  </conditionalFormatting>
  <conditionalFormatting sqref="B16:B17">
    <cfRule type="containsBlanks" dxfId="48" priority="3">
      <formula>LEN(TRIM(B16))=0</formula>
    </cfRule>
  </conditionalFormatting>
  <conditionalFormatting sqref="D19">
    <cfRule type="containsBlanks" dxfId="47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I33" sqref="I3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9" customWidth="1"/>
    <col min="5" max="6" width="12.7109375" style="169" customWidth="1"/>
    <col min="7" max="7" width="15.7109375" style="169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3" t="s">
        <v>12</v>
      </c>
      <c r="B1" s="353"/>
      <c r="C1" s="353"/>
      <c r="D1" s="353"/>
    </row>
    <row r="2" spans="1:11" ht="30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5" t="s">
        <v>58</v>
      </c>
      <c r="B3" s="355"/>
      <c r="C3" s="355"/>
      <c r="D3" s="355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70"/>
      <c r="B4" s="170"/>
      <c r="C4" s="170"/>
      <c r="D4" s="170"/>
      <c r="E4" s="103"/>
      <c r="F4" s="103"/>
      <c r="G4" s="103"/>
      <c r="H4" s="103"/>
      <c r="I4" s="103"/>
      <c r="J4" s="103"/>
      <c r="K4" s="103"/>
    </row>
    <row r="5" spans="1:11" s="37" customFormat="1" ht="31.5" customHeight="1" thickBot="1" x14ac:dyDescent="0.3">
      <c r="A5" s="356" t="s">
        <v>79</v>
      </c>
      <c r="B5" s="356"/>
      <c r="C5" s="356"/>
      <c r="D5" s="356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7" t="s">
        <v>55</v>
      </c>
      <c r="B6" s="358"/>
      <c r="C6" s="361" t="s">
        <v>56</v>
      </c>
      <c r="D6" s="362"/>
    </row>
    <row r="7" spans="1:11" s="35" customFormat="1" ht="25.5" customHeight="1" thickBot="1" x14ac:dyDescent="0.3">
      <c r="A7" s="359"/>
      <c r="B7" s="360"/>
      <c r="C7" s="101" t="s">
        <v>62</v>
      </c>
      <c r="D7" s="105" t="s">
        <v>57</v>
      </c>
    </row>
    <row r="8" spans="1:11" s="102" customFormat="1" ht="28.5" customHeight="1" x14ac:dyDescent="0.25">
      <c r="A8" s="350" t="s">
        <v>80</v>
      </c>
      <c r="B8" s="351"/>
      <c r="C8" s="351"/>
      <c r="D8" s="352"/>
    </row>
    <row r="9" spans="1:11" s="102" customFormat="1" ht="52.5" customHeight="1" x14ac:dyDescent="0.25">
      <c r="A9" s="186" t="s">
        <v>81</v>
      </c>
      <c r="B9" s="190" t="s">
        <v>82</v>
      </c>
      <c r="C9" s="189"/>
      <c r="D9" s="174"/>
    </row>
    <row r="10" spans="1:11" s="102" customFormat="1" ht="25.5" customHeight="1" x14ac:dyDescent="0.25">
      <c r="A10" s="187" t="s">
        <v>27</v>
      </c>
      <c r="B10" s="191" t="s">
        <v>83</v>
      </c>
      <c r="C10" s="189"/>
      <c r="D10" s="172"/>
    </row>
    <row r="11" spans="1:11" s="102" customFormat="1" ht="52.5" customHeight="1" x14ac:dyDescent="0.25">
      <c r="A11" s="186" t="s">
        <v>84</v>
      </c>
      <c r="B11" s="191" t="s">
        <v>85</v>
      </c>
      <c r="C11" s="189"/>
      <c r="D11" s="172"/>
    </row>
    <row r="12" spans="1:11" s="102" customFormat="1" ht="49.5" customHeight="1" x14ac:dyDescent="0.25">
      <c r="A12" s="187" t="s">
        <v>86</v>
      </c>
      <c r="B12" s="191" t="s">
        <v>87</v>
      </c>
      <c r="C12" s="189"/>
      <c r="D12" s="172"/>
    </row>
    <row r="13" spans="1:11" s="102" customFormat="1" ht="27.75" customHeight="1" x14ac:dyDescent="0.25">
      <c r="A13" s="186" t="s">
        <v>88</v>
      </c>
      <c r="B13" s="191" t="s">
        <v>89</v>
      </c>
      <c r="C13" s="189"/>
      <c r="D13" s="172"/>
    </row>
    <row r="14" spans="1:11" s="102" customFormat="1" ht="41.25" customHeight="1" x14ac:dyDescent="0.25">
      <c r="A14" s="187" t="s">
        <v>90</v>
      </c>
      <c r="B14" s="191" t="s">
        <v>91</v>
      </c>
      <c r="C14" s="189"/>
      <c r="D14" s="172"/>
    </row>
    <row r="15" spans="1:11" s="102" customFormat="1" ht="43.5" customHeight="1" x14ac:dyDescent="0.25">
      <c r="A15" s="186" t="s">
        <v>92</v>
      </c>
      <c r="B15" s="191" t="s">
        <v>93</v>
      </c>
      <c r="C15" s="189"/>
      <c r="D15" s="172"/>
    </row>
    <row r="16" spans="1:11" s="102" customFormat="1" ht="27.75" customHeight="1" x14ac:dyDescent="0.25">
      <c r="A16" s="187" t="s">
        <v>94</v>
      </c>
      <c r="B16" s="191" t="s">
        <v>95</v>
      </c>
      <c r="C16" s="189"/>
      <c r="D16" s="172"/>
    </row>
    <row r="17" spans="1:10" s="102" customFormat="1" ht="27.75" customHeight="1" x14ac:dyDescent="0.25">
      <c r="A17" s="188" t="s">
        <v>96</v>
      </c>
      <c r="B17" s="191" t="s">
        <v>97</v>
      </c>
      <c r="C17" s="189"/>
      <c r="D17" s="172"/>
    </row>
    <row r="18" spans="1:10" s="102" customFormat="1" ht="27.75" customHeight="1" x14ac:dyDescent="0.25">
      <c r="A18" s="341" t="s">
        <v>142</v>
      </c>
      <c r="B18" s="342"/>
      <c r="C18" s="342"/>
      <c r="D18" s="343"/>
    </row>
    <row r="19" spans="1:10" s="102" customFormat="1" ht="67.5" customHeight="1" thickBot="1" x14ac:dyDescent="0.3">
      <c r="A19" s="195" t="s">
        <v>81</v>
      </c>
      <c r="B19" s="175" t="s">
        <v>181</v>
      </c>
      <c r="C19" s="192"/>
      <c r="D19" s="173"/>
    </row>
    <row r="20" spans="1:10" s="102" customFormat="1" ht="12" customHeight="1" x14ac:dyDescent="0.25">
      <c r="A20" s="108"/>
      <c r="B20" s="109"/>
      <c r="C20" s="110"/>
      <c r="D20" s="111"/>
    </row>
    <row r="21" spans="1:10" s="102" customFormat="1" ht="25.5" customHeight="1" x14ac:dyDescent="0.25">
      <c r="A21" s="108"/>
      <c r="B21" s="114"/>
      <c r="C21" s="110"/>
      <c r="D21" s="111"/>
    </row>
    <row r="22" spans="1:10" s="19" customFormat="1" ht="20.100000000000001" customHeight="1" x14ac:dyDescent="0.25">
      <c r="A22" s="347" t="s">
        <v>37</v>
      </c>
      <c r="B22" s="347"/>
      <c r="C22" s="347"/>
      <c r="D22" s="347"/>
      <c r="E22" s="106"/>
      <c r="F22" s="106"/>
      <c r="G22" s="106"/>
      <c r="H22" s="106"/>
      <c r="I22" s="106"/>
      <c r="J22" s="106"/>
    </row>
    <row r="23" spans="1:10" s="19" customFormat="1" ht="20.100000000000001" customHeight="1" x14ac:dyDescent="0.25">
      <c r="A23" s="151"/>
      <c r="B23" s="151"/>
      <c r="C23" s="151"/>
      <c r="D23" s="151"/>
      <c r="E23" s="106"/>
      <c r="F23" s="106"/>
      <c r="G23" s="106"/>
      <c r="H23" s="106"/>
      <c r="I23" s="106"/>
      <c r="J23" s="106"/>
    </row>
    <row r="24" spans="1:10" s="56" customFormat="1" ht="30" customHeight="1" x14ac:dyDescent="0.25">
      <c r="A24" s="348" t="s">
        <v>1</v>
      </c>
      <c r="B24" s="348"/>
      <c r="C24" s="349" t="str">
        <f>IF('Príloha č. 1'!$C$6="","",'Príloha č. 1'!$C$6)</f>
        <v/>
      </c>
      <c r="D24" s="349"/>
      <c r="G24" s="57"/>
    </row>
    <row r="25" spans="1:10" s="56" customFormat="1" ht="15" customHeight="1" x14ac:dyDescent="0.25">
      <c r="A25" s="344" t="s">
        <v>2</v>
      </c>
      <c r="B25" s="344"/>
      <c r="C25" s="345" t="str">
        <f>IF('Príloha č. 1'!$C$7="","",'Príloha č. 1'!$C$7)</f>
        <v/>
      </c>
      <c r="D25" s="345"/>
    </row>
    <row r="26" spans="1:10" s="56" customFormat="1" ht="15" customHeight="1" x14ac:dyDescent="0.25">
      <c r="A26" s="344" t="s">
        <v>3</v>
      </c>
      <c r="B26" s="344"/>
      <c r="C26" s="345" t="str">
        <f>IF('Príloha č. 1'!C8:D8="","",'Príloha č. 1'!C8:D8)</f>
        <v/>
      </c>
      <c r="D26" s="345"/>
    </row>
    <row r="27" spans="1:10" s="56" customFormat="1" ht="15" customHeight="1" x14ac:dyDescent="0.25">
      <c r="A27" s="344" t="s">
        <v>4</v>
      </c>
      <c r="B27" s="344"/>
      <c r="C27" s="345" t="str">
        <f>IF('Príloha č. 1'!C9:D9="","",'Príloha č. 1'!C9:D9)</f>
        <v/>
      </c>
      <c r="D27" s="345"/>
    </row>
    <row r="30" spans="1:10" ht="15" customHeight="1" x14ac:dyDescent="0.2">
      <c r="A30" s="36" t="s">
        <v>8</v>
      </c>
      <c r="B30" s="107" t="str">
        <f>IF('Príloha č. 1'!B23:B23="","",'Príloha č. 1'!B23:B23)</f>
        <v/>
      </c>
      <c r="C30" s="169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169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171" t="s">
        <v>185</v>
      </c>
      <c r="E33" s="61"/>
      <c r="F33" s="61"/>
      <c r="G33" s="61"/>
    </row>
    <row r="34" spans="1:8" s="58" customFormat="1" x14ac:dyDescent="0.2">
      <c r="A34" s="346" t="s">
        <v>10</v>
      </c>
      <c r="B34" s="346"/>
      <c r="C34" s="168"/>
      <c r="D34" s="61"/>
      <c r="E34" s="169"/>
      <c r="F34" s="169"/>
      <c r="G34" s="169"/>
    </row>
    <row r="35" spans="1:8" s="63" customFormat="1" ht="12" customHeight="1" x14ac:dyDescent="0.2">
      <c r="A35" s="59"/>
      <c r="B35" s="60" t="s">
        <v>11</v>
      </c>
      <c r="C35" s="60"/>
      <c r="D35" s="45"/>
      <c r="E35" s="169"/>
      <c r="F35" s="169"/>
      <c r="G35" s="169"/>
      <c r="H35" s="61"/>
    </row>
  </sheetData>
  <mergeCells count="18">
    <mergeCell ref="A8:D8"/>
    <mergeCell ref="A1:D1"/>
    <mergeCell ref="A2:D2"/>
    <mergeCell ref="A3:D3"/>
    <mergeCell ref="A5:D5"/>
    <mergeCell ref="A6:B7"/>
    <mergeCell ref="C6:D6"/>
    <mergeCell ref="A34:B34"/>
    <mergeCell ref="A22:D22"/>
    <mergeCell ref="A24:B24"/>
    <mergeCell ref="C24:D24"/>
    <mergeCell ref="A25:B25"/>
    <mergeCell ref="C25:D25"/>
    <mergeCell ref="A18:D18"/>
    <mergeCell ref="A26:B26"/>
    <mergeCell ref="C26:D26"/>
    <mergeCell ref="A27:B27"/>
    <mergeCell ref="C27:D27"/>
  </mergeCells>
  <conditionalFormatting sqref="B30:B31">
    <cfRule type="containsBlanks" dxfId="46" priority="3">
      <formula>LEN(TRIM(B30))=0</formula>
    </cfRule>
  </conditionalFormatting>
  <conditionalFormatting sqref="C25:D27">
    <cfRule type="containsBlanks" dxfId="45" priority="2">
      <formula>LEN(TRIM(C25))=0</formula>
    </cfRule>
  </conditionalFormatting>
  <conditionalFormatting sqref="C24:D24">
    <cfRule type="containsBlanks" dxfId="44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8"/>
  <sheetViews>
    <sheetView showGridLines="0" zoomScale="90" zoomScaleNormal="90" workbookViewId="0">
      <selection activeCell="G7" sqref="G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8" style="36" customWidth="1"/>
    <col min="4" max="4" width="30.85546875" style="185" customWidth="1"/>
    <col min="5" max="6" width="12.7109375" style="185" customWidth="1"/>
    <col min="7" max="7" width="15.7109375" style="18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3" t="s">
        <v>12</v>
      </c>
      <c r="B1" s="353"/>
      <c r="C1" s="353"/>
      <c r="D1" s="353"/>
    </row>
    <row r="2" spans="1:11" ht="30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63" t="s">
        <v>58</v>
      </c>
      <c r="B3" s="363"/>
      <c r="C3" s="363"/>
      <c r="D3" s="363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2"/>
      <c r="B4" s="182"/>
      <c r="C4" s="182"/>
      <c r="D4" s="182"/>
      <c r="E4" s="103"/>
      <c r="F4" s="103"/>
      <c r="G4" s="103"/>
      <c r="H4" s="103"/>
      <c r="I4" s="103"/>
      <c r="J4" s="103"/>
      <c r="K4" s="103"/>
    </row>
    <row r="5" spans="1:11" s="37" customFormat="1" ht="33" customHeight="1" thickBot="1" x14ac:dyDescent="0.3">
      <c r="A5" s="356" t="s">
        <v>98</v>
      </c>
      <c r="B5" s="356"/>
      <c r="C5" s="356"/>
      <c r="D5" s="356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7" t="s">
        <v>55</v>
      </c>
      <c r="B6" s="358"/>
      <c r="C6" s="361" t="s">
        <v>56</v>
      </c>
      <c r="D6" s="362"/>
    </row>
    <row r="7" spans="1:11" s="35" customFormat="1" ht="25.5" customHeight="1" thickBot="1" x14ac:dyDescent="0.3">
      <c r="A7" s="359"/>
      <c r="B7" s="360"/>
      <c r="C7" s="101" t="s">
        <v>62</v>
      </c>
      <c r="D7" s="105" t="s">
        <v>57</v>
      </c>
    </row>
    <row r="8" spans="1:11" s="102" customFormat="1" ht="28.5" customHeight="1" x14ac:dyDescent="0.25">
      <c r="A8" s="350" t="s">
        <v>99</v>
      </c>
      <c r="B8" s="351"/>
      <c r="C8" s="351"/>
      <c r="D8" s="352"/>
    </row>
    <row r="9" spans="1:11" s="102" customFormat="1" ht="52.5" customHeight="1" x14ac:dyDescent="0.25">
      <c r="A9" s="186" t="s">
        <v>81</v>
      </c>
      <c r="B9" s="190" t="s">
        <v>100</v>
      </c>
      <c r="C9" s="189"/>
      <c r="D9" s="174"/>
    </row>
    <row r="10" spans="1:11" s="102" customFormat="1" ht="43.5" customHeight="1" x14ac:dyDescent="0.25">
      <c r="A10" s="187" t="s">
        <v>27</v>
      </c>
      <c r="B10" s="193" t="s">
        <v>101</v>
      </c>
      <c r="C10" s="189"/>
      <c r="D10" s="172"/>
    </row>
    <row r="11" spans="1:11" s="102" customFormat="1" ht="54.75" customHeight="1" x14ac:dyDescent="0.25">
      <c r="A11" s="186" t="s">
        <v>84</v>
      </c>
      <c r="B11" s="194" t="s">
        <v>102</v>
      </c>
      <c r="C11" s="189"/>
      <c r="D11" s="172"/>
    </row>
    <row r="12" spans="1:11" s="102" customFormat="1" ht="49.5" customHeight="1" x14ac:dyDescent="0.25">
      <c r="A12" s="187" t="s">
        <v>29</v>
      </c>
      <c r="B12" s="194" t="s">
        <v>103</v>
      </c>
      <c r="C12" s="189"/>
      <c r="D12" s="172"/>
    </row>
    <row r="13" spans="1:11" s="102" customFormat="1" ht="40.5" customHeight="1" x14ac:dyDescent="0.25">
      <c r="A13" s="187" t="s">
        <v>30</v>
      </c>
      <c r="B13" s="194" t="s">
        <v>104</v>
      </c>
      <c r="C13" s="189"/>
      <c r="D13" s="172"/>
    </row>
    <row r="14" spans="1:11" s="102" customFormat="1" ht="42.75" customHeight="1" x14ac:dyDescent="0.25">
      <c r="A14" s="187" t="s">
        <v>31</v>
      </c>
      <c r="B14" s="194" t="s">
        <v>105</v>
      </c>
      <c r="C14" s="189"/>
      <c r="D14" s="172"/>
    </row>
    <row r="15" spans="1:11" s="102" customFormat="1" ht="41.25" customHeight="1" x14ac:dyDescent="0.25">
      <c r="A15" s="186" t="s">
        <v>32</v>
      </c>
      <c r="B15" s="194" t="s">
        <v>106</v>
      </c>
      <c r="C15" s="189"/>
      <c r="D15" s="172"/>
    </row>
    <row r="16" spans="1:11" s="102" customFormat="1" ht="29.1" customHeight="1" x14ac:dyDescent="0.25">
      <c r="A16" s="187" t="s">
        <v>33</v>
      </c>
      <c r="B16" s="194" t="s">
        <v>107</v>
      </c>
      <c r="C16" s="189"/>
      <c r="D16" s="172"/>
    </row>
    <row r="17" spans="1:10" s="102" customFormat="1" ht="29.1" customHeight="1" x14ac:dyDescent="0.25">
      <c r="A17" s="186" t="s">
        <v>34</v>
      </c>
      <c r="B17" s="191" t="s">
        <v>95</v>
      </c>
      <c r="C17" s="189"/>
      <c r="D17" s="172"/>
    </row>
    <row r="18" spans="1:10" s="102" customFormat="1" ht="29.1" customHeight="1" x14ac:dyDescent="0.25">
      <c r="A18" s="188" t="s">
        <v>108</v>
      </c>
      <c r="B18" s="191" t="s">
        <v>97</v>
      </c>
      <c r="C18" s="189"/>
      <c r="D18" s="172"/>
    </row>
    <row r="19" spans="1:10" s="102" customFormat="1" ht="30.75" customHeight="1" x14ac:dyDescent="0.25">
      <c r="A19" s="341" t="s">
        <v>109</v>
      </c>
      <c r="B19" s="342"/>
      <c r="C19" s="342"/>
      <c r="D19" s="343"/>
    </row>
    <row r="20" spans="1:10" s="102" customFormat="1" ht="66.75" customHeight="1" x14ac:dyDescent="0.25">
      <c r="A20" s="187" t="s">
        <v>26</v>
      </c>
      <c r="B20" s="191" t="s">
        <v>110</v>
      </c>
      <c r="C20" s="189"/>
      <c r="D20" s="172"/>
    </row>
    <row r="21" spans="1:10" s="102" customFormat="1" ht="30.75" customHeight="1" x14ac:dyDescent="0.25">
      <c r="A21" s="341" t="s">
        <v>143</v>
      </c>
      <c r="B21" s="342"/>
      <c r="C21" s="342"/>
      <c r="D21" s="343"/>
    </row>
    <row r="22" spans="1:10" s="102" customFormat="1" ht="53.25" customHeight="1" thickBot="1" x14ac:dyDescent="0.3">
      <c r="A22" s="195" t="s">
        <v>26</v>
      </c>
      <c r="B22" s="175" t="s">
        <v>180</v>
      </c>
      <c r="C22" s="192"/>
      <c r="D22" s="173"/>
    </row>
    <row r="23" spans="1:10" s="102" customFormat="1" ht="12" customHeight="1" x14ac:dyDescent="0.25">
      <c r="A23" s="108"/>
      <c r="B23" s="109"/>
      <c r="C23" s="110"/>
      <c r="D23" s="111"/>
    </row>
    <row r="24" spans="1:10" s="102" customFormat="1" ht="25.5" customHeight="1" x14ac:dyDescent="0.25">
      <c r="A24" s="108"/>
      <c r="B24" s="114"/>
      <c r="C24" s="110"/>
      <c r="D24" s="111"/>
    </row>
    <row r="25" spans="1:10" s="19" customFormat="1" ht="20.100000000000001" customHeight="1" x14ac:dyDescent="0.25">
      <c r="A25" s="347" t="s">
        <v>37</v>
      </c>
      <c r="B25" s="347"/>
      <c r="C25" s="347"/>
      <c r="D25" s="347"/>
      <c r="E25" s="106"/>
      <c r="F25" s="106"/>
      <c r="G25" s="106"/>
      <c r="H25" s="106"/>
      <c r="I25" s="106"/>
      <c r="J25" s="106"/>
    </row>
    <row r="26" spans="1:10" s="19" customFormat="1" ht="20.100000000000001" customHeight="1" x14ac:dyDescent="0.25">
      <c r="A26" s="151"/>
      <c r="B26" s="151"/>
      <c r="C26" s="151"/>
      <c r="D26" s="151"/>
      <c r="E26" s="106"/>
      <c r="F26" s="106"/>
      <c r="G26" s="106"/>
      <c r="H26" s="106"/>
      <c r="I26" s="106"/>
      <c r="J26" s="106"/>
    </row>
    <row r="27" spans="1:10" s="56" customFormat="1" ht="30" customHeight="1" x14ac:dyDescent="0.25">
      <c r="A27" s="348" t="s">
        <v>1</v>
      </c>
      <c r="B27" s="348"/>
      <c r="C27" s="349" t="str">
        <f>IF('Príloha č. 1'!$C$6="","",'Príloha č. 1'!$C$6)</f>
        <v/>
      </c>
      <c r="D27" s="349"/>
      <c r="G27" s="57"/>
    </row>
    <row r="28" spans="1:10" s="56" customFormat="1" ht="15" customHeight="1" x14ac:dyDescent="0.25">
      <c r="A28" s="344" t="s">
        <v>2</v>
      </c>
      <c r="B28" s="344"/>
      <c r="C28" s="345" t="str">
        <f>IF('Príloha č. 1'!$C$7="","",'Príloha č. 1'!$C$7)</f>
        <v/>
      </c>
      <c r="D28" s="345"/>
    </row>
    <row r="29" spans="1:10" s="56" customFormat="1" ht="15" customHeight="1" x14ac:dyDescent="0.25">
      <c r="A29" s="344" t="s">
        <v>3</v>
      </c>
      <c r="B29" s="344"/>
      <c r="C29" s="345" t="str">
        <f>IF('Príloha č. 1'!C8:D8="","",'Príloha č. 1'!C8:D8)</f>
        <v/>
      </c>
      <c r="D29" s="345"/>
    </row>
    <row r="30" spans="1:10" s="56" customFormat="1" ht="15" customHeight="1" x14ac:dyDescent="0.25">
      <c r="A30" s="344" t="s">
        <v>4</v>
      </c>
      <c r="B30" s="344"/>
      <c r="C30" s="345" t="str">
        <f>IF('Príloha č. 1'!C9:D9="","",'Príloha č. 1'!C9:D9)</f>
        <v/>
      </c>
      <c r="D30" s="345"/>
    </row>
    <row r="33" spans="1:8" ht="15" customHeight="1" x14ac:dyDescent="0.2">
      <c r="A33" s="36" t="s">
        <v>8</v>
      </c>
      <c r="B33" s="107" t="str">
        <f>IF('Príloha č. 1'!B23:B23="","",'Príloha č. 1'!B23:B23)</f>
        <v/>
      </c>
      <c r="C33" s="185"/>
      <c r="E33" s="36"/>
      <c r="F33" s="36"/>
      <c r="G33" s="36"/>
    </row>
    <row r="34" spans="1:8" ht="15" customHeight="1" x14ac:dyDescent="0.2">
      <c r="A34" s="36" t="s">
        <v>9</v>
      </c>
      <c r="B34" s="28" t="str">
        <f>IF('Príloha č. 1'!B24:B24="","",'Príloha č. 1'!B24:B24)</f>
        <v/>
      </c>
      <c r="C34" s="185"/>
      <c r="E34" s="36"/>
      <c r="F34" s="36"/>
      <c r="G34" s="36"/>
    </row>
    <row r="35" spans="1:8" ht="39.950000000000003" customHeight="1" x14ac:dyDescent="0.2">
      <c r="D35" s="73"/>
    </row>
    <row r="36" spans="1:8" ht="45" customHeight="1" x14ac:dyDescent="0.2">
      <c r="D36" s="184" t="s">
        <v>185</v>
      </c>
      <c r="E36" s="61"/>
      <c r="F36" s="61"/>
      <c r="G36" s="61"/>
    </row>
    <row r="37" spans="1:8" s="58" customFormat="1" x14ac:dyDescent="0.2">
      <c r="A37" s="346" t="s">
        <v>10</v>
      </c>
      <c r="B37" s="346"/>
      <c r="C37" s="183"/>
      <c r="D37" s="61"/>
      <c r="E37" s="185"/>
      <c r="F37" s="185"/>
      <c r="G37" s="185"/>
    </row>
    <row r="38" spans="1:8" s="63" customFormat="1" ht="12" customHeight="1" x14ac:dyDescent="0.2">
      <c r="A38" s="59"/>
      <c r="B38" s="60" t="s">
        <v>11</v>
      </c>
      <c r="C38" s="60"/>
      <c r="D38" s="45"/>
      <c r="E38" s="185"/>
      <c r="F38" s="185"/>
      <c r="G38" s="185"/>
      <c r="H38" s="61"/>
    </row>
  </sheetData>
  <mergeCells count="19">
    <mergeCell ref="A29:B29"/>
    <mergeCell ref="C29:D29"/>
    <mergeCell ref="A30:B30"/>
    <mergeCell ref="C30:D30"/>
    <mergeCell ref="A37:B37"/>
    <mergeCell ref="A8:D8"/>
    <mergeCell ref="A25:D25"/>
    <mergeCell ref="A27:B27"/>
    <mergeCell ref="C27:D27"/>
    <mergeCell ref="A28:B28"/>
    <mergeCell ref="C28:D28"/>
    <mergeCell ref="A19:D19"/>
    <mergeCell ref="A21:D21"/>
    <mergeCell ref="A1:D1"/>
    <mergeCell ref="A2:D2"/>
    <mergeCell ref="A3:D3"/>
    <mergeCell ref="A5:D5"/>
    <mergeCell ref="A6:B7"/>
    <mergeCell ref="C6:D6"/>
  </mergeCells>
  <conditionalFormatting sqref="B33:B34">
    <cfRule type="containsBlanks" dxfId="43" priority="3">
      <formula>LEN(TRIM(B33))=0</formula>
    </cfRule>
  </conditionalFormatting>
  <conditionalFormatting sqref="C28:D30">
    <cfRule type="containsBlanks" dxfId="42" priority="2">
      <formula>LEN(TRIM(C28))=0</formula>
    </cfRule>
  </conditionalFormatting>
  <conditionalFormatting sqref="C27:D27">
    <cfRule type="containsBlanks" dxfId="41" priority="1">
      <formula>LEN(TRIM(C27))=0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8"/>
  <sheetViews>
    <sheetView showGridLines="0" zoomScale="90" zoomScaleNormal="90" workbookViewId="0">
      <selection activeCell="I43" sqref="I4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5" customWidth="1"/>
    <col min="5" max="6" width="12.7109375" style="185" customWidth="1"/>
    <col min="7" max="7" width="15.7109375" style="18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3" t="s">
        <v>12</v>
      </c>
      <c r="B1" s="353"/>
      <c r="C1" s="353"/>
      <c r="D1" s="353"/>
    </row>
    <row r="2" spans="1:11" ht="30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5" t="s">
        <v>58</v>
      </c>
      <c r="B3" s="355"/>
      <c r="C3" s="355"/>
      <c r="D3" s="355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2"/>
      <c r="B4" s="182"/>
      <c r="C4" s="182"/>
      <c r="D4" s="182"/>
      <c r="E4" s="103"/>
      <c r="F4" s="103"/>
      <c r="G4" s="103"/>
      <c r="H4" s="103"/>
      <c r="I4" s="103"/>
      <c r="J4" s="103"/>
      <c r="K4" s="103"/>
    </row>
    <row r="5" spans="1:11" s="37" customFormat="1" ht="33" customHeight="1" thickBot="1" x14ac:dyDescent="0.3">
      <c r="A5" s="356" t="s">
        <v>115</v>
      </c>
      <c r="B5" s="356"/>
      <c r="C5" s="356"/>
      <c r="D5" s="356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7" t="s">
        <v>55</v>
      </c>
      <c r="B6" s="358"/>
      <c r="C6" s="361" t="s">
        <v>56</v>
      </c>
      <c r="D6" s="362"/>
    </row>
    <row r="7" spans="1:11" s="35" customFormat="1" ht="25.5" customHeight="1" thickBot="1" x14ac:dyDescent="0.3">
      <c r="A7" s="359"/>
      <c r="B7" s="360"/>
      <c r="C7" s="101" t="s">
        <v>62</v>
      </c>
      <c r="D7" s="105" t="s">
        <v>57</v>
      </c>
    </row>
    <row r="8" spans="1:11" s="102" customFormat="1" ht="28.5" customHeight="1" x14ac:dyDescent="0.25">
      <c r="A8" s="350" t="s">
        <v>139</v>
      </c>
      <c r="B8" s="351"/>
      <c r="C8" s="351"/>
      <c r="D8" s="352"/>
    </row>
    <row r="9" spans="1:11" s="102" customFormat="1" ht="52.5" customHeight="1" x14ac:dyDescent="0.25">
      <c r="A9" s="186" t="s">
        <v>81</v>
      </c>
      <c r="B9" s="190" t="s">
        <v>111</v>
      </c>
      <c r="C9" s="189"/>
      <c r="D9" s="174"/>
    </row>
    <row r="10" spans="1:11" s="102" customFormat="1" ht="43.5" customHeight="1" x14ac:dyDescent="0.25">
      <c r="A10" s="187" t="s">
        <v>27</v>
      </c>
      <c r="B10" s="196" t="s">
        <v>112</v>
      </c>
      <c r="C10" s="189"/>
      <c r="D10" s="172"/>
    </row>
    <row r="11" spans="1:11" s="102" customFormat="1" ht="54.75" customHeight="1" x14ac:dyDescent="0.25">
      <c r="A11" s="186" t="s">
        <v>84</v>
      </c>
      <c r="B11" s="196" t="s">
        <v>102</v>
      </c>
      <c r="C11" s="189"/>
      <c r="D11" s="172"/>
    </row>
    <row r="12" spans="1:11" s="102" customFormat="1" ht="49.5" customHeight="1" x14ac:dyDescent="0.25">
      <c r="A12" s="187" t="s">
        <v>29</v>
      </c>
      <c r="B12" s="196" t="s">
        <v>113</v>
      </c>
      <c r="C12" s="189"/>
      <c r="D12" s="172"/>
    </row>
    <row r="13" spans="1:11" s="102" customFormat="1" ht="40.5" customHeight="1" x14ac:dyDescent="0.25">
      <c r="A13" s="187" t="s">
        <v>30</v>
      </c>
      <c r="B13" s="196" t="s">
        <v>104</v>
      </c>
      <c r="C13" s="189"/>
      <c r="D13" s="172"/>
    </row>
    <row r="14" spans="1:11" s="102" customFormat="1" ht="42.75" customHeight="1" x14ac:dyDescent="0.25">
      <c r="A14" s="187" t="s">
        <v>31</v>
      </c>
      <c r="B14" s="196" t="s">
        <v>114</v>
      </c>
      <c r="C14" s="189"/>
      <c r="D14" s="172"/>
    </row>
    <row r="15" spans="1:11" s="102" customFormat="1" ht="41.25" customHeight="1" x14ac:dyDescent="0.25">
      <c r="A15" s="186" t="s">
        <v>32</v>
      </c>
      <c r="B15" s="194" t="s">
        <v>106</v>
      </c>
      <c r="C15" s="189"/>
      <c r="D15" s="172"/>
    </row>
    <row r="16" spans="1:11" s="102" customFormat="1" ht="29.1" customHeight="1" x14ac:dyDescent="0.25">
      <c r="A16" s="187" t="s">
        <v>33</v>
      </c>
      <c r="B16" s="194" t="s">
        <v>107</v>
      </c>
      <c r="C16" s="189"/>
      <c r="D16" s="172"/>
    </row>
    <row r="17" spans="1:10" s="102" customFormat="1" ht="29.1" customHeight="1" x14ac:dyDescent="0.25">
      <c r="A17" s="186" t="s">
        <v>34</v>
      </c>
      <c r="B17" s="191" t="s">
        <v>95</v>
      </c>
      <c r="C17" s="189"/>
      <c r="D17" s="172"/>
    </row>
    <row r="18" spans="1:10" s="102" customFormat="1" ht="29.1" customHeight="1" x14ac:dyDescent="0.25">
      <c r="A18" s="188" t="s">
        <v>108</v>
      </c>
      <c r="B18" s="191" t="s">
        <v>97</v>
      </c>
      <c r="C18" s="189"/>
      <c r="D18" s="172"/>
    </row>
    <row r="19" spans="1:10" s="102" customFormat="1" ht="30.75" customHeight="1" x14ac:dyDescent="0.25">
      <c r="A19" s="341" t="s">
        <v>109</v>
      </c>
      <c r="B19" s="342"/>
      <c r="C19" s="342"/>
      <c r="D19" s="343"/>
    </row>
    <row r="20" spans="1:10" s="102" customFormat="1" ht="66.75" customHeight="1" x14ac:dyDescent="0.25">
      <c r="A20" s="187" t="s">
        <v>26</v>
      </c>
      <c r="B20" s="191" t="s">
        <v>110</v>
      </c>
      <c r="C20" s="189"/>
      <c r="D20" s="172"/>
    </row>
    <row r="21" spans="1:10" s="102" customFormat="1" ht="30.75" customHeight="1" x14ac:dyDescent="0.25">
      <c r="A21" s="341" t="s">
        <v>143</v>
      </c>
      <c r="B21" s="342"/>
      <c r="C21" s="342"/>
      <c r="D21" s="343"/>
    </row>
    <row r="22" spans="1:10" s="102" customFormat="1" ht="53.25" customHeight="1" thickBot="1" x14ac:dyDescent="0.3">
      <c r="A22" s="195" t="s">
        <v>26</v>
      </c>
      <c r="B22" s="175" t="s">
        <v>180</v>
      </c>
      <c r="C22" s="192"/>
      <c r="D22" s="173"/>
    </row>
    <row r="23" spans="1:10" s="102" customFormat="1" ht="12" customHeight="1" x14ac:dyDescent="0.25">
      <c r="A23" s="108"/>
      <c r="B23" s="109"/>
      <c r="C23" s="110"/>
      <c r="D23" s="111"/>
    </row>
    <row r="24" spans="1:10" s="102" customFormat="1" ht="18.75" customHeight="1" x14ac:dyDescent="0.25">
      <c r="A24" s="108"/>
      <c r="B24" s="114"/>
      <c r="C24" s="110"/>
      <c r="D24" s="111"/>
    </row>
    <row r="25" spans="1:10" s="19" customFormat="1" ht="20.100000000000001" customHeight="1" x14ac:dyDescent="0.25">
      <c r="A25" s="347" t="s">
        <v>37</v>
      </c>
      <c r="B25" s="347"/>
      <c r="C25" s="347"/>
      <c r="D25" s="347"/>
      <c r="E25" s="106"/>
      <c r="F25" s="106"/>
      <c r="G25" s="106"/>
      <c r="H25" s="106"/>
      <c r="I25" s="106"/>
      <c r="J25" s="106"/>
    </row>
    <row r="26" spans="1:10" s="19" customFormat="1" ht="20.100000000000001" customHeight="1" x14ac:dyDescent="0.25">
      <c r="A26" s="151"/>
      <c r="B26" s="151"/>
      <c r="C26" s="151"/>
      <c r="D26" s="151"/>
      <c r="E26" s="106"/>
      <c r="F26" s="106"/>
      <c r="G26" s="106"/>
      <c r="H26" s="106"/>
      <c r="I26" s="106"/>
      <c r="J26" s="106"/>
    </row>
    <row r="27" spans="1:10" s="56" customFormat="1" ht="30" customHeight="1" x14ac:dyDescent="0.25">
      <c r="A27" s="348" t="s">
        <v>1</v>
      </c>
      <c r="B27" s="348"/>
      <c r="C27" s="349" t="str">
        <f>IF('Príloha č. 1'!$C$6="","",'Príloha č. 1'!$C$6)</f>
        <v/>
      </c>
      <c r="D27" s="349"/>
      <c r="G27" s="57"/>
    </row>
    <row r="28" spans="1:10" s="56" customFormat="1" ht="15" customHeight="1" x14ac:dyDescent="0.25">
      <c r="A28" s="344" t="s">
        <v>2</v>
      </c>
      <c r="B28" s="344"/>
      <c r="C28" s="345" t="str">
        <f>IF('Príloha č. 1'!$C$7="","",'Príloha č. 1'!$C$7)</f>
        <v/>
      </c>
      <c r="D28" s="345"/>
    </row>
    <row r="29" spans="1:10" s="56" customFormat="1" ht="15" customHeight="1" x14ac:dyDescent="0.25">
      <c r="A29" s="344" t="s">
        <v>3</v>
      </c>
      <c r="B29" s="344"/>
      <c r="C29" s="345" t="str">
        <f>IF('Príloha č. 1'!C8:D8="","",'Príloha č. 1'!C8:D8)</f>
        <v/>
      </c>
      <c r="D29" s="345"/>
    </row>
    <row r="30" spans="1:10" s="56" customFormat="1" ht="15" customHeight="1" x14ac:dyDescent="0.25">
      <c r="A30" s="344" t="s">
        <v>4</v>
      </c>
      <c r="B30" s="344"/>
      <c r="C30" s="345" t="str">
        <f>IF('Príloha č. 1'!C9:D9="","",'Príloha č. 1'!C9:D9)</f>
        <v/>
      </c>
      <c r="D30" s="345"/>
    </row>
    <row r="33" spans="1:8" ht="15" customHeight="1" x14ac:dyDescent="0.2">
      <c r="A33" s="36" t="s">
        <v>8</v>
      </c>
      <c r="B33" s="107" t="str">
        <f>IF('Príloha č. 1'!B23:B23="","",'Príloha č. 1'!B23:B23)</f>
        <v/>
      </c>
      <c r="C33" s="185"/>
      <c r="E33" s="36"/>
      <c r="F33" s="36"/>
      <c r="G33" s="36"/>
    </row>
    <row r="34" spans="1:8" ht="15" customHeight="1" x14ac:dyDescent="0.2">
      <c r="A34" s="36" t="s">
        <v>9</v>
      </c>
      <c r="B34" s="28" t="str">
        <f>IF('Príloha č. 1'!B24:B24="","",'Príloha č. 1'!B24:B24)</f>
        <v/>
      </c>
      <c r="C34" s="185"/>
      <c r="E34" s="36"/>
      <c r="F34" s="36"/>
      <c r="G34" s="36"/>
    </row>
    <row r="35" spans="1:8" ht="39.950000000000003" customHeight="1" x14ac:dyDescent="0.2">
      <c r="D35" s="73"/>
    </row>
    <row r="36" spans="1:8" ht="45" customHeight="1" x14ac:dyDescent="0.2">
      <c r="D36" s="184" t="s">
        <v>185</v>
      </c>
      <c r="E36" s="61"/>
      <c r="F36" s="61"/>
      <c r="G36" s="61"/>
    </row>
    <row r="37" spans="1:8" s="58" customFormat="1" x14ac:dyDescent="0.2">
      <c r="A37" s="346" t="s">
        <v>10</v>
      </c>
      <c r="B37" s="346"/>
      <c r="C37" s="183"/>
      <c r="D37" s="61"/>
      <c r="E37" s="185"/>
      <c r="F37" s="185"/>
      <c r="G37" s="185"/>
    </row>
    <row r="38" spans="1:8" s="63" customFormat="1" ht="12" customHeight="1" x14ac:dyDescent="0.2">
      <c r="A38" s="59"/>
      <c r="B38" s="60" t="s">
        <v>11</v>
      </c>
      <c r="C38" s="60"/>
      <c r="D38" s="45"/>
      <c r="E38" s="185"/>
      <c r="F38" s="185"/>
      <c r="G38" s="185"/>
      <c r="H38" s="61"/>
    </row>
  </sheetData>
  <mergeCells count="19">
    <mergeCell ref="A29:B29"/>
    <mergeCell ref="C29:D29"/>
    <mergeCell ref="A30:B30"/>
    <mergeCell ref="C30:D30"/>
    <mergeCell ref="A37:B37"/>
    <mergeCell ref="A28:B28"/>
    <mergeCell ref="C28:D28"/>
    <mergeCell ref="A1:D1"/>
    <mergeCell ref="A2:D2"/>
    <mergeCell ref="A3:D3"/>
    <mergeCell ref="A5:D5"/>
    <mergeCell ref="A6:B7"/>
    <mergeCell ref="C6:D6"/>
    <mergeCell ref="A8:D8"/>
    <mergeCell ref="A19:D19"/>
    <mergeCell ref="A25:D25"/>
    <mergeCell ref="A27:B27"/>
    <mergeCell ref="C27:D27"/>
    <mergeCell ref="A21:D21"/>
  </mergeCells>
  <conditionalFormatting sqref="B33:B34">
    <cfRule type="containsBlanks" dxfId="40" priority="3">
      <formula>LEN(TRIM(B33))=0</formula>
    </cfRule>
  </conditionalFormatting>
  <conditionalFormatting sqref="C28:D30">
    <cfRule type="containsBlanks" dxfId="39" priority="2">
      <formula>LEN(TRIM(C28))=0</formula>
    </cfRule>
  </conditionalFormatting>
  <conditionalFormatting sqref="C27:D27">
    <cfRule type="containsBlanks" dxfId="38" priority="1">
      <formula>LEN(TRIM(C27))=0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I33" sqref="I32:I3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5" customWidth="1"/>
    <col min="5" max="6" width="12.7109375" style="185" customWidth="1"/>
    <col min="7" max="7" width="15.7109375" style="18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3" t="s">
        <v>12</v>
      </c>
      <c r="B1" s="353"/>
      <c r="C1" s="353"/>
      <c r="D1" s="353"/>
    </row>
    <row r="2" spans="1:11" ht="30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5" t="s">
        <v>58</v>
      </c>
      <c r="B3" s="355"/>
      <c r="C3" s="355"/>
      <c r="D3" s="355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2"/>
      <c r="B4" s="182"/>
      <c r="C4" s="182"/>
      <c r="D4" s="182"/>
      <c r="E4" s="103"/>
      <c r="F4" s="103"/>
      <c r="G4" s="103"/>
      <c r="H4" s="103"/>
      <c r="I4" s="103"/>
      <c r="J4" s="103"/>
      <c r="K4" s="103"/>
    </row>
    <row r="5" spans="1:11" s="37" customFormat="1" ht="32.25" customHeight="1" thickBot="1" x14ac:dyDescent="0.3">
      <c r="A5" s="356" t="s">
        <v>116</v>
      </c>
      <c r="B5" s="356"/>
      <c r="C5" s="356"/>
      <c r="D5" s="356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7" t="s">
        <v>55</v>
      </c>
      <c r="B6" s="358"/>
      <c r="C6" s="361" t="s">
        <v>56</v>
      </c>
      <c r="D6" s="362"/>
    </row>
    <row r="7" spans="1:11" s="35" customFormat="1" ht="25.5" customHeight="1" thickBot="1" x14ac:dyDescent="0.3">
      <c r="A7" s="359"/>
      <c r="B7" s="360"/>
      <c r="C7" s="101" t="s">
        <v>62</v>
      </c>
      <c r="D7" s="105" t="s">
        <v>57</v>
      </c>
    </row>
    <row r="8" spans="1:11" s="102" customFormat="1" ht="28.5" customHeight="1" x14ac:dyDescent="0.25">
      <c r="A8" s="350" t="s">
        <v>117</v>
      </c>
      <c r="B8" s="351"/>
      <c r="C8" s="351"/>
      <c r="D8" s="352"/>
    </row>
    <row r="9" spans="1:11" s="102" customFormat="1" ht="52.5" customHeight="1" x14ac:dyDescent="0.25">
      <c r="A9" s="197" t="s">
        <v>26</v>
      </c>
      <c r="B9" s="196" t="s">
        <v>118</v>
      </c>
      <c r="C9" s="189"/>
      <c r="D9" s="174"/>
    </row>
    <row r="10" spans="1:11" s="102" customFormat="1" ht="43.5" customHeight="1" x14ac:dyDescent="0.25">
      <c r="A10" s="197" t="s">
        <v>119</v>
      </c>
      <c r="B10" s="196" t="s">
        <v>120</v>
      </c>
      <c r="C10" s="189"/>
      <c r="D10" s="172"/>
    </row>
    <row r="11" spans="1:11" s="102" customFormat="1" ht="54.75" customHeight="1" x14ac:dyDescent="0.25">
      <c r="A11" s="197" t="s">
        <v>84</v>
      </c>
      <c r="B11" s="196" t="s">
        <v>121</v>
      </c>
      <c r="C11" s="189"/>
      <c r="D11" s="172"/>
    </row>
    <row r="12" spans="1:11" s="102" customFormat="1" ht="49.5" customHeight="1" x14ac:dyDescent="0.25">
      <c r="A12" s="197" t="s">
        <v>86</v>
      </c>
      <c r="B12" s="196" t="s">
        <v>122</v>
      </c>
      <c r="C12" s="189"/>
      <c r="D12" s="172"/>
    </row>
    <row r="13" spans="1:11" s="102" customFormat="1" ht="40.5" customHeight="1" x14ac:dyDescent="0.25">
      <c r="A13" s="197" t="s">
        <v>88</v>
      </c>
      <c r="B13" s="196" t="s">
        <v>123</v>
      </c>
      <c r="C13" s="189"/>
      <c r="D13" s="172"/>
    </row>
    <row r="14" spans="1:11" s="102" customFormat="1" ht="42.75" customHeight="1" x14ac:dyDescent="0.25">
      <c r="A14" s="197" t="s">
        <v>90</v>
      </c>
      <c r="B14" s="196" t="s">
        <v>105</v>
      </c>
      <c r="C14" s="189"/>
      <c r="D14" s="172"/>
    </row>
    <row r="15" spans="1:11" s="102" customFormat="1" ht="41.25" customHeight="1" x14ac:dyDescent="0.25">
      <c r="A15" s="197" t="s">
        <v>92</v>
      </c>
      <c r="B15" s="198" t="s">
        <v>124</v>
      </c>
      <c r="C15" s="189"/>
      <c r="D15" s="172"/>
    </row>
    <row r="16" spans="1:11" s="102" customFormat="1" ht="29.1" customHeight="1" x14ac:dyDescent="0.25">
      <c r="A16" s="197" t="s">
        <v>94</v>
      </c>
      <c r="B16" s="191" t="s">
        <v>95</v>
      </c>
      <c r="C16" s="189"/>
      <c r="D16" s="172"/>
    </row>
    <row r="17" spans="1:10" s="102" customFormat="1" ht="29.1" customHeight="1" x14ac:dyDescent="0.25">
      <c r="A17" s="188" t="s">
        <v>96</v>
      </c>
      <c r="B17" s="191" t="s">
        <v>97</v>
      </c>
      <c r="C17" s="189"/>
      <c r="D17" s="172"/>
    </row>
    <row r="18" spans="1:10" s="102" customFormat="1" ht="30.75" customHeight="1" x14ac:dyDescent="0.25">
      <c r="A18" s="341" t="s">
        <v>143</v>
      </c>
      <c r="B18" s="342"/>
      <c r="C18" s="342"/>
      <c r="D18" s="343"/>
    </row>
    <row r="19" spans="1:10" s="102" customFormat="1" ht="53.25" customHeight="1" thickBot="1" x14ac:dyDescent="0.3">
      <c r="A19" s="195" t="s">
        <v>26</v>
      </c>
      <c r="B19" s="175" t="s">
        <v>180</v>
      </c>
      <c r="C19" s="192"/>
      <c r="D19" s="173"/>
    </row>
    <row r="20" spans="1:10" s="102" customFormat="1" ht="12" customHeight="1" x14ac:dyDescent="0.25">
      <c r="A20" s="108"/>
      <c r="B20" s="109"/>
      <c r="C20" s="110"/>
      <c r="D20" s="111"/>
    </row>
    <row r="21" spans="1:10" s="102" customFormat="1" ht="25.5" customHeight="1" x14ac:dyDescent="0.25">
      <c r="A21" s="108"/>
      <c r="B21" s="114"/>
      <c r="C21" s="110"/>
      <c r="D21" s="111"/>
    </row>
    <row r="22" spans="1:10" s="19" customFormat="1" ht="20.100000000000001" customHeight="1" x14ac:dyDescent="0.25">
      <c r="A22" s="347" t="s">
        <v>37</v>
      </c>
      <c r="B22" s="347"/>
      <c r="C22" s="347"/>
      <c r="D22" s="347"/>
      <c r="E22" s="106"/>
      <c r="F22" s="106"/>
      <c r="G22" s="106"/>
      <c r="H22" s="106"/>
      <c r="I22" s="106"/>
      <c r="J22" s="106"/>
    </row>
    <row r="23" spans="1:10" s="19" customFormat="1" ht="20.100000000000001" customHeight="1" x14ac:dyDescent="0.25">
      <c r="A23" s="151"/>
      <c r="B23" s="151"/>
      <c r="C23" s="151"/>
      <c r="D23" s="151"/>
      <c r="E23" s="106"/>
      <c r="F23" s="106"/>
      <c r="G23" s="106"/>
      <c r="H23" s="106"/>
      <c r="I23" s="106"/>
      <c r="J23" s="106"/>
    </row>
    <row r="24" spans="1:10" s="56" customFormat="1" ht="30" customHeight="1" x14ac:dyDescent="0.25">
      <c r="A24" s="348" t="s">
        <v>1</v>
      </c>
      <c r="B24" s="348"/>
      <c r="C24" s="349" t="str">
        <f>IF('Príloha č. 1'!$C$6="","",'Príloha č. 1'!$C$6)</f>
        <v/>
      </c>
      <c r="D24" s="349"/>
      <c r="G24" s="57"/>
    </row>
    <row r="25" spans="1:10" s="56" customFormat="1" ht="15" customHeight="1" x14ac:dyDescent="0.25">
      <c r="A25" s="344" t="s">
        <v>2</v>
      </c>
      <c r="B25" s="344"/>
      <c r="C25" s="345" t="str">
        <f>IF('Príloha č. 1'!$C$7="","",'Príloha č. 1'!$C$7)</f>
        <v/>
      </c>
      <c r="D25" s="345"/>
    </row>
    <row r="26" spans="1:10" s="56" customFormat="1" ht="15" customHeight="1" x14ac:dyDescent="0.25">
      <c r="A26" s="344" t="s">
        <v>3</v>
      </c>
      <c r="B26" s="344"/>
      <c r="C26" s="345" t="str">
        <f>IF('Príloha č. 1'!C8:D8="","",'Príloha č. 1'!C8:D8)</f>
        <v/>
      </c>
      <c r="D26" s="345"/>
    </row>
    <row r="27" spans="1:10" s="56" customFormat="1" ht="15" customHeight="1" x14ac:dyDescent="0.25">
      <c r="A27" s="344" t="s">
        <v>4</v>
      </c>
      <c r="B27" s="344"/>
      <c r="C27" s="345" t="str">
        <f>IF('Príloha č. 1'!C9:D9="","",'Príloha č. 1'!C9:D9)</f>
        <v/>
      </c>
      <c r="D27" s="345"/>
    </row>
    <row r="30" spans="1:10" ht="15" customHeight="1" x14ac:dyDescent="0.2">
      <c r="A30" s="36" t="s">
        <v>8</v>
      </c>
      <c r="B30" s="107" t="str">
        <f>IF('Príloha č. 1'!B23:B23="","",'Príloha č. 1'!B23:B23)</f>
        <v/>
      </c>
      <c r="C30" s="185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185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184" t="s">
        <v>185</v>
      </c>
      <c r="E33" s="61"/>
      <c r="F33" s="61"/>
      <c r="G33" s="61"/>
    </row>
    <row r="34" spans="1:8" s="58" customFormat="1" x14ac:dyDescent="0.2">
      <c r="A34" s="346" t="s">
        <v>10</v>
      </c>
      <c r="B34" s="346"/>
      <c r="C34" s="183"/>
      <c r="D34" s="61"/>
      <c r="E34" s="185"/>
      <c r="F34" s="185"/>
      <c r="G34" s="185"/>
    </row>
    <row r="35" spans="1:8" s="63" customFormat="1" ht="12" customHeight="1" x14ac:dyDescent="0.2">
      <c r="A35" s="59"/>
      <c r="B35" s="60" t="s">
        <v>11</v>
      </c>
      <c r="C35" s="60"/>
      <c r="D35" s="45"/>
      <c r="E35" s="185"/>
      <c r="F35" s="185"/>
      <c r="G35" s="185"/>
      <c r="H35" s="61"/>
    </row>
  </sheetData>
  <mergeCells count="18">
    <mergeCell ref="A26:B26"/>
    <mergeCell ref="C26:D26"/>
    <mergeCell ref="A27:B27"/>
    <mergeCell ref="C27:D27"/>
    <mergeCell ref="A34:B34"/>
    <mergeCell ref="A8:D8"/>
    <mergeCell ref="A22:D22"/>
    <mergeCell ref="A24:B24"/>
    <mergeCell ref="C24:D24"/>
    <mergeCell ref="A25:B25"/>
    <mergeCell ref="C25:D25"/>
    <mergeCell ref="A18:D18"/>
    <mergeCell ref="A1:D1"/>
    <mergeCell ref="A2:D2"/>
    <mergeCell ref="A3:D3"/>
    <mergeCell ref="A5:D5"/>
    <mergeCell ref="A6:B7"/>
    <mergeCell ref="C6:D6"/>
  </mergeCells>
  <conditionalFormatting sqref="B30:B31">
    <cfRule type="containsBlanks" dxfId="37" priority="3">
      <formula>LEN(TRIM(B30))=0</formula>
    </cfRule>
  </conditionalFormatting>
  <conditionalFormatting sqref="C25:D27">
    <cfRule type="containsBlanks" dxfId="36" priority="2">
      <formula>LEN(TRIM(C25))=0</formula>
    </cfRule>
  </conditionalFormatting>
  <conditionalFormatting sqref="C24:D24">
    <cfRule type="containsBlanks" dxfId="35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H21" sqref="H21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5" customWidth="1"/>
    <col min="5" max="6" width="12.7109375" style="185" customWidth="1"/>
    <col min="7" max="7" width="15.7109375" style="18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53" t="s">
        <v>12</v>
      </c>
      <c r="B1" s="353"/>
      <c r="C1" s="353"/>
      <c r="D1" s="353"/>
    </row>
    <row r="2" spans="1:11" ht="30" customHeight="1" x14ac:dyDescent="0.2">
      <c r="A2" s="354" t="str">
        <f>'Príloha č. 1'!A2:B2</f>
        <v>Katetrizačné systémy pre náhradu aortálnej chlopne bioprotézou s príslušenstvom vrátane poskytovania služieb</v>
      </c>
      <c r="B2" s="354"/>
      <c r="C2" s="354"/>
      <c r="D2" s="354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55" t="s">
        <v>58</v>
      </c>
      <c r="B3" s="355"/>
      <c r="C3" s="355"/>
      <c r="D3" s="355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82"/>
      <c r="B4" s="182"/>
      <c r="C4" s="182"/>
      <c r="D4" s="182"/>
      <c r="E4" s="103"/>
      <c r="F4" s="103"/>
      <c r="G4" s="103"/>
      <c r="H4" s="103"/>
      <c r="I4" s="103"/>
      <c r="J4" s="103"/>
      <c r="K4" s="103"/>
    </row>
    <row r="5" spans="1:11" s="37" customFormat="1" ht="32.25" customHeight="1" thickBot="1" x14ac:dyDescent="0.3">
      <c r="A5" s="356" t="s">
        <v>127</v>
      </c>
      <c r="B5" s="356"/>
      <c r="C5" s="356"/>
      <c r="D5" s="356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57" t="s">
        <v>55</v>
      </c>
      <c r="B6" s="358"/>
      <c r="C6" s="361" t="s">
        <v>56</v>
      </c>
      <c r="D6" s="362"/>
    </row>
    <row r="7" spans="1:11" s="35" customFormat="1" ht="25.5" customHeight="1" thickBot="1" x14ac:dyDescent="0.3">
      <c r="A7" s="359"/>
      <c r="B7" s="360"/>
      <c r="C7" s="101" t="s">
        <v>62</v>
      </c>
      <c r="D7" s="105" t="s">
        <v>57</v>
      </c>
    </row>
    <row r="8" spans="1:11" s="102" customFormat="1" ht="28.5" customHeight="1" x14ac:dyDescent="0.25">
      <c r="A8" s="350" t="s">
        <v>128</v>
      </c>
      <c r="B8" s="351"/>
      <c r="C8" s="351"/>
      <c r="D8" s="352"/>
    </row>
    <row r="9" spans="1:11" s="102" customFormat="1" ht="52.5" customHeight="1" x14ac:dyDescent="0.25">
      <c r="A9" s="197" t="s">
        <v>26</v>
      </c>
      <c r="B9" s="196" t="s">
        <v>125</v>
      </c>
      <c r="C9" s="189"/>
      <c r="D9" s="174"/>
    </row>
    <row r="10" spans="1:11" s="102" customFormat="1" ht="42" customHeight="1" x14ac:dyDescent="0.25">
      <c r="A10" s="197" t="s">
        <v>119</v>
      </c>
      <c r="B10" s="196" t="s">
        <v>120</v>
      </c>
      <c r="C10" s="189"/>
      <c r="D10" s="172"/>
    </row>
    <row r="11" spans="1:11" s="102" customFormat="1" ht="54.75" customHeight="1" x14ac:dyDescent="0.25">
      <c r="A11" s="197" t="s">
        <v>84</v>
      </c>
      <c r="B11" s="196" t="s">
        <v>121</v>
      </c>
      <c r="C11" s="189"/>
      <c r="D11" s="172"/>
    </row>
    <row r="12" spans="1:11" s="102" customFormat="1" ht="49.5" customHeight="1" x14ac:dyDescent="0.25">
      <c r="A12" s="197" t="s">
        <v>86</v>
      </c>
      <c r="B12" s="196" t="s">
        <v>87</v>
      </c>
      <c r="C12" s="189"/>
      <c r="D12" s="172"/>
    </row>
    <row r="13" spans="1:11" s="102" customFormat="1" ht="40.5" customHeight="1" x14ac:dyDescent="0.25">
      <c r="A13" s="197" t="s">
        <v>88</v>
      </c>
      <c r="B13" s="196" t="s">
        <v>123</v>
      </c>
      <c r="C13" s="189"/>
      <c r="D13" s="172"/>
    </row>
    <row r="14" spans="1:11" s="102" customFormat="1" ht="32.25" customHeight="1" x14ac:dyDescent="0.25">
      <c r="A14" s="197" t="s">
        <v>90</v>
      </c>
      <c r="B14" s="196" t="s">
        <v>126</v>
      </c>
      <c r="C14" s="189"/>
      <c r="D14" s="172"/>
    </row>
    <row r="15" spans="1:11" s="102" customFormat="1" ht="41.25" customHeight="1" x14ac:dyDescent="0.25">
      <c r="A15" s="197" t="s">
        <v>92</v>
      </c>
      <c r="B15" s="198" t="s">
        <v>124</v>
      </c>
      <c r="C15" s="189"/>
      <c r="D15" s="172"/>
    </row>
    <row r="16" spans="1:11" s="102" customFormat="1" ht="27.75" customHeight="1" x14ac:dyDescent="0.25">
      <c r="A16" s="197" t="s">
        <v>94</v>
      </c>
      <c r="B16" s="191" t="s">
        <v>95</v>
      </c>
      <c r="C16" s="189"/>
      <c r="D16" s="172"/>
    </row>
    <row r="17" spans="1:10" s="102" customFormat="1" ht="29.1" customHeight="1" x14ac:dyDescent="0.25">
      <c r="A17" s="188" t="s">
        <v>96</v>
      </c>
      <c r="B17" s="191" t="s">
        <v>97</v>
      </c>
      <c r="C17" s="189"/>
      <c r="D17" s="172"/>
    </row>
    <row r="18" spans="1:10" s="102" customFormat="1" ht="30.75" customHeight="1" x14ac:dyDescent="0.25">
      <c r="A18" s="341" t="s">
        <v>149</v>
      </c>
      <c r="B18" s="342"/>
      <c r="C18" s="342"/>
      <c r="D18" s="343"/>
    </row>
    <row r="19" spans="1:10" s="102" customFormat="1" ht="53.25" customHeight="1" thickBot="1" x14ac:dyDescent="0.3">
      <c r="A19" s="195" t="s">
        <v>26</v>
      </c>
      <c r="B19" s="175" t="s">
        <v>180</v>
      </c>
      <c r="C19" s="192"/>
      <c r="D19" s="173"/>
    </row>
    <row r="20" spans="1:10" s="102" customFormat="1" ht="12" customHeight="1" x14ac:dyDescent="0.25">
      <c r="A20" s="108"/>
      <c r="B20" s="109"/>
      <c r="C20" s="110"/>
      <c r="D20" s="111"/>
    </row>
    <row r="21" spans="1:10" s="102" customFormat="1" ht="25.5" customHeight="1" x14ac:dyDescent="0.25">
      <c r="A21" s="108"/>
      <c r="B21" s="114"/>
      <c r="C21" s="110"/>
      <c r="D21" s="111"/>
    </row>
    <row r="22" spans="1:10" s="19" customFormat="1" ht="20.100000000000001" customHeight="1" x14ac:dyDescent="0.25">
      <c r="A22" s="347" t="s">
        <v>37</v>
      </c>
      <c r="B22" s="347"/>
      <c r="C22" s="347"/>
      <c r="D22" s="347"/>
      <c r="E22" s="106"/>
      <c r="F22" s="106"/>
      <c r="G22" s="106"/>
      <c r="H22" s="106"/>
      <c r="I22" s="106"/>
      <c r="J22" s="106"/>
    </row>
    <row r="23" spans="1:10" s="19" customFormat="1" ht="20.100000000000001" customHeight="1" x14ac:dyDescent="0.25">
      <c r="A23" s="151"/>
      <c r="B23" s="151"/>
      <c r="C23" s="151"/>
      <c r="D23" s="151"/>
      <c r="E23" s="106"/>
      <c r="F23" s="106"/>
      <c r="G23" s="106"/>
      <c r="H23" s="106"/>
      <c r="I23" s="106"/>
      <c r="J23" s="106"/>
    </row>
    <row r="24" spans="1:10" s="56" customFormat="1" ht="30" customHeight="1" x14ac:dyDescent="0.25">
      <c r="A24" s="348" t="s">
        <v>1</v>
      </c>
      <c r="B24" s="348"/>
      <c r="C24" s="349" t="str">
        <f>IF('Príloha č. 1'!$C$6="","",'Príloha č. 1'!$C$6)</f>
        <v/>
      </c>
      <c r="D24" s="349"/>
      <c r="G24" s="57"/>
    </row>
    <row r="25" spans="1:10" s="56" customFormat="1" ht="15" customHeight="1" x14ac:dyDescent="0.25">
      <c r="A25" s="344" t="s">
        <v>2</v>
      </c>
      <c r="B25" s="344"/>
      <c r="C25" s="345" t="str">
        <f>IF('Príloha č. 1'!$C$7="","",'Príloha č. 1'!$C$7)</f>
        <v/>
      </c>
      <c r="D25" s="345"/>
    </row>
    <row r="26" spans="1:10" s="56" customFormat="1" ht="15" customHeight="1" x14ac:dyDescent="0.25">
      <c r="A26" s="344" t="s">
        <v>3</v>
      </c>
      <c r="B26" s="344"/>
      <c r="C26" s="345" t="str">
        <f>IF('Príloha č. 1'!C8:D8="","",'Príloha č. 1'!C8:D8)</f>
        <v/>
      </c>
      <c r="D26" s="345"/>
    </row>
    <row r="27" spans="1:10" s="56" customFormat="1" ht="15" customHeight="1" x14ac:dyDescent="0.25">
      <c r="A27" s="344" t="s">
        <v>4</v>
      </c>
      <c r="B27" s="344"/>
      <c r="C27" s="345" t="str">
        <f>IF('Príloha č. 1'!C9:D9="","",'Príloha č. 1'!C9:D9)</f>
        <v/>
      </c>
      <c r="D27" s="345"/>
    </row>
    <row r="30" spans="1:10" ht="15" customHeight="1" x14ac:dyDescent="0.2">
      <c r="A30" s="36" t="s">
        <v>8</v>
      </c>
      <c r="B30" s="107" t="str">
        <f>IF('Príloha č. 1'!B23:B23="","",'Príloha č. 1'!B23:B23)</f>
        <v/>
      </c>
      <c r="C30" s="185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185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184" t="s">
        <v>185</v>
      </c>
      <c r="E33" s="61"/>
      <c r="F33" s="61"/>
      <c r="G33" s="61"/>
    </row>
    <row r="34" spans="1:8" s="58" customFormat="1" x14ac:dyDescent="0.2">
      <c r="A34" s="346" t="s">
        <v>10</v>
      </c>
      <c r="B34" s="346"/>
      <c r="C34" s="183"/>
      <c r="D34" s="61"/>
      <c r="E34" s="185"/>
      <c r="F34" s="185"/>
      <c r="G34" s="185"/>
    </row>
    <row r="35" spans="1:8" s="63" customFormat="1" ht="12" customHeight="1" x14ac:dyDescent="0.2">
      <c r="A35" s="59"/>
      <c r="B35" s="60" t="s">
        <v>11</v>
      </c>
      <c r="C35" s="60"/>
      <c r="D35" s="45"/>
      <c r="E35" s="185"/>
      <c r="F35" s="185"/>
      <c r="G35" s="185"/>
      <c r="H35" s="61"/>
    </row>
  </sheetData>
  <mergeCells count="18">
    <mergeCell ref="A26:B26"/>
    <mergeCell ref="C26:D26"/>
    <mergeCell ref="A27:B27"/>
    <mergeCell ref="C27:D27"/>
    <mergeCell ref="A34:B34"/>
    <mergeCell ref="A8:D8"/>
    <mergeCell ref="A22:D22"/>
    <mergeCell ref="A24:B24"/>
    <mergeCell ref="C24:D24"/>
    <mergeCell ref="A25:B25"/>
    <mergeCell ref="C25:D25"/>
    <mergeCell ref="A18:D18"/>
    <mergeCell ref="A1:D1"/>
    <mergeCell ref="A2:D2"/>
    <mergeCell ref="A3:D3"/>
    <mergeCell ref="A5:D5"/>
    <mergeCell ref="A6:B7"/>
    <mergeCell ref="C6:D6"/>
  </mergeCells>
  <conditionalFormatting sqref="B30:B31">
    <cfRule type="containsBlanks" dxfId="34" priority="3">
      <formula>LEN(TRIM(B30))=0</formula>
    </cfRule>
  </conditionalFormatting>
  <conditionalFormatting sqref="C25:D27">
    <cfRule type="containsBlanks" dxfId="33" priority="2">
      <formula>LEN(TRIM(C25))=0</formula>
    </cfRule>
  </conditionalFormatting>
  <conditionalFormatting sqref="C24:D24">
    <cfRule type="containsBlanks" dxfId="32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20</vt:i4>
      </vt:variant>
    </vt:vector>
  </HeadingPairs>
  <TitlesOfParts>
    <vt:vector size="4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 Príloha č. 6 - časť 1</vt:lpstr>
      <vt:lpstr> Príloha č. 6 - časť 2</vt:lpstr>
      <vt:lpstr> Príloha č. 6 - časť 3</vt:lpstr>
      <vt:lpstr> Príloha č. 6 - časť 4</vt:lpstr>
      <vt:lpstr> Príloha č. 5 - časť 5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8</vt:lpstr>
      <vt:lpstr>' Príloha č. 5 - časť 5'!Oblasť_tlače</vt:lpstr>
      <vt:lpstr>' Príloha č. 6 - časť 1'!Oblasť_tlače</vt:lpstr>
      <vt:lpstr>' Príloha č. 6 - časť 2'!Oblasť_tlače</vt:lpstr>
      <vt:lpstr>' Príloha č. 6 - časť 3'!Oblasť_tlače</vt:lpstr>
      <vt:lpstr>' Príloha č. 6 - časť 4'!Oblasť_tlače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7 - časť 1 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2023-05-19T07:37:43Z</cp:lastPrinted>
  <dcterms:created xsi:type="dcterms:W3CDTF">2015-02-18T09:10:07Z</dcterms:created>
  <dcterms:modified xsi:type="dcterms:W3CDTF">2023-05-19T07:48:16Z</dcterms:modified>
</cp:coreProperties>
</file>