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Bohdal\02_New\"/>
    </mc:Choice>
  </mc:AlternateContent>
  <xr:revisionPtr revIDLastSave="0" documentId="13_ncr:1_{1D37554E-76C7-44D2-BE66-450324DCF5F4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Hárok1" sheetId="1" r:id="rId1"/>
  </sheets>
  <definedNames>
    <definedName name="_xlnm._FilterDatabase" localSheetId="0" hidden="1">Hárok1!#REF!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21" i="1"/>
  <c r="H27" i="1"/>
  <c r="H26" i="1"/>
  <c r="H25" i="1"/>
  <c r="H24" i="1"/>
  <c r="H22" i="1"/>
  <c r="H53" i="1" l="1"/>
  <c r="H11" i="1"/>
  <c r="H12" i="1"/>
  <c r="H14" i="1"/>
  <c r="H16" i="1"/>
  <c r="H29" i="1"/>
  <c r="H30" i="1"/>
  <c r="H31" i="1"/>
  <c r="H17" i="1"/>
  <c r="H32" i="1"/>
  <c r="H33" i="1"/>
  <c r="H36" i="1"/>
  <c r="H38" i="1"/>
  <c r="H39" i="1"/>
  <c r="H40" i="1"/>
  <c r="H41" i="1"/>
  <c r="H42" i="1"/>
  <c r="H45" i="1"/>
  <c r="H46" i="1"/>
  <c r="H47" i="1"/>
  <c r="H49" i="1"/>
  <c r="H50" i="1"/>
  <c r="H54" i="1"/>
  <c r="H55" i="1"/>
  <c r="H10" i="1"/>
  <c r="H52" i="1" l="1"/>
  <c r="H8" i="1"/>
  <c r="H43" i="1"/>
  <c r="H34" i="1"/>
  <c r="H56" i="1" l="1"/>
  <c r="H58" i="1" s="1"/>
  <c r="H57" i="1" l="1"/>
</calcChain>
</file>

<file path=xl/sharedStrings.xml><?xml version="1.0" encoding="utf-8"?>
<sst xmlns="http://schemas.openxmlformats.org/spreadsheetml/2006/main" count="137" uniqueCount="99">
  <si>
    <t>P.č.</t>
  </si>
  <si>
    <t>Sekcia\položky</t>
  </si>
  <si>
    <t>Počet</t>
  </si>
  <si>
    <t>mj</t>
  </si>
  <si>
    <t>cena/mj</t>
  </si>
  <si>
    <t xml:space="preserve">Cena </t>
  </si>
  <si>
    <t>Hardware</t>
  </si>
  <si>
    <t>Zariaďovacie prvky</t>
  </si>
  <si>
    <t>Artwork/Software</t>
  </si>
  <si>
    <t>Komunikačná kabeláž</t>
  </si>
  <si>
    <t>Revízie a licencie</t>
  </si>
  <si>
    <t>Inštalácia techniky a jej oživenie, nastavenie podľa špecifikácie</t>
  </si>
  <si>
    <t>set</t>
  </si>
  <si>
    <t>ks</t>
  </si>
  <si>
    <t xml:space="preserve">Spolu bez DPH </t>
  </si>
  <si>
    <t xml:space="preserve">Spolu s DPH </t>
  </si>
  <si>
    <t>Preklady</t>
  </si>
  <si>
    <t>Inštalácia</t>
  </si>
  <si>
    <t>Programovanie, konfigurácia, inštalácia</t>
  </si>
  <si>
    <t xml:space="preserve">Realizačný dozor </t>
  </si>
  <si>
    <t>DPH</t>
  </si>
  <si>
    <t>n/s</t>
  </si>
  <si>
    <t>Celá expozícia</t>
  </si>
  <si>
    <t>Iné náklady</t>
  </si>
  <si>
    <t>Miestnosť - Zichy</t>
  </si>
  <si>
    <t>interaktívny stol</t>
  </si>
  <si>
    <t>vytiahni si spomienku</t>
  </si>
  <si>
    <t>erb</t>
  </si>
  <si>
    <t>Dizajn aplikácie</t>
  </si>
  <si>
    <t>app</t>
  </si>
  <si>
    <t xml:space="preserve">Rešerž obrazových a textových materiálov </t>
  </si>
  <si>
    <t>Riadiace PC</t>
  </si>
  <si>
    <t xml:space="preserve">App - programovanie </t>
  </si>
  <si>
    <t>Výkaz / Výmer - kaštieľ voderady</t>
  </si>
  <si>
    <t>Detekčná metóda: kapacitná technológia Multitouch 
Uhlopriečka: min. 55“
Pomer strán: 16:9
Hrúbka skla: min. 3,3 mm
Dátová konektivita: min. 1x USB 2.0 
Rám LCD: max 7 mm
Hmotnosť LCD: max. 41 kg
Reproduktory: min. 2x 10 W
kontrastný pomer: min. 1400:1
Rozlíšenie displeja: min. 1920x1080
Jas: min. 500 cd/m2
Farba panelu počas životnosti
Spotreba energie: 190W</t>
  </si>
  <si>
    <t>Miltitouch screen 55´´</t>
  </si>
  <si>
    <t xml:space="preserve">Inštalácia jednotlivých prvkov </t>
  </si>
  <si>
    <t xml:space="preserve">Návrh grafiky a jej implementácia do štruktúry aplikácie. Generovanie jednotlivých podstránok, oknien, menu rozhrania a layout-u. </t>
  </si>
  <si>
    <t>Tlač</t>
  </si>
  <si>
    <t xml:space="preserve"> Návrh a výroba stola podľa PD. Vnútorná konštrukcia na umiestnenie obrazoviek. </t>
  </si>
  <si>
    <t>Stôl</t>
  </si>
  <si>
    <t>Scenáre</t>
  </si>
  <si>
    <t xml:space="preserve">Dohľadávanie obsahových  materiálov </t>
  </si>
  <si>
    <t>Návrh aplikačného riečenie. Generovanie jednotlivých databáz. Vytvorenie struktúrovaného rozhrania. Návrh a programovanie interaktivityv celom rozhraní. Implementácia aplikácie do rozhrania technológie.</t>
  </si>
  <si>
    <t xml:space="preserve">Policový systém </t>
  </si>
  <si>
    <t xml:space="preserve">Rozmer 1840x1060x125 mm, Osadenie na stenu, 4x kotevné úchyty, priestor na umiestnenie 6 ks exponátov a 6x grafiky . Výroba podľa PD </t>
  </si>
  <si>
    <t xml:space="preserve">Grafika </t>
  </si>
  <si>
    <t xml:space="preserve">Návrh a výroba grafiky </t>
  </si>
  <si>
    <t>Tlač na transparentnú fóliu</t>
  </si>
  <si>
    <t>Návrh scenárov k jednotlivým exponátom</t>
  </si>
  <si>
    <t>Perforovaný erb</t>
  </si>
  <si>
    <t>Nástenná fólia</t>
  </si>
  <si>
    <t>Návrh a produkcia maľby</t>
  </si>
  <si>
    <t>Návrh a kresba šlachticou, zdigitalizovanie kresby a príprava na tlač</t>
  </si>
  <si>
    <t>Tlač grafiky na nástennú fóliu</t>
  </si>
  <si>
    <t xml:space="preserve">Set kabeláži na prepojenie digitálnej techniky a jej komunikáciu </t>
  </si>
  <si>
    <t xml:space="preserve">revízia zapojenia digitalizačnej techniky do jestnujúcej elektroninštalácie </t>
  </si>
  <si>
    <t xml:space="preserve">Realizačný dozor pri inštalácií jednotlivých sekcií v priestore kaštiela. Dohľad nad presným postupom inštalácie a korektným umiestnením v priestore podľa PD </t>
  </si>
  <si>
    <t>Frekvencia procesora: min. 1,6 GHz (1 600 MHz)
Počet jadier procesora: min. 12 ×
Cache procesora: min. 25 MB
Core Boost Frekvencia: min.  4,9 GHz (4 900 MHz)
Pamäť grafickej karty: min. 12 GB
Frekvencia jadra: min. 1320 Mhz
Typ grafickej pamäte: 12 GB
Kapacita úložiska SSD: min.  512 GB (0,51 TB)
Veľkosť operačnej pamäte RAM: min. 32 GB
Min. 3x USB 2.0
Min. 4x USB 3.2 Gen 2
Min. 1x USB-C
Min. 1x HDMI
Min. 1x DisplayPort
Hmotnosť: max. 6 kg</t>
  </si>
  <si>
    <t>Navrh a produkcia : modulov aplikácie, tex, fotografia, grafika</t>
  </si>
  <si>
    <t xml:space="preserve">3D animácia </t>
  </si>
  <si>
    <t xml:space="preserve">výroba 3D animácie (grafika mapy)  min. 60 sekund. Formát mp4. Súčasťou audiostopa </t>
  </si>
  <si>
    <t>Výroba jazykovej mutácie (AJ, NJ, MJ)</t>
  </si>
  <si>
    <t>1</t>
  </si>
  <si>
    <t>2</t>
  </si>
  <si>
    <t>Transparentná fólia určená na potlač grafiky popisu erbocych prvkov Veľkost minimálne 1200 x 1800 mm</t>
  </si>
  <si>
    <t xml:space="preserve">Návrh a výroba 3D erbu Zichyovcov a Bohdalovcov. Rozmer 1500 x 1500 mm. Výroba podľa PD </t>
  </si>
  <si>
    <t>Produkcia a postprodukcia obsahu modul 1</t>
  </si>
  <si>
    <t>Produkcia a postprodukcia obsahu modul 2</t>
  </si>
  <si>
    <t>Produkcia a postprodukcia obsahu modul 3</t>
  </si>
  <si>
    <t>Produkcia a postprodukcia obsahu modul 4</t>
  </si>
  <si>
    <t>Produkcia  textovych a obrazkovych vyobrazenui kastiela z fotografii a  grafik</t>
  </si>
  <si>
    <t>Animacia stavebny vyvoj kastiela</t>
  </si>
  <si>
    <t>Animacia 1min</t>
  </si>
  <si>
    <t>min</t>
  </si>
  <si>
    <t>Hra</t>
  </si>
  <si>
    <t>Výroba html hry podľa návrhu. Min 10 ks skrytych predmetov</t>
  </si>
  <si>
    <t>Rodinny fotoalbum</t>
  </si>
  <si>
    <t>Rodinny fotoalbum , restaurovanie fotografii, malovane fotografie</t>
  </si>
  <si>
    <t>Sceny zo zivota sclachty</t>
  </si>
  <si>
    <t xml:space="preserve">Návrh scenárov k obsahovym častiam </t>
  </si>
  <si>
    <t xml:space="preserve">Produkcia filmov min. 60 sekund. Formát mp4. Súčasťou audiostopa </t>
  </si>
  <si>
    <t xml:space="preserve">3D dotykova mapa </t>
  </si>
  <si>
    <t>Hra PARK vo VODERADOCH</t>
  </si>
  <si>
    <t xml:space="preserve">Výroba html hry podľa návrhu. </t>
  </si>
  <si>
    <t>Vyroba Kvizu 60 otazok generovanych nahodne</t>
  </si>
  <si>
    <t>výroba 3D animácie (grafika mapy)  min. 60 sekund. Formát mp4. sposoby dopraby</t>
  </si>
  <si>
    <t xml:space="preserve">Casova OS </t>
  </si>
  <si>
    <t xml:space="preserve">Digitálna časová os </t>
  </si>
  <si>
    <t>Casova OS min  10 Zichy. Zobrazenie pomocou aktývnych pointov</t>
  </si>
  <si>
    <t>Projekt: Kaštiel Voderady</t>
  </si>
  <si>
    <t>Lokalita : Voderady</t>
  </si>
  <si>
    <t>Achitekt: Ing.arch. Martin Šešo</t>
  </si>
  <si>
    <t>Kontakt: +421 902 087 760</t>
  </si>
  <si>
    <t>Architekt štúdio: ARCHITEKTONICKÝ ATELIÉR HŠA S.R.O.</t>
  </si>
  <si>
    <t>Objednávateľ: Bohdal s.r.o.</t>
  </si>
  <si>
    <t>Kontakt:  Mgr. Alena Zemanová, +421 903 392 584</t>
  </si>
  <si>
    <t xml:space="preserve">Dátum a pečistka:                    </t>
  </si>
  <si>
    <t>Kvíz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</si>
</sst>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€&quot;_ ;_ * \(#,##0.00\)\ &quot;€&quot;_ ;_ * &quot;-&quot;??_)\ &quot;€&quot;_ ;_ @_ "/>
    <numFmt numFmtId="165" formatCode="_-* #,##0&quot; €&quot;_-;\-* #,##0&quot; €&quot;_-;_-* &quot;- €&quot;_-;_-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2"/>
      <color rgb="FF0061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charset val="238"/>
    </font>
    <font>
      <b/>
      <sz val="28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rgb="FFFFFFCC"/>
      </patternFill>
    </fill>
    <fill>
      <patternFill patternType="solid">
        <fgColor rgb="FFC6EFCE"/>
        <bgColor rgb="FFC5E0B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rgb="FF0033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C5E0B3"/>
      </patternFill>
    </fill>
    <fill>
      <patternFill patternType="solid">
        <fgColor theme="2" tint="-0.249977111117893"/>
        <bgColor rgb="FFA6A6A6"/>
      </patternFill>
    </fill>
    <fill>
      <patternFill patternType="solid">
        <fgColor rgb="FF0070C0"/>
        <bgColor rgb="FFC5E0B3"/>
      </patternFill>
    </fill>
    <fill>
      <patternFill patternType="solid">
        <fgColor rgb="FF0070C0"/>
        <bgColor rgb="FFFFFFCC"/>
      </patternFill>
    </fill>
    <fill>
      <patternFill patternType="solid">
        <fgColor theme="0"/>
        <bgColor rgb="FFC5E0B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rgb="FF33CCCC"/>
      </patternFill>
    </fill>
    <fill>
      <patternFill patternType="solid">
        <fgColor theme="5" tint="0.79998168889431442"/>
        <bgColor rgb="FF33CC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rgb="FFA6A6A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6" borderId="0" applyBorder="0" applyProtection="0"/>
  </cellStyleXfs>
  <cellXfs count="87">
    <xf numFmtId="0" fontId="0" fillId="0" borderId="0" xfId="0"/>
    <xf numFmtId="0" fontId="0" fillId="3" borderId="1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9" fontId="8" fillId="2" borderId="2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center" vertical="center"/>
    </xf>
    <xf numFmtId="0" fontId="0" fillId="15" borderId="4" xfId="0" applyFill="1" applyBorder="1" applyAlignment="1">
      <alignment vertical="center"/>
    </xf>
    <xf numFmtId="0" fontId="9" fillId="15" borderId="4" xfId="0" applyFont="1" applyFill="1" applyBorder="1" applyAlignment="1">
      <alignment vertical="center"/>
    </xf>
    <xf numFmtId="164" fontId="6" fillId="14" borderId="1" xfId="1" applyNumberFormat="1" applyFont="1" applyFill="1" applyBorder="1" applyAlignment="1">
      <alignment vertical="center"/>
    </xf>
    <xf numFmtId="49" fontId="8" fillId="4" borderId="1" xfId="1" applyNumberFormat="1" applyFont="1" applyFill="1" applyBorder="1" applyAlignment="1">
      <alignment horizontal="center" vertical="center"/>
    </xf>
    <xf numFmtId="49" fontId="8" fillId="4" borderId="1" xfId="1" applyNumberFormat="1" applyFont="1" applyFill="1" applyBorder="1" applyAlignment="1">
      <alignment vertical="center"/>
    </xf>
    <xf numFmtId="49" fontId="5" fillId="11" borderId="1" xfId="1" applyNumberFormat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vertical="center"/>
    </xf>
    <xf numFmtId="0" fontId="5" fillId="11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64" fontId="5" fillId="11" borderId="1" xfId="1" applyNumberFormat="1" applyFont="1" applyFill="1" applyBorder="1" applyAlignment="1">
      <alignment horizontal="center" vertical="center"/>
    </xf>
    <xf numFmtId="164" fontId="5" fillId="11" borderId="1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164" fontId="6" fillId="12" borderId="1" xfId="1" applyNumberFormat="1" applyFont="1" applyFill="1" applyBorder="1" applyAlignment="1">
      <alignment vertical="center"/>
    </xf>
    <xf numFmtId="164" fontId="6" fillId="13" borderId="1" xfId="1" applyNumberFormat="1" applyFont="1" applyFill="1" applyBorder="1" applyAlignment="1">
      <alignment vertical="center"/>
    </xf>
    <xf numFmtId="0" fontId="6" fillId="9" borderId="1" xfId="1" applyFont="1" applyFill="1" applyBorder="1" applyAlignment="1">
      <alignment horizontal="center" vertical="center"/>
    </xf>
    <xf numFmtId="164" fontId="6" fillId="10" borderId="1" xfId="1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horizontal="center" vertical="center"/>
    </xf>
    <xf numFmtId="165" fontId="8" fillId="4" borderId="1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14" borderId="1" xfId="1" applyNumberFormat="1" applyFont="1" applyFill="1" applyBorder="1" applyAlignment="1">
      <alignment vertical="center"/>
    </xf>
    <xf numFmtId="49" fontId="8" fillId="4" borderId="2" xfId="1" applyNumberFormat="1" applyFont="1" applyFill="1" applyBorder="1" applyAlignment="1">
      <alignment vertical="center"/>
    </xf>
    <xf numFmtId="0" fontId="0" fillId="15" borderId="1" xfId="0" applyFill="1" applyBorder="1" applyAlignment="1">
      <alignment vertical="center"/>
    </xf>
    <xf numFmtId="0" fontId="0" fillId="15" borderId="5" xfId="0" applyFill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6" fillId="0" borderId="3" xfId="1" applyFont="1" applyBorder="1" applyAlignment="1">
      <alignment horizontal="left" vertical="center" wrapText="1"/>
    </xf>
    <xf numFmtId="0" fontId="6" fillId="16" borderId="1" xfId="1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 wrapText="1"/>
    </xf>
    <xf numFmtId="49" fontId="5" fillId="5" borderId="1" xfId="1" applyNumberFormat="1" applyFont="1" applyFill="1" applyBorder="1" applyAlignment="1">
      <alignment horizontal="center" vertical="center"/>
    </xf>
    <xf numFmtId="49" fontId="5" fillId="16" borderId="1" xfId="1" applyNumberFormat="1" applyFont="1" applyFill="1" applyBorder="1" applyAlignment="1">
      <alignment horizontal="center" vertical="center"/>
    </xf>
    <xf numFmtId="0" fontId="10" fillId="0" borderId="15" xfId="0" applyFont="1" applyBorder="1"/>
    <xf numFmtId="0" fontId="10" fillId="0" borderId="15" xfId="0" applyFont="1" applyBorder="1" applyAlignment="1">
      <alignment horizontal="center"/>
    </xf>
    <xf numFmtId="0" fontId="7" fillId="16" borderId="3" xfId="0" applyFont="1" applyFill="1" applyBorder="1" applyAlignment="1">
      <alignment horizontal="left" vertical="center"/>
    </xf>
    <xf numFmtId="0" fontId="7" fillId="16" borderId="1" xfId="0" applyFont="1" applyFill="1" applyBorder="1" applyAlignment="1">
      <alignment horizontal="center" vertical="center"/>
    </xf>
    <xf numFmtId="49" fontId="5" fillId="16" borderId="14" xfId="1" applyNumberFormat="1" applyFont="1" applyFill="1" applyBorder="1" applyAlignment="1">
      <alignment horizontal="center" vertical="center"/>
    </xf>
    <xf numFmtId="0" fontId="10" fillId="0" borderId="16" xfId="0" applyFont="1" applyBorder="1"/>
    <xf numFmtId="0" fontId="7" fillId="16" borderId="1" xfId="0" applyFont="1" applyFill="1" applyBorder="1" applyAlignment="1">
      <alignment horizontal="left" vertical="center"/>
    </xf>
    <xf numFmtId="164" fontId="6" fillId="14" borderId="14" xfId="1" applyNumberFormat="1" applyFont="1" applyFill="1" applyBorder="1" applyAlignment="1">
      <alignment vertical="center"/>
    </xf>
    <xf numFmtId="49" fontId="6" fillId="5" borderId="1" xfId="1" applyNumberFormat="1" applyFont="1" applyFill="1" applyBorder="1" applyAlignment="1">
      <alignment horizontal="center" vertical="center"/>
    </xf>
    <xf numFmtId="0" fontId="0" fillId="16" borderId="1" xfId="0" applyFill="1" applyBorder="1" applyAlignment="1">
      <alignment vertical="center"/>
    </xf>
    <xf numFmtId="0" fontId="8" fillId="18" borderId="1" xfId="1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vertical="center"/>
    </xf>
    <xf numFmtId="0" fontId="3" fillId="19" borderId="1" xfId="0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49" fontId="8" fillId="4" borderId="1" xfId="1" applyNumberFormat="1" applyFont="1" applyFill="1" applyBorder="1" applyAlignment="1">
      <alignment horizontal="left" vertical="center"/>
    </xf>
    <xf numFmtId="0" fontId="5" fillId="11" borderId="5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49" fontId="8" fillId="8" borderId="1" xfId="1" applyNumberFormat="1" applyFont="1" applyFill="1" applyBorder="1" applyAlignment="1">
      <alignment horizontal="left" vertical="center"/>
    </xf>
    <xf numFmtId="0" fontId="6" fillId="5" borderId="3" xfId="1" applyFont="1" applyFill="1" applyBorder="1" applyAlignment="1">
      <alignment horizontal="left" vertical="center" wrapText="1"/>
    </xf>
    <xf numFmtId="0" fontId="5" fillId="11" borderId="3" xfId="1" applyFont="1" applyFill="1" applyBorder="1" applyAlignment="1">
      <alignment horizontal="left" vertical="center"/>
    </xf>
    <xf numFmtId="0" fontId="0" fillId="3" borderId="1" xfId="1" applyFont="1" applyFill="1" applyBorder="1" applyAlignment="1">
      <alignment horizontal="left" vertical="center" wrapText="1"/>
    </xf>
    <xf numFmtId="0" fontId="0" fillId="15" borderId="4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0" borderId="1" xfId="1" applyFont="1" applyFill="1" applyBorder="1" applyAlignment="1">
      <alignment vertical="center"/>
    </xf>
    <xf numFmtId="0" fontId="6" fillId="0" borderId="7" xfId="1" applyFont="1" applyBorder="1" applyAlignment="1">
      <alignment horizontal="left" vertical="center" wrapText="1"/>
    </xf>
    <xf numFmtId="0" fontId="6" fillId="5" borderId="1" xfId="1" applyFont="1" applyFill="1" applyBorder="1" applyAlignment="1">
      <alignment horizontal="left" vertical="center" wrapText="1"/>
    </xf>
    <xf numFmtId="0" fontId="6" fillId="16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164" fontId="12" fillId="10" borderId="1" xfId="1" applyNumberFormat="1" applyFont="1" applyFill="1" applyBorder="1" applyAlignment="1">
      <alignment vertical="center"/>
    </xf>
    <xf numFmtId="164" fontId="9" fillId="15" borderId="5" xfId="0" applyNumberFormat="1" applyFont="1" applyFill="1" applyBorder="1" applyAlignment="1">
      <alignment vertical="center"/>
    </xf>
    <xf numFmtId="0" fontId="3" fillId="19" borderId="9" xfId="0" applyFont="1" applyFill="1" applyBorder="1" applyAlignment="1">
      <alignment horizontal="left" vertical="top"/>
    </xf>
    <xf numFmtId="0" fontId="3" fillId="19" borderId="10" xfId="0" applyFont="1" applyFill="1" applyBorder="1" applyAlignment="1">
      <alignment horizontal="left" vertical="top"/>
    </xf>
    <xf numFmtId="0" fontId="3" fillId="19" borderId="11" xfId="0" applyFont="1" applyFill="1" applyBorder="1" applyAlignment="1">
      <alignment horizontal="left" vertical="top"/>
    </xf>
    <xf numFmtId="0" fontId="3" fillId="19" borderId="8" xfId="0" applyFont="1" applyFill="1" applyBorder="1" applyAlignment="1">
      <alignment horizontal="left" vertical="top"/>
    </xf>
    <xf numFmtId="0" fontId="3" fillId="19" borderId="0" xfId="0" applyFont="1" applyFill="1" applyAlignment="1">
      <alignment horizontal="left" vertical="top"/>
    </xf>
    <xf numFmtId="0" fontId="3" fillId="19" borderId="12" xfId="0" applyFont="1" applyFill="1" applyBorder="1" applyAlignment="1">
      <alignment horizontal="left" vertical="top"/>
    </xf>
    <xf numFmtId="0" fontId="3" fillId="19" borderId="7" xfId="0" applyFont="1" applyFill="1" applyBorder="1" applyAlignment="1">
      <alignment horizontal="left" vertical="top"/>
    </xf>
    <xf numFmtId="0" fontId="3" fillId="19" borderId="6" xfId="0" applyFont="1" applyFill="1" applyBorder="1" applyAlignment="1">
      <alignment horizontal="left" vertical="top"/>
    </xf>
    <xf numFmtId="0" fontId="3" fillId="19" borderId="13" xfId="0" applyFont="1" applyFill="1" applyBorder="1" applyAlignment="1">
      <alignment horizontal="left" vertical="top"/>
    </xf>
    <xf numFmtId="0" fontId="11" fillId="17" borderId="7" xfId="1" applyFont="1" applyFill="1" applyBorder="1" applyAlignment="1">
      <alignment horizontal="center" vertical="center"/>
    </xf>
    <xf numFmtId="0" fontId="11" fillId="17" borderId="6" xfId="1" applyFont="1" applyFill="1" applyBorder="1" applyAlignment="1">
      <alignment horizontal="center" vertical="center"/>
    </xf>
    <xf numFmtId="0" fontId="11" fillId="17" borderId="13" xfId="1" applyFont="1" applyFill="1" applyBorder="1" applyAlignment="1">
      <alignment horizontal="center" vertical="center"/>
    </xf>
  </cellXfs>
  <cellStyles count="3">
    <cellStyle name="Excel Built-in Good" xfId="2" xr:uid="{00000000-0005-0000-0000-000000000000}"/>
    <cellStyle name="Normálna" xfId="0" builtinId="0"/>
    <cellStyle name="Normálne 2" xfId="1" xr:uid="{00000000-0005-0000-0000-000003000000}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8"/>
  <sheetViews>
    <sheetView showGridLines="0" tabSelected="1" zoomScale="80" zoomScaleNormal="80" workbookViewId="0">
      <pane ySplit="7" topLeftCell="A8" activePane="bottomLeft" state="frozen"/>
      <selection pane="bottomLeft" activeCell="G10" sqref="G10"/>
    </sheetView>
  </sheetViews>
  <sheetFormatPr defaultColWidth="9.15625" defaultRowHeight="14.4" x14ac:dyDescent="0.55000000000000004"/>
  <cols>
    <col min="1" max="1" width="17" customWidth="1"/>
    <col min="2" max="2" width="6.3125" style="18" customWidth="1"/>
    <col min="3" max="3" width="51.47265625" style="18" customWidth="1"/>
    <col min="4" max="4" width="64" style="66" customWidth="1"/>
    <col min="5" max="5" width="6" style="18" customWidth="1"/>
    <col min="6" max="6" width="8.47265625" style="18" customWidth="1"/>
    <col min="7" max="7" width="16.47265625" style="18" customWidth="1"/>
    <col min="8" max="8" width="38.15625" style="18" customWidth="1"/>
  </cols>
  <sheetData>
    <row r="1" spans="2:8" ht="66" customHeight="1" x14ac:dyDescent="0.55000000000000004">
      <c r="B1" s="84" t="s">
        <v>33</v>
      </c>
      <c r="C1" s="85"/>
      <c r="D1" s="85"/>
      <c r="E1" s="85"/>
      <c r="F1" s="85"/>
      <c r="G1" s="85"/>
      <c r="H1" s="86"/>
    </row>
    <row r="2" spans="2:8" ht="20.25" customHeight="1" x14ac:dyDescent="0.55000000000000004">
      <c r="B2" s="52"/>
      <c r="C2" s="53" t="s">
        <v>90</v>
      </c>
      <c r="D2" s="54" t="s">
        <v>94</v>
      </c>
      <c r="E2" s="75" t="s">
        <v>97</v>
      </c>
      <c r="F2" s="76"/>
      <c r="G2" s="76"/>
      <c r="H2" s="77"/>
    </row>
    <row r="3" spans="2:8" ht="14.25" customHeight="1" x14ac:dyDescent="0.55000000000000004">
      <c r="B3" s="52"/>
      <c r="C3" s="53" t="s">
        <v>91</v>
      </c>
      <c r="D3" s="54" t="s">
        <v>92</v>
      </c>
      <c r="E3" s="78"/>
      <c r="F3" s="79"/>
      <c r="G3" s="79"/>
      <c r="H3" s="80"/>
    </row>
    <row r="4" spans="2:8" ht="16.5" customHeight="1" x14ac:dyDescent="0.55000000000000004">
      <c r="B4" s="52"/>
      <c r="C4" s="53" t="s">
        <v>95</v>
      </c>
      <c r="D4" s="54" t="s">
        <v>93</v>
      </c>
      <c r="E4" s="78"/>
      <c r="F4" s="79"/>
      <c r="G4" s="79"/>
      <c r="H4" s="80"/>
    </row>
    <row r="5" spans="2:8" ht="12" customHeight="1" x14ac:dyDescent="0.55000000000000004">
      <c r="B5" s="52"/>
      <c r="C5" s="53" t="s">
        <v>96</v>
      </c>
      <c r="D5" s="54"/>
      <c r="E5" s="81"/>
      <c r="F5" s="82"/>
      <c r="G5" s="82"/>
      <c r="H5" s="83"/>
    </row>
    <row r="6" spans="2:8" ht="15" customHeight="1" x14ac:dyDescent="0.55000000000000004">
      <c r="B6" s="3" t="s">
        <v>0</v>
      </c>
      <c r="C6" s="4" t="s">
        <v>1</v>
      </c>
      <c r="D6" s="55"/>
      <c r="E6" s="4" t="s">
        <v>2</v>
      </c>
      <c r="F6" s="4" t="s">
        <v>3</v>
      </c>
      <c r="G6" s="5" t="s">
        <v>4</v>
      </c>
      <c r="H6" s="4" t="s">
        <v>5</v>
      </c>
    </row>
    <row r="7" spans="2:8" ht="15.75" customHeight="1" x14ac:dyDescent="0.55000000000000004">
      <c r="B7" s="35" t="s">
        <v>24</v>
      </c>
      <c r="C7" s="36"/>
      <c r="D7" s="59"/>
      <c r="E7" s="21"/>
      <c r="F7" s="21"/>
      <c r="G7" s="22"/>
      <c r="H7" s="22"/>
    </row>
    <row r="8" spans="2:8" ht="17.05" customHeight="1" x14ac:dyDescent="0.55000000000000004">
      <c r="B8" s="9" t="s">
        <v>63</v>
      </c>
      <c r="C8" s="10" t="s">
        <v>25</v>
      </c>
      <c r="D8" s="56"/>
      <c r="E8" s="24"/>
      <c r="F8" s="24"/>
      <c r="G8" s="25"/>
      <c r="H8" s="73">
        <f>SUM(H10:H33)</f>
        <v>0</v>
      </c>
    </row>
    <row r="9" spans="2:8" ht="15.75" customHeight="1" x14ac:dyDescent="0.55000000000000004">
      <c r="B9" s="11"/>
      <c r="C9" s="12" t="s">
        <v>6</v>
      </c>
      <c r="D9" s="57"/>
      <c r="E9" s="13"/>
      <c r="F9" s="13"/>
      <c r="G9" s="13"/>
      <c r="H9" s="13"/>
    </row>
    <row r="10" spans="2:8" ht="187.2" x14ac:dyDescent="0.55000000000000004">
      <c r="B10" s="41"/>
      <c r="C10" s="38" t="s">
        <v>35</v>
      </c>
      <c r="D10" s="28" t="s">
        <v>34</v>
      </c>
      <c r="E10" s="20">
        <v>4</v>
      </c>
      <c r="F10" s="20" t="s">
        <v>13</v>
      </c>
      <c r="G10" s="34"/>
      <c r="H10" s="34">
        <f>G10*E10</f>
        <v>0</v>
      </c>
    </row>
    <row r="11" spans="2:8" ht="216" x14ac:dyDescent="0.55000000000000004">
      <c r="B11" s="41"/>
      <c r="C11" s="44" t="s">
        <v>31</v>
      </c>
      <c r="D11" s="70" t="s">
        <v>58</v>
      </c>
      <c r="E11" s="20">
        <v>1</v>
      </c>
      <c r="F11" s="20" t="s">
        <v>13</v>
      </c>
      <c r="G11" s="34"/>
      <c r="H11" s="34">
        <f t="shared" ref="H11:H55" si="0">G11*E11</f>
        <v>0</v>
      </c>
    </row>
    <row r="12" spans="2:8" ht="15.75" customHeight="1" x14ac:dyDescent="0.55000000000000004">
      <c r="B12" s="41"/>
      <c r="C12" s="14" t="s">
        <v>18</v>
      </c>
      <c r="D12" s="37" t="s">
        <v>11</v>
      </c>
      <c r="E12" s="20">
        <v>1</v>
      </c>
      <c r="F12" s="20" t="s">
        <v>13</v>
      </c>
      <c r="G12" s="8"/>
      <c r="H12" s="34">
        <f t="shared" si="0"/>
        <v>0</v>
      </c>
    </row>
    <row r="13" spans="2:8" ht="15.75" customHeight="1" x14ac:dyDescent="0.55000000000000004">
      <c r="B13" s="11"/>
      <c r="C13" s="12" t="s">
        <v>7</v>
      </c>
      <c r="D13" s="63"/>
      <c r="E13" s="13"/>
      <c r="F13" s="13"/>
      <c r="G13" s="16"/>
      <c r="H13" s="17"/>
    </row>
    <row r="14" spans="2:8" ht="15.75" customHeight="1" x14ac:dyDescent="0.55000000000000004">
      <c r="B14" s="41"/>
      <c r="C14" s="44" t="s">
        <v>40</v>
      </c>
      <c r="D14" s="58" t="s">
        <v>39</v>
      </c>
      <c r="E14" s="20">
        <v>1</v>
      </c>
      <c r="F14" s="15" t="s">
        <v>13</v>
      </c>
      <c r="G14" s="8"/>
      <c r="H14" s="34">
        <f t="shared" si="0"/>
        <v>0</v>
      </c>
    </row>
    <row r="15" spans="2:8" ht="15.75" customHeight="1" x14ac:dyDescent="0.55000000000000004">
      <c r="B15" s="11"/>
      <c r="C15" s="67" t="s">
        <v>8</v>
      </c>
      <c r="D15" s="63"/>
      <c r="E15" s="13"/>
      <c r="F15" s="13"/>
      <c r="G15" s="16"/>
      <c r="H15" s="17"/>
    </row>
    <row r="16" spans="2:8" ht="43.2" x14ac:dyDescent="0.55000000000000004">
      <c r="B16" s="41"/>
      <c r="C16" s="44" t="s">
        <v>32</v>
      </c>
      <c r="D16" s="37" t="s">
        <v>43</v>
      </c>
      <c r="E16" s="45">
        <v>1</v>
      </c>
      <c r="F16" s="45" t="s">
        <v>13</v>
      </c>
      <c r="G16" s="8"/>
      <c r="H16" s="34">
        <f t="shared" si="0"/>
        <v>0</v>
      </c>
    </row>
    <row r="17" spans="2:8" ht="28.8" x14ac:dyDescent="0.55000000000000004">
      <c r="B17" s="41"/>
      <c r="C17" s="71" t="s">
        <v>28</v>
      </c>
      <c r="D17" s="68" t="s">
        <v>37</v>
      </c>
      <c r="E17" s="72">
        <v>1</v>
      </c>
      <c r="F17" s="72" t="s">
        <v>29</v>
      </c>
      <c r="G17" s="49"/>
      <c r="H17" s="34">
        <f>G17*E17</f>
        <v>0</v>
      </c>
    </row>
    <row r="18" spans="2:8" ht="15.75" customHeight="1" x14ac:dyDescent="0.55000000000000004">
      <c r="B18" s="41"/>
      <c r="C18" s="44" t="s">
        <v>67</v>
      </c>
      <c r="D18" s="58" t="s">
        <v>87</v>
      </c>
      <c r="E18" s="45"/>
      <c r="F18" s="45"/>
      <c r="G18" s="8"/>
      <c r="H18" s="34"/>
    </row>
    <row r="19" spans="2:8" ht="15.75" customHeight="1" x14ac:dyDescent="0.55000000000000004">
      <c r="B19" s="41"/>
      <c r="C19" s="44" t="s">
        <v>88</v>
      </c>
      <c r="D19" s="58" t="s">
        <v>89</v>
      </c>
      <c r="E19" s="45">
        <v>1</v>
      </c>
      <c r="F19" s="45" t="s">
        <v>12</v>
      </c>
      <c r="G19" s="8"/>
      <c r="H19" s="34">
        <f t="shared" ref="H19" si="1">G19*E19</f>
        <v>0</v>
      </c>
    </row>
    <row r="20" spans="2:8" ht="15.75" customHeight="1" x14ac:dyDescent="0.55000000000000004">
      <c r="B20" s="41"/>
      <c r="C20" s="44" t="s">
        <v>68</v>
      </c>
      <c r="D20" s="58" t="s">
        <v>71</v>
      </c>
      <c r="E20" s="45"/>
      <c r="F20" s="45"/>
      <c r="G20" s="8"/>
      <c r="H20" s="34"/>
    </row>
    <row r="21" spans="2:8" ht="15.75" customHeight="1" x14ac:dyDescent="0.55000000000000004">
      <c r="B21" s="41"/>
      <c r="C21" s="44" t="s">
        <v>72</v>
      </c>
      <c r="D21" s="58" t="s">
        <v>73</v>
      </c>
      <c r="E21" s="45">
        <v>1</v>
      </c>
      <c r="F21" s="45" t="s">
        <v>74</v>
      </c>
      <c r="G21" s="8"/>
      <c r="H21" s="34">
        <f t="shared" ref="H21" si="2">G21*E21</f>
        <v>0</v>
      </c>
    </row>
    <row r="22" spans="2:8" ht="15.75" customHeight="1" x14ac:dyDescent="0.55000000000000004">
      <c r="B22" s="41"/>
      <c r="C22" s="48" t="s">
        <v>75</v>
      </c>
      <c r="D22" s="60" t="s">
        <v>76</v>
      </c>
      <c r="E22" s="45">
        <v>1</v>
      </c>
      <c r="F22" s="45" t="s">
        <v>13</v>
      </c>
      <c r="G22" s="8"/>
      <c r="H22" s="34">
        <f>G22*E22</f>
        <v>0</v>
      </c>
    </row>
    <row r="23" spans="2:8" ht="15.75" customHeight="1" x14ac:dyDescent="0.55000000000000004">
      <c r="B23" s="41"/>
      <c r="C23" s="44" t="s">
        <v>69</v>
      </c>
      <c r="D23" s="58" t="s">
        <v>71</v>
      </c>
      <c r="E23" s="45"/>
      <c r="F23" s="45"/>
      <c r="G23" s="8"/>
      <c r="H23" s="34"/>
    </row>
    <row r="24" spans="2:8" ht="15.75" customHeight="1" x14ac:dyDescent="0.55000000000000004">
      <c r="B24" s="41"/>
      <c r="C24" s="44" t="s">
        <v>77</v>
      </c>
      <c r="D24" s="58" t="s">
        <v>78</v>
      </c>
      <c r="E24" s="45">
        <v>1</v>
      </c>
      <c r="F24" s="45" t="s">
        <v>12</v>
      </c>
      <c r="G24" s="8"/>
      <c r="H24" s="34">
        <f t="shared" ref="H24:H25" si="3">G24*E24</f>
        <v>0</v>
      </c>
    </row>
    <row r="25" spans="2:8" ht="15.75" customHeight="1" x14ac:dyDescent="0.55000000000000004">
      <c r="B25" s="41"/>
      <c r="C25" s="44" t="s">
        <v>79</v>
      </c>
      <c r="D25" s="60" t="s">
        <v>81</v>
      </c>
      <c r="E25" s="45">
        <v>4</v>
      </c>
      <c r="F25" s="45" t="s">
        <v>13</v>
      </c>
      <c r="G25" s="8"/>
      <c r="H25" s="34">
        <f t="shared" si="3"/>
        <v>0</v>
      </c>
    </row>
    <row r="26" spans="2:8" ht="15.75" customHeight="1" x14ac:dyDescent="0.55000000000000004">
      <c r="B26" s="41"/>
      <c r="C26" s="48" t="s">
        <v>82</v>
      </c>
      <c r="D26" s="60" t="s">
        <v>61</v>
      </c>
      <c r="E26" s="45">
        <v>1</v>
      </c>
      <c r="F26" s="45" t="s">
        <v>13</v>
      </c>
      <c r="G26" s="8"/>
      <c r="H26" s="34">
        <f>G26*E26</f>
        <v>0</v>
      </c>
    </row>
    <row r="27" spans="2:8" ht="15.75" customHeight="1" x14ac:dyDescent="0.55000000000000004">
      <c r="B27" s="41"/>
      <c r="C27" s="48" t="s">
        <v>83</v>
      </c>
      <c r="D27" s="60" t="s">
        <v>84</v>
      </c>
      <c r="E27" s="45">
        <v>1</v>
      </c>
      <c r="F27" s="45" t="s">
        <v>13</v>
      </c>
      <c r="G27" s="8"/>
      <c r="H27" s="34">
        <f t="shared" ref="H27" si="4">G27*E27</f>
        <v>0</v>
      </c>
    </row>
    <row r="28" spans="2:8" ht="15.75" customHeight="1" x14ac:dyDescent="0.55000000000000004">
      <c r="B28" s="41"/>
      <c r="C28" s="44" t="s">
        <v>70</v>
      </c>
      <c r="D28" s="58" t="s">
        <v>59</v>
      </c>
      <c r="E28" s="45"/>
      <c r="F28" s="45"/>
      <c r="G28" s="8"/>
      <c r="H28" s="34"/>
    </row>
    <row r="29" spans="2:8" ht="15.75" customHeight="1" x14ac:dyDescent="0.55000000000000004">
      <c r="B29" s="41"/>
      <c r="C29" s="48" t="s">
        <v>60</v>
      </c>
      <c r="D29" s="60" t="s">
        <v>86</v>
      </c>
      <c r="E29" s="45">
        <v>1</v>
      </c>
      <c r="F29" s="45" t="s">
        <v>13</v>
      </c>
      <c r="G29" s="8"/>
      <c r="H29" s="34">
        <f>G29*E29</f>
        <v>0</v>
      </c>
    </row>
    <row r="30" spans="2:8" ht="15.75" customHeight="1" x14ac:dyDescent="0.55000000000000004">
      <c r="B30" s="41"/>
      <c r="C30" s="48" t="s">
        <v>98</v>
      </c>
      <c r="D30" s="60" t="s">
        <v>85</v>
      </c>
      <c r="E30" s="45">
        <v>1</v>
      </c>
      <c r="F30" s="45" t="s">
        <v>13</v>
      </c>
      <c r="G30" s="8"/>
      <c r="H30" s="34">
        <f>G30*E30</f>
        <v>0</v>
      </c>
    </row>
    <row r="31" spans="2:8" ht="15.75" customHeight="1" x14ac:dyDescent="0.55000000000000004">
      <c r="B31" s="41"/>
      <c r="C31" s="48" t="s">
        <v>41</v>
      </c>
      <c r="D31" s="48" t="s">
        <v>80</v>
      </c>
      <c r="E31" s="45">
        <v>1</v>
      </c>
      <c r="F31" s="45" t="s">
        <v>12</v>
      </c>
      <c r="G31" s="8"/>
      <c r="H31" s="34">
        <f t="shared" si="0"/>
        <v>0</v>
      </c>
    </row>
    <row r="32" spans="2:8" ht="15.75" customHeight="1" x14ac:dyDescent="0.55000000000000004">
      <c r="B32" s="46"/>
      <c r="C32" s="47" t="s">
        <v>30</v>
      </c>
      <c r="D32" s="58" t="s">
        <v>42</v>
      </c>
      <c r="E32" s="43">
        <v>1</v>
      </c>
      <c r="F32" s="43" t="s">
        <v>12</v>
      </c>
      <c r="G32" s="8"/>
      <c r="H32" s="34">
        <f t="shared" si="0"/>
        <v>0</v>
      </c>
    </row>
    <row r="33" spans="2:8" ht="15.75" customHeight="1" x14ac:dyDescent="0.55000000000000004">
      <c r="B33" s="41"/>
      <c r="C33" s="42" t="s">
        <v>16</v>
      </c>
      <c r="D33" s="58" t="s">
        <v>62</v>
      </c>
      <c r="E33" s="43">
        <v>80</v>
      </c>
      <c r="F33" s="43" t="s">
        <v>21</v>
      </c>
      <c r="G33" s="8"/>
      <c r="H33" s="34">
        <f t="shared" si="0"/>
        <v>0</v>
      </c>
    </row>
    <row r="34" spans="2:8" ht="15.75" customHeight="1" x14ac:dyDescent="0.55000000000000004">
      <c r="B34" s="9" t="s">
        <v>64</v>
      </c>
      <c r="C34" s="10" t="s">
        <v>26</v>
      </c>
      <c r="D34" s="61"/>
      <c r="E34" s="24"/>
      <c r="F34" s="24"/>
      <c r="G34" s="25"/>
      <c r="H34" s="73">
        <f>SUM(H36:H42)</f>
        <v>0</v>
      </c>
    </row>
    <row r="35" spans="2:8" ht="15.75" customHeight="1" x14ac:dyDescent="0.55000000000000004">
      <c r="B35" s="11"/>
      <c r="C35" s="12" t="s">
        <v>7</v>
      </c>
      <c r="D35" s="63"/>
      <c r="E35" s="13"/>
      <c r="F35" s="13"/>
      <c r="G35" s="16"/>
      <c r="H35" s="16"/>
    </row>
    <row r="36" spans="2:8" ht="28.8" x14ac:dyDescent="0.55000000000000004">
      <c r="B36" s="50"/>
      <c r="C36" s="2" t="s">
        <v>44</v>
      </c>
      <c r="D36" s="69" t="s">
        <v>45</v>
      </c>
      <c r="E36" s="15">
        <v>2</v>
      </c>
      <c r="F36" s="15" t="s">
        <v>13</v>
      </c>
      <c r="G36" s="8"/>
      <c r="H36" s="34">
        <f t="shared" si="0"/>
        <v>0</v>
      </c>
    </row>
    <row r="37" spans="2:8" ht="15.75" customHeight="1" x14ac:dyDescent="0.55000000000000004">
      <c r="B37" s="11"/>
      <c r="C37" s="12" t="s">
        <v>8</v>
      </c>
      <c r="D37" s="63"/>
      <c r="E37" s="13"/>
      <c r="F37" s="13"/>
      <c r="G37" s="17"/>
      <c r="H37" s="17"/>
    </row>
    <row r="38" spans="2:8" ht="15.75" customHeight="1" x14ac:dyDescent="0.55000000000000004">
      <c r="B38" s="40"/>
      <c r="C38" s="14" t="s">
        <v>46</v>
      </c>
      <c r="D38" s="39" t="s">
        <v>47</v>
      </c>
      <c r="E38" s="15">
        <v>6</v>
      </c>
      <c r="F38" s="15" t="s">
        <v>13</v>
      </c>
      <c r="G38" s="8"/>
      <c r="H38" s="34">
        <f t="shared" si="0"/>
        <v>0</v>
      </c>
    </row>
    <row r="39" spans="2:8" ht="15.75" customHeight="1" x14ac:dyDescent="0.55000000000000004">
      <c r="B39" s="40"/>
      <c r="C39" s="14" t="s">
        <v>38</v>
      </c>
      <c r="D39" s="37" t="s">
        <v>48</v>
      </c>
      <c r="E39" s="15">
        <v>2</v>
      </c>
      <c r="F39" s="15" t="s">
        <v>13</v>
      </c>
      <c r="G39" s="8"/>
      <c r="H39" s="34">
        <f t="shared" si="0"/>
        <v>0</v>
      </c>
    </row>
    <row r="40" spans="2:8" ht="15.75" customHeight="1" x14ac:dyDescent="0.55000000000000004">
      <c r="B40" s="41"/>
      <c r="C40" s="19" t="s">
        <v>41</v>
      </c>
      <c r="D40" s="62" t="s">
        <v>49</v>
      </c>
      <c r="E40" s="20">
        <v>6</v>
      </c>
      <c r="F40" s="15" t="s">
        <v>13</v>
      </c>
      <c r="G40" s="8"/>
      <c r="H40" s="34">
        <f t="shared" si="0"/>
        <v>0</v>
      </c>
    </row>
    <row r="41" spans="2:8" ht="15.75" customHeight="1" x14ac:dyDescent="0.55000000000000004">
      <c r="B41" s="41"/>
      <c r="C41" s="19" t="s">
        <v>16</v>
      </c>
      <c r="D41" s="62" t="s">
        <v>62</v>
      </c>
      <c r="E41" s="20">
        <v>18</v>
      </c>
      <c r="F41" s="15" t="s">
        <v>21</v>
      </c>
      <c r="G41" s="8"/>
      <c r="H41" s="34">
        <f t="shared" si="0"/>
        <v>0</v>
      </c>
    </row>
    <row r="42" spans="2:8" ht="15.75" customHeight="1" x14ac:dyDescent="0.55000000000000004">
      <c r="B42" s="41"/>
      <c r="C42" s="19" t="s">
        <v>17</v>
      </c>
      <c r="D42" s="48" t="s">
        <v>36</v>
      </c>
      <c r="E42" s="20">
        <v>2</v>
      </c>
      <c r="F42" s="15" t="s">
        <v>13</v>
      </c>
      <c r="G42" s="8"/>
      <c r="H42" s="34">
        <f t="shared" si="0"/>
        <v>0</v>
      </c>
    </row>
    <row r="43" spans="2:8" ht="15.75" customHeight="1" x14ac:dyDescent="0.55000000000000004">
      <c r="B43" s="26">
        <v>3</v>
      </c>
      <c r="C43" s="10" t="s">
        <v>27</v>
      </c>
      <c r="D43" s="56"/>
      <c r="E43" s="26"/>
      <c r="F43" s="26"/>
      <c r="G43" s="27"/>
      <c r="H43" s="27">
        <f>SUM(H45:H50)</f>
        <v>0</v>
      </c>
    </row>
    <row r="44" spans="2:8" ht="15.75" customHeight="1" x14ac:dyDescent="0.55000000000000004">
      <c r="B44" s="11"/>
      <c r="C44" s="12" t="s">
        <v>7</v>
      </c>
      <c r="D44" s="63"/>
      <c r="E44" s="13"/>
      <c r="F44" s="13"/>
      <c r="G44" s="16"/>
      <c r="H44" s="16"/>
    </row>
    <row r="45" spans="2:8" ht="28.8" x14ac:dyDescent="0.55000000000000004">
      <c r="B45" s="50"/>
      <c r="C45" s="2" t="s">
        <v>50</v>
      </c>
      <c r="D45" s="69" t="s">
        <v>66</v>
      </c>
      <c r="E45" s="15">
        <v>2</v>
      </c>
      <c r="F45" s="15" t="s">
        <v>13</v>
      </c>
      <c r="G45" s="8"/>
      <c r="H45" s="34">
        <f t="shared" si="0"/>
        <v>0</v>
      </c>
    </row>
    <row r="46" spans="2:8" ht="28.8" x14ac:dyDescent="0.55000000000000004">
      <c r="B46" s="50"/>
      <c r="C46" s="2" t="s">
        <v>51</v>
      </c>
      <c r="D46" s="69" t="s">
        <v>65</v>
      </c>
      <c r="E46" s="15">
        <v>2</v>
      </c>
      <c r="F46" s="15" t="s">
        <v>13</v>
      </c>
      <c r="G46" s="8"/>
      <c r="H46" s="34">
        <f t="shared" si="0"/>
        <v>0</v>
      </c>
    </row>
    <row r="47" spans="2:8" ht="15.75" customHeight="1" x14ac:dyDescent="0.55000000000000004">
      <c r="B47" s="41"/>
      <c r="C47" s="19" t="s">
        <v>17</v>
      </c>
      <c r="D47" s="48" t="s">
        <v>36</v>
      </c>
      <c r="E47" s="20">
        <v>2</v>
      </c>
      <c r="F47" s="15" t="s">
        <v>13</v>
      </c>
      <c r="G47" s="8"/>
      <c r="H47" s="34">
        <f t="shared" si="0"/>
        <v>0</v>
      </c>
    </row>
    <row r="48" spans="2:8" ht="15.75" customHeight="1" x14ac:dyDescent="0.55000000000000004">
      <c r="B48" s="11"/>
      <c r="C48" s="12" t="s">
        <v>8</v>
      </c>
      <c r="D48" s="63"/>
      <c r="E48" s="13"/>
      <c r="F48" s="13"/>
      <c r="G48" s="16"/>
      <c r="H48" s="17"/>
    </row>
    <row r="49" spans="2:8" ht="15.75" customHeight="1" x14ac:dyDescent="0.55000000000000004">
      <c r="B49" s="41"/>
      <c r="C49" s="19" t="s">
        <v>52</v>
      </c>
      <c r="D49" s="37" t="s">
        <v>53</v>
      </c>
      <c r="E49" s="20">
        <v>2</v>
      </c>
      <c r="F49" s="20" t="s">
        <v>13</v>
      </c>
      <c r="G49" s="34"/>
      <c r="H49" s="34">
        <f t="shared" si="0"/>
        <v>0</v>
      </c>
    </row>
    <row r="50" spans="2:8" ht="15.75" customHeight="1" x14ac:dyDescent="0.55000000000000004">
      <c r="B50" s="41"/>
      <c r="C50" s="19" t="s">
        <v>38</v>
      </c>
      <c r="D50" s="37" t="s">
        <v>54</v>
      </c>
      <c r="E50" s="20">
        <v>2</v>
      </c>
      <c r="F50" s="20" t="s">
        <v>13</v>
      </c>
      <c r="G50" s="8"/>
      <c r="H50" s="34">
        <f t="shared" si="0"/>
        <v>0</v>
      </c>
    </row>
    <row r="51" spans="2:8" ht="15.75" customHeight="1" x14ac:dyDescent="0.55000000000000004">
      <c r="B51" s="35" t="s">
        <v>22</v>
      </c>
      <c r="C51" s="36"/>
      <c r="D51" s="59"/>
      <c r="E51" s="21"/>
      <c r="F51" s="21"/>
      <c r="G51" s="22"/>
      <c r="H51" s="23"/>
    </row>
    <row r="52" spans="2:8" ht="15.75" customHeight="1" x14ac:dyDescent="0.55000000000000004">
      <c r="B52" s="26">
        <v>4</v>
      </c>
      <c r="C52" s="31" t="s">
        <v>23</v>
      </c>
      <c r="D52" s="56"/>
      <c r="E52" s="26"/>
      <c r="F52" s="26"/>
      <c r="G52" s="27"/>
      <c r="H52" s="27">
        <f>SUM(H53:H55)</f>
        <v>0</v>
      </c>
    </row>
    <row r="53" spans="2:8" ht="15.75" customHeight="1" x14ac:dyDescent="0.55000000000000004">
      <c r="B53" s="51"/>
      <c r="C53" s="1" t="s">
        <v>9</v>
      </c>
      <c r="D53" s="64" t="s">
        <v>55</v>
      </c>
      <c r="E53" s="29">
        <v>1</v>
      </c>
      <c r="F53" s="29" t="s">
        <v>12</v>
      </c>
      <c r="G53" s="30"/>
      <c r="H53" s="34">
        <f>G53*E53</f>
        <v>0</v>
      </c>
    </row>
    <row r="54" spans="2:8" ht="15.75" customHeight="1" x14ac:dyDescent="0.55000000000000004">
      <c r="B54" s="51"/>
      <c r="C54" s="1" t="s">
        <v>10</v>
      </c>
      <c r="D54" s="64" t="s">
        <v>56</v>
      </c>
      <c r="E54" s="29">
        <v>1</v>
      </c>
      <c r="F54" s="29" t="s">
        <v>12</v>
      </c>
      <c r="G54" s="30"/>
      <c r="H54" s="34">
        <f t="shared" si="0"/>
        <v>0</v>
      </c>
    </row>
    <row r="55" spans="2:8" ht="43.2" x14ac:dyDescent="0.55000000000000004">
      <c r="B55" s="51"/>
      <c r="C55" s="2" t="s">
        <v>19</v>
      </c>
      <c r="D55" s="64" t="s">
        <v>57</v>
      </c>
      <c r="E55" s="29">
        <v>1</v>
      </c>
      <c r="F55" s="29" t="s">
        <v>12</v>
      </c>
      <c r="G55" s="30"/>
      <c r="H55" s="34">
        <f t="shared" si="0"/>
        <v>0</v>
      </c>
    </row>
    <row r="56" spans="2:8" ht="36" customHeight="1" x14ac:dyDescent="0.55000000000000004">
      <c r="B56" s="32"/>
      <c r="C56" s="7" t="s">
        <v>14</v>
      </c>
      <c r="D56" s="65"/>
      <c r="E56" s="6"/>
      <c r="F56" s="33"/>
      <c r="G56" s="32"/>
      <c r="H56" s="74">
        <f>SUM(H52,H43,H34,H8)</f>
        <v>0</v>
      </c>
    </row>
    <row r="57" spans="2:8" ht="36" customHeight="1" x14ac:dyDescent="0.55000000000000004">
      <c r="B57" s="32"/>
      <c r="C57" s="7" t="s">
        <v>20</v>
      </c>
      <c r="D57" s="65"/>
      <c r="E57" s="6"/>
      <c r="F57" s="33"/>
      <c r="G57" s="33"/>
      <c r="H57" s="74">
        <f>H58-H56</f>
        <v>0</v>
      </c>
    </row>
    <row r="58" spans="2:8" ht="31.5" customHeight="1" x14ac:dyDescent="0.55000000000000004">
      <c r="B58" s="32"/>
      <c r="C58" s="7" t="s">
        <v>15</v>
      </c>
      <c r="D58" s="65"/>
      <c r="E58" s="6"/>
      <c r="F58" s="33"/>
      <c r="G58" s="33"/>
      <c r="H58" s="74">
        <f>H56*1.2</f>
        <v>0</v>
      </c>
    </row>
  </sheetData>
  <mergeCells count="2">
    <mergeCell ref="E2:H5"/>
    <mergeCell ref="B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Praca Office03</dc:creator>
  <cp:lastModifiedBy>Dano</cp:lastModifiedBy>
  <cp:lastPrinted>2023-02-21T12:17:50Z</cp:lastPrinted>
  <dcterms:created xsi:type="dcterms:W3CDTF">2023-02-15T11:13:15Z</dcterms:created>
  <dcterms:modified xsi:type="dcterms:W3CDTF">2023-06-09T21:05:33Z</dcterms:modified>
</cp:coreProperties>
</file>