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HYPERONE\home\jfekiacova\VO_v riešení_neukončené\57_NLM_RIMAVSKÁ SOBOTA – opakovaná 48\1a_námietky zo strany uchádzačov\"/>
    </mc:Choice>
  </mc:AlternateContent>
  <xr:revisionPtr revIDLastSave="0" documentId="13_ncr:1_{1EB5FD61-90A2-48F3-A965-54C6BC515095}" xr6:coauthVersionLast="47" xr6:coauthVersionMax="47" xr10:uidLastSave="{00000000-0000-0000-0000-000000000000}"/>
  <bookViews>
    <workbookView xWindow="552" yWindow="300" windowWidth="20364" windowHeight="9336" xr2:uid="{00000000-000D-0000-FFFF-FFFF00000000}"/>
  </bookViews>
  <sheets>
    <sheet name="Hárok1" sheetId="1" r:id="rId1"/>
    <sheet name="Hárok2" sheetId="2" r:id="rId2"/>
    <sheet name="Hárok3" sheetId="3" r:id="rId3"/>
  </sheets>
  <externalReferences>
    <externalReference r:id="rId4"/>
  </externalReferences>
  <definedNames>
    <definedName name="_xlnm.Print_Area" localSheetId="0">Hárok1!$A$1:$J$41</definedName>
    <definedName name="OLE_LINK71" localSheetId="0">Hárok1!$A$11</definedName>
    <definedName name="Skrutkový_kompresor">Hárok1!$B$30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1" l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F22" i="1"/>
  <c r="F23" i="1"/>
  <c r="F24" i="1"/>
  <c r="F25" i="1"/>
  <c r="F26" i="1"/>
  <c r="F27" i="1"/>
  <c r="F28" i="1"/>
  <c r="F29" i="1"/>
  <c r="F30" i="1"/>
  <c r="F31" i="1"/>
  <c r="B31" i="1" l="1"/>
  <c r="B27" i="1" l="1"/>
  <c r="B22" i="1"/>
  <c r="B25" i="1"/>
  <c r="B26" i="1"/>
  <c r="B21" i="1"/>
  <c r="B20" i="1"/>
  <c r="B19" i="1"/>
  <c r="G19" i="1" l="1"/>
  <c r="H19" i="1" s="1"/>
  <c r="F19" i="1"/>
  <c r="F21" i="1" l="1"/>
  <c r="F20" i="1"/>
  <c r="G21" i="1" l="1"/>
  <c r="H21" i="1" s="1"/>
  <c r="G20" i="1"/>
  <c r="G32" i="1" l="1"/>
  <c r="H20" i="1"/>
  <c r="H32" i="1" s="1"/>
</calcChain>
</file>

<file path=xl/sharedStrings.xml><?xml version="1.0" encoding="utf-8"?>
<sst xmlns="http://schemas.openxmlformats.org/spreadsheetml/2006/main" count="57" uniqueCount="48">
  <si>
    <t>Názov</t>
  </si>
  <si>
    <t>Počet</t>
  </si>
  <si>
    <t>Cena spolu s DPH</t>
  </si>
  <si>
    <t>Obchodné meno</t>
  </si>
  <si>
    <t xml:space="preserve">Adresa alebo sídlo </t>
  </si>
  <si>
    <t>IČO</t>
  </si>
  <si>
    <t>Kontaktná osoba</t>
  </si>
  <si>
    <t>Telefón</t>
  </si>
  <si>
    <t>E-mail</t>
  </si>
  <si>
    <t>Návrh uchádzača na plnenie kritérií:</t>
  </si>
  <si>
    <t>Uchádzač:</t>
  </si>
  <si>
    <t>Cena spolu bez DPH</t>
  </si>
  <si>
    <t>Položka</t>
  </si>
  <si>
    <t>Jednotková cena bez DPH</t>
  </si>
  <si>
    <t>Jednotková cena s DPH</t>
  </si>
  <si>
    <t xml:space="preserve"> </t>
  </si>
  <si>
    <t>SPOLU</t>
  </si>
  <si>
    <t>Platca DPH (áno/nie)</t>
  </si>
  <si>
    <t>1</t>
  </si>
  <si>
    <t>5</t>
  </si>
  <si>
    <t>Skrutkový kompresor</t>
  </si>
  <si>
    <t>Pneuservis - vyvažovacie zariadenie</t>
  </si>
  <si>
    <t>Pneuservis - vyzúvacie zariadenie</t>
  </si>
  <si>
    <t>Uchádzač vyplní len tento stĺpec</t>
  </si>
  <si>
    <t>Uchádzač uvedie - Obchodný názov/značka/model/typ tovaru</t>
  </si>
  <si>
    <t>Uchádzač týmto vyhlasuje, že cena je stanovená za celý predmet zákazky a obsahuje všetky náklady najmä dopravu na miesto plnenia, konzultáciu presného umiestnenia, zaškolenie a inštaláciu na mieste plnenia a všetky ostatné súvisiace náklady súvisiace s predmetom obstarávania v súlade s opisom predmetu zákazky. V súvislosti s touto zákazkou nevzniknú objednávateľovi  žiadne iné dodatočné náklady.</t>
  </si>
  <si>
    <t>Meno, podpis a pečiatka uchádzača</t>
  </si>
  <si>
    <t>Technické parametre</t>
  </si>
  <si>
    <t>Technická špecifikácia a cenová kalkulácia ponúkaného tovaru</t>
  </si>
  <si>
    <t>zváračka na zváranie rôznych materiálov vrátane vysokopevnostnej ocele. Zvárací prúd 15-200 A;  min.2 horáky, min. 2 cievky</t>
  </si>
  <si>
    <t>Vyzúvacie zariadenie  automatická vyzúvačka. Vhodné pre osobné, vany a SUV. Samocentrovací otočný stôl so 4 klemami a 2 valcami. Odklopné rameno - pneumaticky. Dofukovanie bezdušových kolies priamo na stole.  Priemer disku 10-24". Max. priemer kolesa 1050 mm max. šírka kolesa 381 mm</t>
  </si>
  <si>
    <t>Požaduje sa dodať nový výrobok, nevystavovaný, nerepasovaný, v originálnom obale od výrobcu.</t>
  </si>
  <si>
    <t>Multifunkčná odporová bodová zváračka s transformátorom integrovaným do klieští, riadená mikroprocesorom na bodovanie vysoko aultravysoko pevnostných ocelí. Maximálny prítlak na elektródach 550 daN pri max. tlaku vzduchu 8 bar. Maximálny zvárací prúd  do 14.500 A pri pripojení na sieť s ističom 25 A alebo silnejším. Prípadná prítomnosť nevodivých prvkov zbytkov farby, pórovitosti, hrdze apod. je automaticky rozoznaná v automatickom móde a kompenzovaná automatickou zmenou zváracích parametrov. V prípade prekročenia tolerancie sa na displeji zobrazí chybové hlásenie. Kompletná kontrola zváracieho procesu a automatické nastavenia prítlaku elektródy, zváracieho prúdu a energie, garantujú vysokokvalitné bodové zvary za všetkých okolností</t>
  </si>
  <si>
    <t xml:space="preserve">Uchádzač potvrdí slovom "áno"/"nie", alebo uvedie konkrétny rozdielny parameter v zmysle prednastavených parametrov/technickej špecifikácie </t>
  </si>
  <si>
    <t>Príloha č. 1 kúpnej zmluvy</t>
  </si>
  <si>
    <t>Dielenský vozík so 7 zásuvkami a viac ako 500 dielmi prémiového náradia. Variabilný pracovný stôl, výučba -ručné obrábanie kovu, povrchová úprava</t>
  </si>
  <si>
    <t>Kombinovaná spotová zváračka na železo a hliník. Vybavené širokým príslušenstvom, hrazdami a rázovým kladivom, Poistka max 20A . Dva zváracie módy, dve pištole - automat a manuál. Zvárací prúd max 3500 A.</t>
  </si>
  <si>
    <t>Zváračka MIG/MAG, alebo ekvivalent</t>
  </si>
  <si>
    <t>Priemyselný skrutkový kompresor s integrovanou sušičkou stlačeného vzduchu, kompresor je s olejovým vstrekom a vzduchovým chladením, riadenie cez elektronickú riadiacu jednotku s informačným LCD displejom, zostava je umiestnená na ležatom vzdušníku.
- Príkon kompresora maximálne 12kW
- Dodávané množstvo stlačeného vzduchu minimálne 1490 l/min
- Maximálny tlak minimálne 9 bar
- Objem vzdušníka minimálne 450 ltr
- Hlučnosť maximálne 66 dB(A)</t>
  </si>
  <si>
    <t>Chladivo R134a  pracovný pretlak max do 15 bar, pracovná teplota: 10 ° C - 50 ° C ,kapacita zásobníka do 27 L , Zásobník oleja: max. 2x 250 ml kadičky s rýchlospojkami ,Zásobník UV farby: max 100 ml kadička s rýchlospojkou , recyklač , Vákuová výveva: Dvojstupňová  od 90 L/ min do 183 L/min , Kompresor: min. 1/3 HP 500 gr Manometre:  do 80 mm  , Servisné hadice:  do 244cm /  , Pamäť CPU jednotky: 4 MB , Presnosť váhy : ± 5 gr , Funkčná presnosť: ± 3% , Napájacie napätie: 230V 50Hz , Zariadenie na kontrolu úniku chladiva . Čas odozvy: 0.5 - 1s Kalibrácia: automatická Dotykový displej  min. 9" Dva manometre pre LP a HP, Interná databanka vozidiel, Pripojenie na WIFI, Integrovaná  tlačiareň protokolov,  
-  V dodávke so zariadením na zisťovanie úniku chladiva R134a</t>
  </si>
  <si>
    <r>
      <t>k verejnému obstarávaniu s názvom: „Stredná odborná škola technická a agropotravinárska Rimavská Sobota – Atraktívne prostredie pre odborné vzdelávanie a prípravu na jednom mieste, pod jednou strechou – Vybavenie a náradie do autodielne“,</t>
    </r>
    <r>
      <rPr>
        <b/>
        <sz val="12"/>
        <rFont val="Calibri"/>
        <family val="2"/>
        <charset val="238"/>
      </rPr>
      <t xml:space="preserve"> časti predmetu zákazky č. 1: </t>
    </r>
    <r>
      <rPr>
        <b/>
        <i/>
        <sz val="12"/>
        <rFont val="Calibri"/>
        <family val="2"/>
        <charset val="238"/>
      </rPr>
      <t xml:space="preserve"> Vybavenie autodielne</t>
    </r>
  </si>
  <si>
    <t>Elektronická vyvažovačka kolies, s automatickým natočením na miesto nevývažku, s automatickou brzdou na mieste nevývažku, s automatickým meraním šírky disku, s automatickým zvolením vyvažovacieho programu, 
Centrujúca hriadeľ minimálne 39mm, LCD monitor minimálne 21"
Maximálny priemer disku minimálne 27", Maximálna šírka disku minimálne 1,5" až 20", Počet vyvažovacích kónusov minimálne 4, V dodávke s kliešťami na závažie, kalibračné závažie, rýchloupínacia matica</t>
  </si>
  <si>
    <t>V ....................................... dňa .................</t>
  </si>
  <si>
    <r>
      <t xml:space="preserve">Vstupná diagnostika - pre diagnostiku riadiacich jednotiek vo vozidlách, diagnostický software </t>
    </r>
    <r>
      <rPr>
        <b/>
        <sz val="10"/>
        <color rgb="FFFF0000"/>
        <rFont val="Calibri"/>
        <family val="2"/>
        <charset val="238"/>
        <scheme val="minor"/>
      </rPr>
      <t xml:space="preserve">s komunikačným hardverom ( notebook/laptom) </t>
    </r>
    <r>
      <rPr>
        <b/>
        <sz val="10"/>
        <rFont val="Calibri"/>
        <family val="2"/>
        <charset val="238"/>
        <scheme val="minor"/>
      </rPr>
      <t xml:space="preserve">s bezplatnou aktualizáciou po dobu minimálne 5 rokov, </t>
    </r>
    <r>
      <rPr>
        <b/>
        <sz val="10"/>
        <color rgb="FFFF0000"/>
        <rFont val="Calibri"/>
        <family val="2"/>
        <charset val="238"/>
        <scheme val="minor"/>
      </rPr>
      <t>požadovaný jazyk:  SJ, ČJ</t>
    </r>
    <r>
      <rPr>
        <b/>
        <sz val="10"/>
        <rFont val="Calibri"/>
        <family val="2"/>
        <charset val="238"/>
        <scheme val="minor"/>
      </rPr>
      <t xml:space="preserve">
- rozsah diagnostického software: diagnostika RJ, návody a postupy k opravám, mechanické hodnoty ako uťahovacie momenty, plniace množstvá prevádzkových kvapalín, návod na nastavovanie/výmenu rozvodov, elektrické schémy hlavných RJ a aj konfortných RJ, dáta geometrie, check list pre príjem vozidla do servisu.</t>
    </r>
  </si>
  <si>
    <r>
      <t xml:space="preserve">Rovnacia stolica pre osobné automobily s nosnosťou maximálna  2,5 t pre použitie ťažného ramena na oboch stranách. Ťažné rameno s ťažnou silou max. do 5 ton. Vrátane príslušenstva: sada </t>
    </r>
    <r>
      <rPr>
        <b/>
        <sz val="10"/>
        <color rgb="FFFF0000"/>
        <rFont val="Calibri"/>
        <family val="2"/>
        <charset val="238"/>
        <scheme val="minor"/>
      </rPr>
      <t>upínacích ôk na osobné vozidlá, sada meracích zariadení-meranie pevných bodov karosérie vozidla</t>
    </r>
  </si>
  <si>
    <r>
      <t>elektrohydraulický zdvihák</t>
    </r>
    <r>
      <rPr>
        <b/>
        <sz val="10"/>
        <color rgb="FFFF0000"/>
        <rFont val="Calibri"/>
        <family val="2"/>
        <charset val="238"/>
        <scheme val="minor"/>
      </rPr>
      <t xml:space="preserve"> dvoj-stĺpový na manipuláciu s osobnými vozidlami, na podlahu, s asymetrickými polohovateľnými ramenami ,</t>
    </r>
    <r>
      <rPr>
        <b/>
        <sz val="10"/>
        <rFont val="Calibri"/>
        <family val="2"/>
        <charset val="238"/>
        <scheme val="minor"/>
      </rPr>
      <t xml:space="preserve"> nosnosnosť od 3 200 kg, </t>
    </r>
    <r>
      <rPr>
        <b/>
        <sz val="10"/>
        <color rgb="FFFF0000"/>
        <rFont val="Calibri"/>
        <family val="2"/>
        <charset val="238"/>
        <scheme val="minor"/>
      </rPr>
      <t xml:space="preserve">výška zdvihu min. 180cm max 220cm </t>
    </r>
  </si>
  <si>
    <r>
      <t xml:space="preserve">závesnú polohovatelnú skriňu  </t>
    </r>
    <r>
      <rPr>
        <b/>
        <sz val="10"/>
        <color rgb="FFFF0000"/>
        <rFont val="Calibri"/>
        <family val="2"/>
        <charset val="238"/>
        <scheme val="minor"/>
      </rPr>
      <t>600 x 1190 x 200 mm (s toleranciou +-100mm) - minim. 2 uzamykateľné  dverové skrinky  + perforovaný panel na náradie, minim. 6 políc,</t>
    </r>
    <r>
      <rPr>
        <b/>
        <sz val="10"/>
        <color rgb="FF000000"/>
        <rFont val="Calibri"/>
        <family val="2"/>
        <charset val="238"/>
        <scheme val="minor"/>
      </rPr>
      <t xml:space="preserve">  so sadou špeciálnych prípravkov a kľúčov (sada </t>
    </r>
    <r>
      <rPr>
        <b/>
        <sz val="10"/>
        <color rgb="FFFF0000"/>
        <rFont val="Calibri"/>
        <family val="2"/>
        <charset val="238"/>
        <scheme val="minor"/>
      </rPr>
      <t>sťahovákov priečnych  a pozdĺžnych guľových čapov, sada sťahovákov brzdových strmeňov, veľká sada vonkajších a vnútorných torzných kľúčov, veľká sada vonkajších a vnútorných 1000 hranových uťahovákov, sada momentových uťahovacích kľúčov</t>
    </r>
    <r>
      <rPr>
        <b/>
        <sz val="10"/>
        <color rgb="FF00B050"/>
        <rFont val="Calibri"/>
        <family val="2"/>
        <charset val="238"/>
        <scheme val="minor"/>
      </rPr>
      <t xml:space="preserve"> (rozsah momentových kľúčov min 0,4Nm max 500Nm)</t>
    </r>
    <r>
      <rPr>
        <b/>
        <sz val="10"/>
        <color rgb="FFFF0000"/>
        <rFont val="Calibri"/>
        <family val="2"/>
        <charset val="238"/>
        <scheme val="minor"/>
      </rPr>
      <t>, aretačné sady na nastavenie rozvodov ventilov v hlave valcov- vw group)</t>
    </r>
    <r>
      <rPr>
        <b/>
        <sz val="10"/>
        <color rgb="FF000000"/>
        <rFont val="Calibri"/>
        <family val="2"/>
        <charset val="238"/>
        <scheme val="minor"/>
      </rPr>
      <t xml:space="preserve">, príručný pracovný dielenský  vozík   </t>
    </r>
  </si>
  <si>
    <r>
      <t xml:space="preserve">12 pracovných stolov na  výučbu -ručného obrábania kovu, povrchová úprava, umiestnenie zverákov, Rozmery min. 80x110x60cm, </t>
    </r>
    <r>
      <rPr>
        <b/>
        <sz val="10"/>
        <color rgb="FFFF0000"/>
        <rFont val="Calibri"/>
        <family val="2"/>
        <charset val="238"/>
        <scheme val="minor"/>
      </rPr>
      <t xml:space="preserve">materiál pracovnej dosky – kov, zverák je súčasťou stola </t>
    </r>
    <r>
      <rPr>
        <b/>
        <sz val="10"/>
        <color rgb="FF00B050"/>
        <rFont val="Calibri"/>
        <family val="2"/>
        <charset val="238"/>
        <scheme val="minor"/>
      </rPr>
      <t>(šírka čeľustí zveráka – min. 100 mm)</t>
    </r>
    <r>
      <rPr>
        <b/>
        <sz val="10"/>
        <color rgb="FFFF0000"/>
        <rFont val="Calibri"/>
        <family val="2"/>
        <charset val="238"/>
        <scheme val="minor"/>
      </rPr>
      <t xml:space="preserve">, stôl má byť vybavený </t>
    </r>
    <r>
      <rPr>
        <b/>
        <sz val="10"/>
        <color rgb="FF00B050"/>
        <rFont val="Calibri"/>
        <family val="2"/>
        <charset val="238"/>
        <scheme val="minor"/>
      </rPr>
      <t>min. 2</t>
    </r>
    <r>
      <rPr>
        <b/>
        <sz val="10"/>
        <color rgb="FFFF0000"/>
        <rFont val="Calibri"/>
        <family val="2"/>
        <charset val="238"/>
        <scheme val="minor"/>
      </rPr>
      <t xml:space="preserve"> zásuvkami pod pracovnou doskou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</si>
</sst>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2"/>
      <name val="Calibri"/>
      <family val="2"/>
      <charset val="238"/>
    </font>
    <font>
      <b/>
      <i/>
      <sz val="12"/>
      <name val="Calibri"/>
      <family val="2"/>
      <charset val="238"/>
    </font>
    <font>
      <b/>
      <sz val="10"/>
      <color rgb="FFFF0000"/>
      <name val="Calibri"/>
      <family val="2"/>
      <charset val="238"/>
      <scheme val="minor"/>
    </font>
    <font>
      <b/>
      <sz val="10"/>
      <color rgb="FF00B05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164" fontId="0" fillId="0" borderId="1" xfId="0" applyNumberFormat="1" applyBorder="1" applyAlignment="1">
      <alignment horizontal="center" vertical="center"/>
    </xf>
    <xf numFmtId="0" fontId="6" fillId="0" borderId="0" xfId="0" applyFont="1"/>
    <xf numFmtId="0" fontId="7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0" fillId="0" borderId="0" xfId="0" applyNumberFormat="1"/>
    <xf numFmtId="0" fontId="11" fillId="0" borderId="0" xfId="0" applyFont="1" applyAlignment="1">
      <alignment wrapText="1"/>
    </xf>
    <xf numFmtId="164" fontId="0" fillId="5" borderId="1" xfId="0" applyNumberFormat="1" applyFill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6" fillId="5" borderId="1" xfId="0" applyFont="1" applyFill="1" applyBorder="1"/>
    <xf numFmtId="49" fontId="6" fillId="5" borderId="1" xfId="0" applyNumberFormat="1" applyFont="1" applyFill="1" applyBorder="1"/>
    <xf numFmtId="0" fontId="12" fillId="0" borderId="0" xfId="0" applyFont="1" applyAlignment="1">
      <alignment horizontal="left"/>
    </xf>
    <xf numFmtId="0" fontId="12" fillId="0" borderId="0" xfId="0" applyFont="1" applyAlignment="1">
      <alignment wrapText="1"/>
    </xf>
    <xf numFmtId="0" fontId="1" fillId="0" borderId="8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 wrapText="1"/>
    </xf>
    <xf numFmtId="0" fontId="10" fillId="4" borderId="1" xfId="0" applyFont="1" applyFill="1" applyBorder="1" applyAlignment="1">
      <alignment vertical="center" wrapText="1"/>
    </xf>
    <xf numFmtId="0" fontId="1" fillId="0" borderId="11" xfId="0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wrapText="1"/>
    </xf>
    <xf numFmtId="0" fontId="0" fillId="2" borderId="14" xfId="0" applyFill="1" applyBorder="1" applyAlignment="1">
      <alignment horizontal="center" vertical="center"/>
    </xf>
    <xf numFmtId="164" fontId="1" fillId="2" borderId="14" xfId="0" applyNumberFormat="1" applyFont="1" applyFill="1" applyBorder="1" applyAlignment="1">
      <alignment horizontal="right" vertical="center"/>
    </xf>
    <xf numFmtId="164" fontId="1" fillId="2" borderId="15" xfId="0" applyNumberFormat="1" applyFont="1" applyFill="1" applyBorder="1" applyAlignment="1">
      <alignment horizontal="right" vertical="center"/>
    </xf>
    <xf numFmtId="0" fontId="0" fillId="5" borderId="16" xfId="0" applyFill="1" applyBorder="1"/>
    <xf numFmtId="49" fontId="0" fillId="5" borderId="16" xfId="0" applyNumberFormat="1" applyFill="1" applyBorder="1"/>
    <xf numFmtId="0" fontId="7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center" vertical="center"/>
    </xf>
    <xf numFmtId="164" fontId="0" fillId="5" borderId="17" xfId="0" applyNumberFormat="1" applyFill="1" applyBorder="1" applyAlignment="1">
      <alignment horizontal="center" vertical="center"/>
    </xf>
    <xf numFmtId="164" fontId="0" fillId="0" borderId="17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0" fontId="6" fillId="5" borderId="17" xfId="0" applyFont="1" applyFill="1" applyBorder="1"/>
    <xf numFmtId="0" fontId="0" fillId="5" borderId="19" xfId="0" applyFill="1" applyBorder="1"/>
    <xf numFmtId="0" fontId="4" fillId="5" borderId="20" xfId="0" applyFont="1" applyFill="1" applyBorder="1" applyAlignment="1">
      <alignment horizontal="left" vertical="center" wrapText="1"/>
    </xf>
    <xf numFmtId="49" fontId="4" fillId="5" borderId="16" xfId="0" applyNumberFormat="1" applyFont="1" applyFill="1" applyBorder="1" applyAlignment="1">
      <alignment horizontal="left" vertical="center" wrapText="1"/>
    </xf>
    <xf numFmtId="0" fontId="9" fillId="5" borderId="19" xfId="2" applyFill="1" applyBorder="1" applyAlignment="1">
      <alignment horizontal="left" vertical="center" wrapText="1"/>
    </xf>
    <xf numFmtId="0" fontId="4" fillId="5" borderId="16" xfId="0" applyFont="1" applyFill="1" applyBorder="1" applyAlignment="1">
      <alignment horizontal="left" vertical="center" wrapText="1"/>
    </xf>
    <xf numFmtId="0" fontId="4" fillId="5" borderId="19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16" fillId="0" borderId="0" xfId="0" applyFont="1"/>
    <xf numFmtId="0" fontId="13" fillId="4" borderId="1" xfId="0" applyFont="1" applyFill="1" applyBorder="1" applyAlignment="1">
      <alignment vertical="center" wrapText="1"/>
    </xf>
    <xf numFmtId="0" fontId="7" fillId="0" borderId="8" xfId="0" applyFont="1" applyBorder="1" applyAlignment="1">
      <alignment horizontal="left" vertical="center" wrapText="1"/>
    </xf>
    <xf numFmtId="0" fontId="13" fillId="4" borderId="17" xfId="0" applyFont="1" applyFill="1" applyBorder="1" applyAlignment="1">
      <alignment vertical="center" wrapText="1"/>
    </xf>
    <xf numFmtId="0" fontId="13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3" borderId="10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3" borderId="3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4" fillId="3" borderId="10" xfId="0" applyFont="1" applyFill="1" applyBorder="1" applyAlignment="1">
      <alignment vertical="center" wrapText="1"/>
    </xf>
    <xf numFmtId="0" fontId="1" fillId="0" borderId="2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1" xfId="0" applyFont="1" applyBorder="1" applyAlignment="1">
      <alignment horizontal="center" vertical="center"/>
    </xf>
  </cellXfs>
  <cellStyles count="3">
    <cellStyle name="Hypertextové prepojenie" xfId="2" builtinId="8"/>
    <cellStyle name="Hypertextové prepojenie 2" xfId="1" xr:uid="{00000000-0005-0000-0000-000001000000}"/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ervindsro-my.sharepoint.com/Users/martina/Desktop/VO_4_2021_T_PR/00%20PROJEKT%20RS%200102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OŠ RS"/>
    </sheetNames>
    <sheetDataSet>
      <sheetData sheetId="0" refreshError="1">
        <row r="106">
          <cell r="A106" t="str">
            <v>Pracovný stôl</v>
          </cell>
        </row>
        <row r="109">
          <cell r="A109" t="str">
            <v>Dielenský vozík + náplne</v>
          </cell>
        </row>
        <row r="110">
          <cell r="A110" t="str">
            <v>Vstupná diagnostika</v>
          </cell>
        </row>
        <row r="115">
          <cell r="A115" t="str">
            <v>Rovnacia stolica</v>
          </cell>
        </row>
        <row r="116">
          <cell r="A116" t="str">
            <v>Zváračka na bodové zvary</v>
          </cell>
        </row>
        <row r="118">
          <cell r="A118" t="str">
            <v>Spotvacie zariadenie</v>
          </cell>
        </row>
        <row r="119">
          <cell r="A119" t="str">
            <v>Dielenský vozík s náradím</v>
          </cell>
        </row>
        <row r="129">
          <cell r="A129" t="str">
            <v>Zdvihák</v>
          </cell>
        </row>
        <row r="133">
          <cell r="A133" t="str">
            <v>Servisné zariadenie pre klimatizácie a detekcia úniku chladív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1"/>
  <sheetViews>
    <sheetView tabSelected="1" topLeftCell="A17" zoomScale="90" zoomScaleNormal="90" workbookViewId="0">
      <selection activeCell="C20" sqref="C20"/>
    </sheetView>
  </sheetViews>
  <sheetFormatPr defaultColWidth="8.6640625" defaultRowHeight="14.4" x14ac:dyDescent="0.3"/>
  <cols>
    <col min="1" max="1" width="7.6640625" customWidth="1"/>
    <col min="2" max="2" width="46.33203125" customWidth="1"/>
    <col min="3" max="3" width="98.33203125" customWidth="1"/>
    <col min="4" max="4" width="9.33203125" customWidth="1"/>
    <col min="5" max="5" width="12.6640625" customWidth="1"/>
    <col min="6" max="6" width="11.6640625" customWidth="1"/>
    <col min="7" max="8" width="12.5546875" bestFit="1" customWidth="1"/>
    <col min="9" max="9" width="33.33203125" style="10" customWidth="1"/>
    <col min="10" max="10" width="29.109375" customWidth="1"/>
    <col min="13" max="13" width="79.6640625" customWidth="1"/>
  </cols>
  <sheetData>
    <row r="1" spans="1:10" x14ac:dyDescent="0.3">
      <c r="A1" s="47" t="s">
        <v>34</v>
      </c>
      <c r="B1" s="47"/>
      <c r="C1" s="47"/>
      <c r="D1" s="55"/>
      <c r="E1" s="55"/>
      <c r="F1" s="55"/>
      <c r="G1" s="55"/>
      <c r="H1" s="55"/>
    </row>
    <row r="2" spans="1:10" ht="18" x14ac:dyDescent="0.3">
      <c r="A2" s="53" t="s">
        <v>28</v>
      </c>
      <c r="B2" s="53"/>
      <c r="C2" s="53"/>
      <c r="D2" s="53"/>
      <c r="E2" s="53"/>
      <c r="F2" s="53"/>
      <c r="G2" s="53"/>
      <c r="H2" s="53"/>
    </row>
    <row r="3" spans="1:10" ht="40.200000000000003" customHeight="1" x14ac:dyDescent="0.3">
      <c r="A3" s="54" t="s">
        <v>40</v>
      </c>
      <c r="B3" s="54"/>
      <c r="C3" s="54"/>
      <c r="D3" s="54"/>
      <c r="E3" s="54"/>
      <c r="F3" s="54"/>
      <c r="G3" s="54"/>
      <c r="H3" s="54"/>
    </row>
    <row r="4" spans="1:10" ht="15.6" x14ac:dyDescent="0.3">
      <c r="A4" s="7"/>
      <c r="B4" s="7"/>
      <c r="C4" s="7"/>
      <c r="D4" s="7"/>
      <c r="E4" s="7"/>
      <c r="F4" s="7"/>
      <c r="G4" s="7"/>
      <c r="H4" s="7"/>
    </row>
    <row r="5" spans="1:10" ht="15" thickBot="1" x14ac:dyDescent="0.35">
      <c r="A5" s="64" t="s">
        <v>10</v>
      </c>
      <c r="B5" s="64"/>
      <c r="C5" s="12"/>
      <c r="D5" s="1"/>
      <c r="E5" s="1"/>
      <c r="F5" s="1"/>
      <c r="G5" s="1"/>
      <c r="H5" s="1"/>
    </row>
    <row r="6" spans="1:10" ht="25.2" customHeight="1" x14ac:dyDescent="0.3">
      <c r="A6" s="60" t="s">
        <v>3</v>
      </c>
      <c r="B6" s="61"/>
      <c r="C6" s="41"/>
      <c r="D6" s="8"/>
      <c r="E6" s="8"/>
      <c r="F6" s="8"/>
      <c r="G6" s="8"/>
      <c r="H6" s="8"/>
    </row>
    <row r="7" spans="1:10" ht="25.2" customHeight="1" x14ac:dyDescent="0.3">
      <c r="A7" s="62" t="s">
        <v>4</v>
      </c>
      <c r="B7" s="63"/>
      <c r="C7" s="44"/>
      <c r="D7" s="8"/>
      <c r="E7" s="8"/>
      <c r="F7" s="8"/>
      <c r="G7" s="8"/>
      <c r="H7" s="8"/>
    </row>
    <row r="8" spans="1:10" ht="25.2" customHeight="1" x14ac:dyDescent="0.3">
      <c r="A8" s="65" t="s">
        <v>5</v>
      </c>
      <c r="B8" s="66"/>
      <c r="C8" s="44"/>
      <c r="D8" s="8"/>
      <c r="E8" s="8"/>
      <c r="F8" s="8"/>
      <c r="G8" s="8"/>
      <c r="H8" s="8"/>
    </row>
    <row r="9" spans="1:10" ht="25.2" customHeight="1" thickBot="1" x14ac:dyDescent="0.35">
      <c r="A9" s="67" t="s">
        <v>17</v>
      </c>
      <c r="B9" s="68"/>
      <c r="C9" s="45"/>
      <c r="D9" s="8"/>
      <c r="E9" s="8"/>
      <c r="F9" s="8"/>
      <c r="G9" s="8"/>
      <c r="H9" s="8"/>
    </row>
    <row r="10" spans="1:10" ht="25.2" customHeight="1" thickBot="1" x14ac:dyDescent="0.35">
      <c r="B10" s="1"/>
      <c r="C10" s="1"/>
      <c r="D10" s="1"/>
      <c r="E10" s="1"/>
      <c r="F10" s="1"/>
      <c r="G10" s="1"/>
      <c r="H10" s="1"/>
    </row>
    <row r="11" spans="1:10" ht="25.2" customHeight="1" x14ac:dyDescent="0.3">
      <c r="A11" s="60" t="s">
        <v>6</v>
      </c>
      <c r="B11" s="61"/>
      <c r="C11" s="41"/>
      <c r="D11" s="8"/>
      <c r="E11" s="8"/>
      <c r="F11" s="8"/>
      <c r="G11" s="8"/>
      <c r="H11" s="8"/>
    </row>
    <row r="12" spans="1:10" ht="25.2" customHeight="1" x14ac:dyDescent="0.3">
      <c r="A12" s="62" t="s">
        <v>7</v>
      </c>
      <c r="B12" s="63"/>
      <c r="C12" s="42"/>
      <c r="D12" s="8"/>
      <c r="E12" s="8"/>
      <c r="F12" s="8"/>
      <c r="G12" s="8"/>
      <c r="H12" s="8"/>
    </row>
    <row r="13" spans="1:10" ht="25.2" customHeight="1" thickBot="1" x14ac:dyDescent="0.35">
      <c r="A13" s="58" t="s">
        <v>8</v>
      </c>
      <c r="B13" s="59"/>
      <c r="C13" s="43"/>
      <c r="D13" s="8"/>
      <c r="E13" s="8"/>
      <c r="F13" s="8"/>
      <c r="G13" s="8"/>
      <c r="H13" s="8"/>
    </row>
    <row r="14" spans="1:10" x14ac:dyDescent="0.3">
      <c r="B14" s="1"/>
      <c r="C14" s="1"/>
      <c r="D14" s="1"/>
      <c r="E14" s="1"/>
      <c r="F14" s="1"/>
      <c r="G14" s="1"/>
      <c r="H14" s="1"/>
    </row>
    <row r="15" spans="1:10" ht="43.2" x14ac:dyDescent="0.3">
      <c r="A15" s="2" t="s">
        <v>9</v>
      </c>
      <c r="D15" s="1"/>
      <c r="E15" s="14" t="s">
        <v>23</v>
      </c>
      <c r="F15" s="1"/>
      <c r="G15" s="1"/>
      <c r="H15" s="1"/>
      <c r="I15" s="14" t="s">
        <v>23</v>
      </c>
      <c r="J15" s="14" t="s">
        <v>23</v>
      </c>
    </row>
    <row r="16" spans="1:10" ht="7.2" customHeight="1" thickBot="1" x14ac:dyDescent="0.35"/>
    <row r="17" spans="1:19" ht="96" customHeight="1" thickBot="1" x14ac:dyDescent="0.35">
      <c r="A17" s="3" t="s">
        <v>12</v>
      </c>
      <c r="B17" s="4" t="s">
        <v>0</v>
      </c>
      <c r="C17" s="5" t="s">
        <v>27</v>
      </c>
      <c r="D17" s="4" t="s">
        <v>1</v>
      </c>
      <c r="E17" s="5" t="s">
        <v>13</v>
      </c>
      <c r="F17" s="5" t="s">
        <v>14</v>
      </c>
      <c r="G17" s="5" t="s">
        <v>11</v>
      </c>
      <c r="H17" s="5" t="s">
        <v>2</v>
      </c>
      <c r="I17" s="46" t="s">
        <v>33</v>
      </c>
      <c r="J17" s="6" t="s">
        <v>24</v>
      </c>
    </row>
    <row r="18" spans="1:19" ht="9.6" customHeight="1" x14ac:dyDescent="0.3">
      <c r="A18" s="69" t="s">
        <v>15</v>
      </c>
      <c r="B18" s="70"/>
      <c r="C18" s="70"/>
      <c r="D18" s="70"/>
      <c r="E18" s="70"/>
      <c r="F18" s="70"/>
      <c r="G18" s="70"/>
      <c r="H18" s="70"/>
      <c r="I18" s="70"/>
      <c r="J18" s="71"/>
    </row>
    <row r="19" spans="1:19" ht="42" customHeight="1" x14ac:dyDescent="0.3">
      <c r="A19" s="11">
        <v>1</v>
      </c>
      <c r="B19" s="21" t="str">
        <f>'[1]SOŠ RS'!$A$106</f>
        <v>Pracovný stôl</v>
      </c>
      <c r="C19" s="48" t="s">
        <v>47</v>
      </c>
      <c r="D19" s="24">
        <v>12</v>
      </c>
      <c r="E19" s="15">
        <v>0</v>
      </c>
      <c r="F19" s="9">
        <f>E19*1.2</f>
        <v>0</v>
      </c>
      <c r="G19" s="9">
        <f>D19*E19</f>
        <v>0</v>
      </c>
      <c r="H19" s="16">
        <f>1.2*G19</f>
        <v>0</v>
      </c>
      <c r="I19" s="17"/>
      <c r="J19" s="31"/>
    </row>
    <row r="20" spans="1:19" ht="42" customHeight="1" x14ac:dyDescent="0.3">
      <c r="A20" s="11">
        <v>2</v>
      </c>
      <c r="B20" s="21" t="str">
        <f>'[1]SOŠ RS'!$A$109</f>
        <v>Dielenský vozík + náplne</v>
      </c>
      <c r="C20" s="23" t="s">
        <v>35</v>
      </c>
      <c r="D20" s="24">
        <v>5</v>
      </c>
      <c r="E20" s="15">
        <v>0</v>
      </c>
      <c r="F20" s="9">
        <f>E20*1.2</f>
        <v>0</v>
      </c>
      <c r="G20" s="9">
        <f>D20*E20</f>
        <v>0</v>
      </c>
      <c r="H20" s="16">
        <f>1.2*G20</f>
        <v>0</v>
      </c>
      <c r="I20" s="17"/>
      <c r="J20" s="31"/>
    </row>
    <row r="21" spans="1:19" ht="72.75" customHeight="1" x14ac:dyDescent="0.3">
      <c r="A21" s="11">
        <v>3</v>
      </c>
      <c r="B21" s="21" t="str">
        <f>'[1]SOŠ RS'!$A$110</f>
        <v>Vstupná diagnostika</v>
      </c>
      <c r="C21" s="48" t="s">
        <v>43</v>
      </c>
      <c r="D21" s="24">
        <v>1</v>
      </c>
      <c r="E21" s="15">
        <v>0</v>
      </c>
      <c r="F21" s="9">
        <f t="shared" ref="F21:F31" si="0">E21*1.2</f>
        <v>0</v>
      </c>
      <c r="G21" s="9">
        <f t="shared" ref="G21:G31" si="1">D21*E21</f>
        <v>0</v>
      </c>
      <c r="H21" s="16">
        <f t="shared" ref="H21:H31" si="2">1.2*G21</f>
        <v>0</v>
      </c>
      <c r="I21" s="17"/>
      <c r="J21" s="31"/>
    </row>
    <row r="22" spans="1:19" ht="42" customHeight="1" x14ac:dyDescent="0.3">
      <c r="A22" s="11">
        <v>4</v>
      </c>
      <c r="B22" s="22" t="str">
        <f>'[1]SOŠ RS'!A115</f>
        <v>Rovnacia stolica</v>
      </c>
      <c r="C22" s="48" t="s">
        <v>44</v>
      </c>
      <c r="D22" s="25" t="s">
        <v>18</v>
      </c>
      <c r="E22" s="15">
        <v>0</v>
      </c>
      <c r="F22" s="9">
        <f t="shared" si="0"/>
        <v>0</v>
      </c>
      <c r="G22" s="9">
        <f t="shared" si="1"/>
        <v>0</v>
      </c>
      <c r="H22" s="16">
        <f t="shared" si="2"/>
        <v>0</v>
      </c>
      <c r="I22" s="18"/>
      <c r="J22" s="32"/>
      <c r="K22" s="13"/>
      <c r="L22" s="13"/>
      <c r="M22" s="13"/>
      <c r="N22" s="13"/>
      <c r="O22" s="13"/>
      <c r="P22" s="13"/>
      <c r="Q22" s="13"/>
      <c r="R22" s="13"/>
      <c r="S22" s="13"/>
    </row>
    <row r="23" spans="1:19" ht="98.4" customHeight="1" x14ac:dyDescent="0.3">
      <c r="A23" s="11">
        <v>5</v>
      </c>
      <c r="B23" s="22" t="str">
        <f>'[1]SOŠ RS'!A116</f>
        <v>Zváračka na bodové zvary</v>
      </c>
      <c r="C23" s="23" t="s">
        <v>32</v>
      </c>
      <c r="D23" s="25" t="s">
        <v>18</v>
      </c>
      <c r="E23" s="15">
        <v>0</v>
      </c>
      <c r="F23" s="9">
        <f t="shared" si="0"/>
        <v>0</v>
      </c>
      <c r="G23" s="9">
        <f t="shared" si="1"/>
        <v>0</v>
      </c>
      <c r="H23" s="16">
        <f t="shared" si="2"/>
        <v>0</v>
      </c>
      <c r="I23" s="18"/>
      <c r="J23" s="32"/>
      <c r="K23" s="13"/>
      <c r="L23" s="13"/>
      <c r="M23" s="13"/>
      <c r="N23" s="13"/>
      <c r="O23" s="13"/>
      <c r="P23" s="13"/>
      <c r="Q23" s="13"/>
      <c r="R23" s="13"/>
      <c r="S23" s="13"/>
    </row>
    <row r="24" spans="1:19" ht="38.4" customHeight="1" x14ac:dyDescent="0.3">
      <c r="A24" s="11">
        <v>6</v>
      </c>
      <c r="B24" s="49" t="s">
        <v>37</v>
      </c>
      <c r="C24" s="23" t="s">
        <v>29</v>
      </c>
      <c r="D24" s="25" t="s">
        <v>18</v>
      </c>
      <c r="E24" s="15">
        <v>0</v>
      </c>
      <c r="F24" s="9">
        <f t="shared" si="0"/>
        <v>0</v>
      </c>
      <c r="G24" s="9">
        <f t="shared" si="1"/>
        <v>0</v>
      </c>
      <c r="H24" s="16">
        <f t="shared" si="2"/>
        <v>0</v>
      </c>
      <c r="I24" s="18"/>
      <c r="J24" s="32"/>
      <c r="K24" s="13"/>
      <c r="L24" s="13"/>
      <c r="M24" s="13"/>
      <c r="N24" s="13"/>
      <c r="O24" s="13"/>
      <c r="P24" s="13"/>
      <c r="Q24" s="13"/>
      <c r="R24" s="13"/>
      <c r="S24" s="13"/>
    </row>
    <row r="25" spans="1:19" ht="42" customHeight="1" x14ac:dyDescent="0.3">
      <c r="A25" s="11">
        <v>7</v>
      </c>
      <c r="B25" s="22" t="str">
        <f>'[1]SOŠ RS'!A118</f>
        <v>Spotvacie zariadenie</v>
      </c>
      <c r="C25" s="48" t="s">
        <v>36</v>
      </c>
      <c r="D25" s="25" t="s">
        <v>18</v>
      </c>
      <c r="E25" s="15">
        <v>0</v>
      </c>
      <c r="F25" s="9">
        <f t="shared" si="0"/>
        <v>0</v>
      </c>
      <c r="G25" s="9">
        <f t="shared" si="1"/>
        <v>0</v>
      </c>
      <c r="H25" s="16">
        <f t="shared" si="2"/>
        <v>0</v>
      </c>
      <c r="I25" s="18"/>
      <c r="J25" s="32"/>
      <c r="K25" s="13"/>
      <c r="L25" s="13"/>
      <c r="M25" s="13"/>
      <c r="N25" s="13"/>
      <c r="O25" s="13"/>
      <c r="P25" s="13"/>
      <c r="Q25" s="13"/>
      <c r="R25" s="13"/>
      <c r="S25" s="13"/>
    </row>
    <row r="26" spans="1:19" ht="84" customHeight="1" x14ac:dyDescent="0.3">
      <c r="A26" s="11">
        <v>8</v>
      </c>
      <c r="B26" s="22" t="str">
        <f>'[1]SOŠ RS'!A119</f>
        <v>Dielenský vozík s náradím</v>
      </c>
      <c r="C26" s="23" t="s">
        <v>46</v>
      </c>
      <c r="D26" s="25" t="s">
        <v>19</v>
      </c>
      <c r="E26" s="15">
        <v>0</v>
      </c>
      <c r="F26" s="9">
        <f t="shared" si="0"/>
        <v>0</v>
      </c>
      <c r="G26" s="9">
        <f t="shared" si="1"/>
        <v>0</v>
      </c>
      <c r="H26" s="16">
        <f t="shared" si="2"/>
        <v>0</v>
      </c>
      <c r="I26" s="18"/>
      <c r="J26" s="32"/>
      <c r="K26" s="13"/>
      <c r="L26" s="13"/>
      <c r="M26" s="13"/>
      <c r="N26" s="13"/>
      <c r="O26" s="13"/>
      <c r="P26" s="13"/>
      <c r="Q26" s="13"/>
      <c r="R26" s="13"/>
      <c r="S26" s="13"/>
    </row>
    <row r="27" spans="1:19" ht="42" customHeight="1" x14ac:dyDescent="0.3">
      <c r="A27" s="11">
        <v>9</v>
      </c>
      <c r="B27" s="22" t="str">
        <f>'[1]SOŠ RS'!A129</f>
        <v>Zdvihák</v>
      </c>
      <c r="C27" s="48" t="s">
        <v>45</v>
      </c>
      <c r="D27" s="24">
        <v>3</v>
      </c>
      <c r="E27" s="15">
        <v>0</v>
      </c>
      <c r="F27" s="9">
        <f t="shared" si="0"/>
        <v>0</v>
      </c>
      <c r="G27" s="9">
        <f t="shared" si="1"/>
        <v>0</v>
      </c>
      <c r="H27" s="16">
        <f t="shared" si="2"/>
        <v>0</v>
      </c>
      <c r="I27" s="17"/>
      <c r="J27" s="31"/>
    </row>
    <row r="28" spans="1:19" ht="43.95" customHeight="1" x14ac:dyDescent="0.3">
      <c r="A28" s="11">
        <v>10</v>
      </c>
      <c r="B28" s="22" t="s">
        <v>22</v>
      </c>
      <c r="C28" s="23" t="s">
        <v>30</v>
      </c>
      <c r="D28" s="24">
        <v>1</v>
      </c>
      <c r="E28" s="15">
        <v>0</v>
      </c>
      <c r="F28" s="9">
        <f t="shared" si="0"/>
        <v>0</v>
      </c>
      <c r="G28" s="9">
        <f t="shared" si="1"/>
        <v>0</v>
      </c>
      <c r="H28" s="16">
        <f t="shared" si="2"/>
        <v>0</v>
      </c>
      <c r="I28" s="17"/>
      <c r="J28" s="31"/>
    </row>
    <row r="29" spans="1:19" ht="69" x14ac:dyDescent="0.3">
      <c r="A29" s="11">
        <v>11</v>
      </c>
      <c r="B29" s="22" t="s">
        <v>21</v>
      </c>
      <c r="C29" s="23" t="s">
        <v>41</v>
      </c>
      <c r="D29" s="24">
        <v>1</v>
      </c>
      <c r="E29" s="15">
        <v>0</v>
      </c>
      <c r="F29" s="9">
        <f t="shared" si="0"/>
        <v>0</v>
      </c>
      <c r="G29" s="9">
        <f t="shared" si="1"/>
        <v>0</v>
      </c>
      <c r="H29" s="16">
        <f t="shared" si="2"/>
        <v>0</v>
      </c>
      <c r="I29" s="17"/>
      <c r="J29" s="31"/>
    </row>
    <row r="30" spans="1:19" ht="116.25" customHeight="1" x14ac:dyDescent="0.3">
      <c r="A30" s="11">
        <v>12</v>
      </c>
      <c r="B30" s="22" t="s">
        <v>20</v>
      </c>
      <c r="C30" s="48" t="s">
        <v>38</v>
      </c>
      <c r="D30" s="24">
        <v>1</v>
      </c>
      <c r="E30" s="15">
        <v>0</v>
      </c>
      <c r="F30" s="9">
        <f t="shared" si="0"/>
        <v>0</v>
      </c>
      <c r="G30" s="9">
        <f t="shared" si="1"/>
        <v>0</v>
      </c>
      <c r="H30" s="16">
        <f t="shared" si="2"/>
        <v>0</v>
      </c>
      <c r="I30" s="17"/>
      <c r="J30" s="31"/>
    </row>
    <row r="31" spans="1:19" ht="97.2" thickBot="1" x14ac:dyDescent="0.35">
      <c r="A31" s="33">
        <v>13</v>
      </c>
      <c r="B31" s="34" t="str">
        <f>'[1]SOŠ RS'!A133</f>
        <v>Servisné zariadenie pre klimatizácie a detekcia úniku chladív</v>
      </c>
      <c r="C31" s="50" t="s">
        <v>39</v>
      </c>
      <c r="D31" s="35">
        <v>1</v>
      </c>
      <c r="E31" s="36">
        <v>0</v>
      </c>
      <c r="F31" s="37">
        <f t="shared" si="0"/>
        <v>0</v>
      </c>
      <c r="G31" s="37">
        <f t="shared" si="1"/>
        <v>0</v>
      </c>
      <c r="H31" s="38">
        <f t="shared" si="2"/>
        <v>0</v>
      </c>
      <c r="I31" s="39"/>
      <c r="J31" s="40"/>
    </row>
    <row r="32" spans="1:19" ht="28.2" customHeight="1" thickBot="1" x14ac:dyDescent="0.35">
      <c r="A32" s="56" t="s">
        <v>16</v>
      </c>
      <c r="B32" s="57"/>
      <c r="C32" s="56"/>
      <c r="D32" s="57" t="s">
        <v>15</v>
      </c>
      <c r="E32" s="28" t="s">
        <v>15</v>
      </c>
      <c r="F32" s="28" t="s">
        <v>15</v>
      </c>
      <c r="G32" s="29">
        <f>SUM(G19:G31)</f>
        <v>0</v>
      </c>
      <c r="H32" s="30">
        <f>SUM(H19:H31)</f>
        <v>0</v>
      </c>
    </row>
    <row r="34" spans="1:8" x14ac:dyDescent="0.3">
      <c r="A34" s="51" t="s">
        <v>25</v>
      </c>
      <c r="B34" s="51"/>
      <c r="C34" s="51"/>
      <c r="D34" s="51"/>
      <c r="E34" s="51"/>
      <c r="F34" s="51"/>
      <c r="G34" s="51"/>
      <c r="H34" s="51"/>
    </row>
    <row r="35" spans="1:8" x14ac:dyDescent="0.3">
      <c r="A35" s="51"/>
      <c r="B35" s="51"/>
      <c r="C35" s="51"/>
      <c r="D35" s="51"/>
      <c r="E35" s="51"/>
      <c r="F35" s="51"/>
      <c r="G35" s="51"/>
      <c r="H35" s="51"/>
    </row>
    <row r="36" spans="1:8" x14ac:dyDescent="0.3">
      <c r="A36" s="26" t="s">
        <v>31</v>
      </c>
      <c r="B36" s="27"/>
      <c r="C36" s="27"/>
      <c r="D36" s="27"/>
      <c r="E36" s="27"/>
      <c r="F36" s="27"/>
      <c r="G36" s="27"/>
      <c r="H36" s="27"/>
    </row>
    <row r="37" spans="1:8" x14ac:dyDescent="0.3">
      <c r="A37" s="19"/>
      <c r="B37" s="20"/>
      <c r="C37" s="20"/>
      <c r="D37" s="20"/>
      <c r="E37" s="20"/>
      <c r="F37" s="20"/>
      <c r="G37" s="20"/>
      <c r="H37" s="20"/>
    </row>
    <row r="38" spans="1:8" x14ac:dyDescent="0.3">
      <c r="A38" t="s">
        <v>42</v>
      </c>
    </row>
    <row r="40" spans="1:8" x14ac:dyDescent="0.3">
      <c r="F40" t="s">
        <v>26</v>
      </c>
    </row>
    <row r="41" spans="1:8" x14ac:dyDescent="0.3">
      <c r="E41" s="52" t="s">
        <v>15</v>
      </c>
      <c r="F41" s="52"/>
      <c r="G41" s="52"/>
      <c r="H41" s="52"/>
    </row>
  </sheetData>
  <mergeCells count="16">
    <mergeCell ref="A34:H35"/>
    <mergeCell ref="E41:H41"/>
    <mergeCell ref="A2:H2"/>
    <mergeCell ref="A3:H3"/>
    <mergeCell ref="D1:H1"/>
    <mergeCell ref="A32:B32"/>
    <mergeCell ref="A13:B13"/>
    <mergeCell ref="A11:B11"/>
    <mergeCell ref="A12:B12"/>
    <mergeCell ref="A5:B5"/>
    <mergeCell ref="A6:B6"/>
    <mergeCell ref="A7:B7"/>
    <mergeCell ref="A8:B8"/>
    <mergeCell ref="A9:B9"/>
    <mergeCell ref="C32:D32"/>
    <mergeCell ref="A18:J18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4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A1048576"/>
    </sheetView>
  </sheetViews>
  <sheetFormatPr defaultColWidth="8.6640625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K20" sqref="K20"/>
    </sheetView>
  </sheetViews>
  <sheetFormatPr defaultColWidth="8.664062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Hárok1</vt:lpstr>
      <vt:lpstr>Hárok2</vt:lpstr>
      <vt:lpstr>Hárok3</vt:lpstr>
      <vt:lpstr>Hárok1!Oblasť_tlače</vt:lpstr>
      <vt:lpstr>Hárok1!OLE_LINK71</vt:lpstr>
      <vt:lpstr>Skrutkový_kompresor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martin.cillik@bbsk.sk</dc:creator>
  <cp:lastModifiedBy>Fekiačová Jana</cp:lastModifiedBy>
  <cp:lastPrinted>2020-11-18T19:17:27Z</cp:lastPrinted>
  <dcterms:created xsi:type="dcterms:W3CDTF">2019-02-14T20:19:52Z</dcterms:created>
  <dcterms:modified xsi:type="dcterms:W3CDTF">2023-08-15T08:06:40Z</dcterms:modified>
</cp:coreProperties>
</file>