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1. Magda\419_2022 PRÍPRAVA A DOVOZ STRAVY (2023)\06. SP + prílohy\"/>
    </mc:Choice>
  </mc:AlternateContent>
  <xr:revisionPtr revIDLastSave="0" documentId="13_ncr:1_{4AC9EEB9-7FCF-47B3-BA1B-2345A53C8B2A}" xr6:coauthVersionLast="36" xr6:coauthVersionMax="36" xr10:uidLastSave="{00000000-0000-0000-0000-000000000000}"/>
  <bookViews>
    <workbookView xWindow="0" yWindow="0" windowWidth="28800" windowHeight="11625" tabRatio="685" activeTab="4" xr2:uid="{00000000-000D-0000-FFFF-FFFF00000000}"/>
  </bookViews>
  <sheets>
    <sheet name="Príloha č. 1" sheetId="5" r:id="rId1"/>
    <sheet name="Príloha č. 2" sheetId="6" r:id="rId2"/>
    <sheet name="Príloha č. 3" sheetId="7" r:id="rId3"/>
    <sheet name="Príloha č. 4 " sheetId="25" r:id="rId4"/>
    <sheet name="Príloha č. 5 - časť 1" sheetId="20" r:id="rId5"/>
    <sheet name="Príloha č.6 - časť 1 " sheetId="27" r:id="rId6"/>
    <sheet name="Príloha č. 5 - časť 2" sheetId="22" r:id="rId7"/>
    <sheet name="Príloha č.6 - časť 2" sheetId="28" r:id="rId8"/>
    <sheet name="Príloha č. 7" sheetId="26" r:id="rId9"/>
  </sheets>
  <externalReferences>
    <externalReference r:id="rId10"/>
  </externalReferences>
  <definedNames>
    <definedName name="_xlnm.Print_Area" localSheetId="0">'Príloha č. 1'!$B$1:$E$32</definedName>
    <definedName name="_xlnm.Print_Area" localSheetId="1">'Príloha č. 2'!$B$1:$E$25</definedName>
    <definedName name="_xlnm.Print_Area" localSheetId="2">'Príloha č. 3'!$B$1:$E$26</definedName>
    <definedName name="_xlnm.Print_Area" localSheetId="3">'Príloha č. 4 '!$B$1:$E$20</definedName>
    <definedName name="_xlnm.Print_Area" localSheetId="4">'Príloha č. 5 - časť 1'!$B$1:$F$159</definedName>
    <definedName name="_xlnm.Print_Area" localSheetId="6">'Príloha č. 5 - časť 2'!$B$1:$F$85</definedName>
    <definedName name="_xlnm.Print_Area" localSheetId="8">'Príloha č. 7'!$B$1:$G$30</definedName>
    <definedName name="_xlnm.Print_Area" localSheetId="5">'Príloha č.6 - časť 1 '!$B$1:$Z$56</definedName>
    <definedName name="_xlnm.Print_Area" localSheetId="7">'Príloha č.6 - časť 2'!$B$1:$V$31</definedName>
  </definedNames>
  <calcPr calcId="191029"/>
</workbook>
</file>

<file path=xl/calcChain.xml><?xml version="1.0" encoding="utf-8"?>
<calcChain xmlns="http://schemas.openxmlformats.org/spreadsheetml/2006/main">
  <c r="C27" i="26" l="1"/>
  <c r="C26" i="26"/>
  <c r="H28" i="28"/>
  <c r="H27" i="28"/>
  <c r="C27" i="28"/>
  <c r="C25" i="28"/>
  <c r="Y49" i="27"/>
  <c r="Y47" i="27"/>
  <c r="C17" i="25"/>
  <c r="C16" i="25"/>
  <c r="D9" i="25"/>
  <c r="D8" i="25"/>
  <c r="D7" i="25"/>
  <c r="D6" i="25"/>
  <c r="D6" i="7"/>
  <c r="D6" i="6"/>
  <c r="D7" i="6"/>
  <c r="B6" i="6"/>
  <c r="B2" i="26"/>
  <c r="B2" i="28"/>
  <c r="B2" i="22"/>
  <c r="B2" i="27"/>
  <c r="B2" i="20"/>
  <c r="B2" i="25"/>
  <c r="B2" i="7"/>
  <c r="B2" i="6"/>
  <c r="J15" i="28"/>
  <c r="G15" i="28"/>
  <c r="H15" i="28" s="1"/>
  <c r="L15" i="28" s="1"/>
  <c r="P15" i="28" s="1"/>
  <c r="N10" i="28"/>
  <c r="J10" i="28"/>
  <c r="Q10" i="28" s="1"/>
  <c r="F10" i="28"/>
  <c r="G10" i="28" s="1"/>
  <c r="L10" i="28" l="1"/>
  <c r="T10" i="28" s="1"/>
  <c r="E20" i="28" s="1"/>
  <c r="N15" i="28"/>
  <c r="E21" i="28" s="1"/>
  <c r="I20" i="28"/>
  <c r="K20" i="28" s="1"/>
  <c r="S10" i="28"/>
  <c r="P10" i="28"/>
  <c r="V10" i="28"/>
  <c r="E22" i="28" l="1"/>
  <c r="I21" i="28"/>
  <c r="K21" i="28" s="1"/>
  <c r="K22" i="28" s="1"/>
  <c r="J51" i="27"/>
  <c r="K51" i="27" s="1"/>
  <c r="L51" i="27" s="1"/>
  <c r="G51" i="27"/>
  <c r="H51" i="27" s="1"/>
  <c r="J50" i="27"/>
  <c r="K50" i="27" s="1"/>
  <c r="L50" i="27" s="1"/>
  <c r="G50" i="27"/>
  <c r="H50" i="27" s="1"/>
  <c r="J49" i="27"/>
  <c r="K49" i="27" s="1"/>
  <c r="L49" i="27" s="1"/>
  <c r="G49" i="27"/>
  <c r="H49" i="27" s="1"/>
  <c r="J48" i="27"/>
  <c r="K48" i="27" s="1"/>
  <c r="L48" i="27" s="1"/>
  <c r="G48" i="27"/>
  <c r="H48" i="27" s="1"/>
  <c r="J47" i="27"/>
  <c r="K47" i="27" s="1"/>
  <c r="L47" i="27" s="1"/>
  <c r="G47" i="27"/>
  <c r="H47" i="27" s="1"/>
  <c r="J46" i="27"/>
  <c r="K46" i="27" s="1"/>
  <c r="L46" i="27" s="1"/>
  <c r="G46" i="27"/>
  <c r="H46" i="27" s="1"/>
  <c r="J45" i="27"/>
  <c r="K45" i="27" s="1"/>
  <c r="L45" i="27" s="1"/>
  <c r="G45" i="27"/>
  <c r="H45" i="27" s="1"/>
  <c r="U44" i="27"/>
  <c r="W44" i="27" s="1"/>
  <c r="Q52" i="27" s="1"/>
  <c r="S44" i="27"/>
  <c r="T44" i="27" s="1"/>
  <c r="V44" i="27" s="1"/>
  <c r="X44" i="27" s="1"/>
  <c r="J44" i="27"/>
  <c r="K44" i="27" s="1"/>
  <c r="L44" i="27" s="1"/>
  <c r="G44" i="27"/>
  <c r="H38" i="27"/>
  <c r="G38" i="27"/>
  <c r="H37" i="27"/>
  <c r="G37" i="27"/>
  <c r="I37" i="27" s="1"/>
  <c r="J37" i="27" s="1"/>
  <c r="H36" i="27"/>
  <c r="G36" i="27"/>
  <c r="H35" i="27"/>
  <c r="G35" i="27"/>
  <c r="H34" i="27"/>
  <c r="G34" i="27"/>
  <c r="I34" i="27" s="1"/>
  <c r="J34" i="27" s="1"/>
  <c r="C34" i="27"/>
  <c r="E34" i="27" s="1"/>
  <c r="H33" i="27"/>
  <c r="G33" i="27"/>
  <c r="Q29" i="27"/>
  <c r="C38" i="27" s="1"/>
  <c r="E38" i="27" s="1"/>
  <c r="J29" i="27"/>
  <c r="C37" i="27" s="1"/>
  <c r="C29" i="27"/>
  <c r="C36" i="27" s="1"/>
  <c r="V28" i="27"/>
  <c r="O28" i="27"/>
  <c r="H28" i="27"/>
  <c r="V27" i="27"/>
  <c r="O27" i="27"/>
  <c r="H27" i="27"/>
  <c r="V26" i="27"/>
  <c r="O26" i="27"/>
  <c r="H26" i="27"/>
  <c r="V25" i="27"/>
  <c r="O25" i="27"/>
  <c r="H25" i="27"/>
  <c r="V24" i="27"/>
  <c r="O24" i="27"/>
  <c r="H24" i="27"/>
  <c r="V23" i="27"/>
  <c r="O23" i="27"/>
  <c r="H23" i="27"/>
  <c r="V22" i="27"/>
  <c r="T22" i="27"/>
  <c r="U22" i="27" s="1"/>
  <c r="O22" i="27"/>
  <c r="M22" i="27"/>
  <c r="N22" i="27" s="1"/>
  <c r="H22" i="27"/>
  <c r="F22" i="27"/>
  <c r="G22" i="27" s="1"/>
  <c r="Q17" i="27"/>
  <c r="C35" i="27" s="1"/>
  <c r="J17" i="27"/>
  <c r="C17" i="27"/>
  <c r="C33" i="27" s="1"/>
  <c r="V16" i="27"/>
  <c r="O16" i="27"/>
  <c r="H16" i="27"/>
  <c r="V15" i="27"/>
  <c r="O15" i="27"/>
  <c r="H15" i="27"/>
  <c r="V14" i="27"/>
  <c r="O14" i="27"/>
  <c r="H14" i="27"/>
  <c r="V13" i="27"/>
  <c r="O13" i="27"/>
  <c r="H13" i="27"/>
  <c r="V12" i="27"/>
  <c r="O12" i="27"/>
  <c r="H12" i="27"/>
  <c r="V11" i="27"/>
  <c r="O11" i="27"/>
  <c r="H11" i="27"/>
  <c r="V10" i="27"/>
  <c r="T10" i="27"/>
  <c r="U10" i="27" s="1"/>
  <c r="O10" i="27"/>
  <c r="M10" i="27"/>
  <c r="N10" i="27" s="1"/>
  <c r="H10" i="27"/>
  <c r="F10" i="27"/>
  <c r="G10" i="27" s="1"/>
  <c r="I33" i="27" l="1"/>
  <c r="J33" i="27" s="1"/>
  <c r="M33" i="27" s="1"/>
  <c r="H17" i="27"/>
  <c r="I38" i="27"/>
  <c r="J38" i="27" s="1"/>
  <c r="M38" i="27" s="1"/>
  <c r="Q38" i="27" s="1"/>
  <c r="X28" i="27"/>
  <c r="X25" i="27"/>
  <c r="I36" i="27"/>
  <c r="J36" i="27" s="1"/>
  <c r="M36" i="27" s="1"/>
  <c r="Q36" i="27" s="1"/>
  <c r="H29" i="27"/>
  <c r="X23" i="27"/>
  <c r="X26" i="27"/>
  <c r="V29" i="27"/>
  <c r="X22" i="27"/>
  <c r="O17" i="27"/>
  <c r="G52" i="27"/>
  <c r="X27" i="27"/>
  <c r="V17" i="27"/>
  <c r="O29" i="27"/>
  <c r="I35" i="27"/>
  <c r="J35" i="27" s="1"/>
  <c r="M35" i="27" s="1"/>
  <c r="Q35" i="27" s="1"/>
  <c r="W16" i="27"/>
  <c r="W12" i="27"/>
  <c r="W13" i="27"/>
  <c r="W14" i="27"/>
  <c r="W10" i="27"/>
  <c r="W15" i="27"/>
  <c r="W11" i="27"/>
  <c r="P22" i="27"/>
  <c r="P28" i="27"/>
  <c r="P27" i="27"/>
  <c r="P26" i="27"/>
  <c r="P25" i="27"/>
  <c r="P24" i="27"/>
  <c r="P23" i="27"/>
  <c r="E37" i="27"/>
  <c r="M37" i="27"/>
  <c r="Q37" i="27" s="1"/>
  <c r="K37" i="27"/>
  <c r="O37" i="27" s="1"/>
  <c r="W27" i="27"/>
  <c r="W23" i="27"/>
  <c r="W25" i="27"/>
  <c r="W26" i="27"/>
  <c r="W28" i="27"/>
  <c r="W24" i="27"/>
  <c r="W22" i="27"/>
  <c r="I14" i="27"/>
  <c r="I15" i="27"/>
  <c r="I11" i="27"/>
  <c r="I16" i="27"/>
  <c r="I12" i="27"/>
  <c r="I10" i="27"/>
  <c r="I13" i="27"/>
  <c r="C39" i="27"/>
  <c r="E33" i="27"/>
  <c r="K33" i="27"/>
  <c r="T52" i="27"/>
  <c r="U52" i="27" s="1"/>
  <c r="P15" i="27"/>
  <c r="P11" i="27"/>
  <c r="P10" i="27"/>
  <c r="P16" i="27"/>
  <c r="P12" i="27"/>
  <c r="P13" i="27"/>
  <c r="P14" i="27"/>
  <c r="E35" i="27"/>
  <c r="K35" i="27"/>
  <c r="O35" i="27" s="1"/>
  <c r="I22" i="27"/>
  <c r="I28" i="27"/>
  <c r="I26" i="27"/>
  <c r="I24" i="27"/>
  <c r="I27" i="27"/>
  <c r="I25" i="27"/>
  <c r="I23" i="27"/>
  <c r="L52" i="27"/>
  <c r="U51" i="27" s="1"/>
  <c r="E36" i="27"/>
  <c r="J52" i="27"/>
  <c r="Q51" i="27" s="1"/>
  <c r="K34" i="27"/>
  <c r="O34" i="27" s="1"/>
  <c r="K38" i="27"/>
  <c r="O38" i="27" s="1"/>
  <c r="M34" i="27"/>
  <c r="Q34" i="27" s="1"/>
  <c r="X24" i="27"/>
  <c r="H44" i="27"/>
  <c r="H52" i="27" s="1"/>
  <c r="K36" i="27"/>
  <c r="O36" i="27" s="1"/>
  <c r="I17" i="27" l="1"/>
  <c r="Y28" i="27"/>
  <c r="P29" i="27"/>
  <c r="X29" i="27"/>
  <c r="Y24" i="27"/>
  <c r="Y26" i="27"/>
  <c r="W17" i="27"/>
  <c r="Q33" i="27"/>
  <c r="Q39" i="27" s="1"/>
  <c r="M39" i="27"/>
  <c r="Y25" i="27"/>
  <c r="O33" i="27"/>
  <c r="O39" i="27" s="1"/>
  <c r="Q50" i="27" s="1"/>
  <c r="K39" i="27"/>
  <c r="Y23" i="27"/>
  <c r="I29" i="27"/>
  <c r="P17" i="27"/>
  <c r="E39" i="27"/>
  <c r="Y27" i="27"/>
  <c r="W29" i="27"/>
  <c r="Y22" i="27"/>
  <c r="Y29" i="27" l="1"/>
  <c r="Q53" i="27"/>
  <c r="T50" i="27"/>
  <c r="T53" i="27" s="1"/>
  <c r="U50" i="27" l="1"/>
  <c r="U53" i="27" s="1"/>
  <c r="D81" i="22"/>
  <c r="D79" i="22"/>
  <c r="D155" i="20"/>
  <c r="D153" i="20"/>
  <c r="C16" i="7" l="1"/>
  <c r="C15" i="7"/>
  <c r="D9" i="7"/>
  <c r="D8" i="7"/>
  <c r="D7" i="7"/>
  <c r="C19" i="6"/>
  <c r="C18" i="6"/>
  <c r="D9" i="6"/>
  <c r="D8" i="6"/>
  <c r="E97" i="5" l="1"/>
</calcChain>
</file>

<file path=xl/sharedStrings.xml><?xml version="1.0" encoding="utf-8"?>
<sst xmlns="http://schemas.openxmlformats.org/spreadsheetml/2006/main" count="896" uniqueCount="478">
  <si>
    <t>1.</t>
  </si>
  <si>
    <t>2.</t>
  </si>
  <si>
    <t>3.</t>
  </si>
  <si>
    <t>4.</t>
  </si>
  <si>
    <t>5.</t>
  </si>
  <si>
    <t xml:space="preserve"> </t>
  </si>
  <si>
    <t>Názov predmetu zákazky:</t>
  </si>
  <si>
    <t>IDENTIFIKAČNÉ ÚDAJE UCHÁDZAČA</t>
  </si>
  <si>
    <t>Obchodný názov uchádzača:</t>
  </si>
  <si>
    <t>Sídlo uchádzača: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</si>
  <si>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</si>
  <si>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</si>
  <si>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</si>
  <si>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</si>
  <si>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</si>
  <si>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</si>
  <si>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Kontaktná osoba uchádzača - pre elektronickú aukciu</t>
  </si>
  <si>
    <t>Tefelónne číslo:</t>
  </si>
  <si>
    <t>V:</t>
  </si>
  <si>
    <t xml:space="preserve">Dňa: </t>
  </si>
  <si>
    <t>Poznámka:</t>
  </si>
  <si>
    <t>- povinné údaje vyplní uchádzač</t>
  </si>
  <si>
    <t>VYHLÁSENIE UCHÁDZAČA VO VEREJNOM OBSTARÁVANÍ</t>
  </si>
  <si>
    <t>Týmto vyhlasujem, že ako uchádzač vo verejnom obstarávaní na uvedený predmet zákazky:</t>
  </si>
  <si>
    <t>-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</si>
  <si>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</si>
  <si>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</si>
  <si>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</si>
  <si>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</si>
  <si>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Dňa:</t>
  </si>
  <si>
    <t>VYHLÁSENIE UCHÁDZAČA O SÚHLASE 
S OBSAHOM NÁVRHU ZMLUVNÝCH PODMIENOK</t>
  </si>
  <si>
    <t>P.č.</t>
  </si>
  <si>
    <t>Predmet subdodávky</t>
  </si>
  <si>
    <r>
      <t xml:space="preserve">Uchádzač vo verejnom obstarávaní na uvedený predmet zákazky týmto vyhlasuje, že s návrhom zmluvných podmienok uvedených v časti D. Záväzné zmluvné podmienky SP bez výhrad </t>
    </r>
    <r>
      <rPr>
        <b/>
        <sz val="9"/>
        <color theme="1"/>
        <rFont val="Arial"/>
        <family val="2"/>
        <charset val="238"/>
      </rPr>
      <t>SÚHLASÍ.</t>
    </r>
  </si>
  <si>
    <t>6.</t>
  </si>
  <si>
    <t>xxx</t>
  </si>
  <si>
    <t xml:space="preserve">Celkom: </t>
  </si>
  <si>
    <t>Dovoz stravy</t>
  </si>
  <si>
    <t>Potraviny vo forme mimoriadnych dávok</t>
  </si>
  <si>
    <t>Strava pre zamestnancov</t>
  </si>
  <si>
    <t>Príprava stravy pre pacientov</t>
  </si>
  <si>
    <t>Výška DPH
v EUR</t>
  </si>
  <si>
    <t>Sadzba DPH
v %</t>
  </si>
  <si>
    <t>Celková cena
v EUR bez DPH
za 1 týždeň
(7 dní)</t>
  </si>
  <si>
    <t>Jednotková cena
v EUR bez DPH
za 1 deň 
(3x denne dovoz stravy)</t>
  </si>
  <si>
    <t>Počet dní v týždni</t>
  </si>
  <si>
    <t>Druh služby</t>
  </si>
  <si>
    <t>Celkom:</t>
  </si>
  <si>
    <t>priemer 1 ks</t>
  </si>
  <si>
    <t>Bielkovinové prídavky (priemer)</t>
  </si>
  <si>
    <t xml:space="preserve">liter </t>
  </si>
  <si>
    <t>Mlieko</t>
  </si>
  <si>
    <t>Ocot</t>
  </si>
  <si>
    <t>ks</t>
  </si>
  <si>
    <t>Sirup</t>
  </si>
  <si>
    <t>kg</t>
  </si>
  <si>
    <t>Cukor</t>
  </si>
  <si>
    <t>Porciovaný čaj ovocný</t>
  </si>
  <si>
    <t>Porciovaný čaj čierny</t>
  </si>
  <si>
    <t>Jednotková cena za MJ
v EUR bez DPH</t>
  </si>
  <si>
    <t>Merná jednotka</t>
  </si>
  <si>
    <t>Predpokladaná cena
za počet porcií
bez DPH
za 1 týždeň 
(5 dní)</t>
  </si>
  <si>
    <t xml:space="preserve">Predpokladaný počet porcií 
za 1 týždeň
(5 dní) </t>
  </si>
  <si>
    <t>Predpokladaný počet
porcií
za 1 deň</t>
  </si>
  <si>
    <t>Jednotková cena
za 1 porciu vrátane DPH</t>
  </si>
  <si>
    <t>Výška DPH 
v EUR</t>
  </si>
  <si>
    <t>Sadzba DPH v %</t>
  </si>
  <si>
    <t>Jednotková cena
za 1 porciu
bez DPH</t>
  </si>
  <si>
    <t>Obed - zamestnanec</t>
  </si>
  <si>
    <t>Celkom</t>
  </si>
  <si>
    <t>Večera II.</t>
  </si>
  <si>
    <t>Večera I.</t>
  </si>
  <si>
    <t>Olovrant</t>
  </si>
  <si>
    <t>Obed</t>
  </si>
  <si>
    <t>Desiata</t>
  </si>
  <si>
    <t>Raňajky</t>
  </si>
  <si>
    <t>Jednotková cena x predpokladaný počet porcií
za 1 týždeň 
(7 dní)
v EUR bez DPH</t>
  </si>
  <si>
    <t>Jednotková cena
v EUR bez DPH</t>
  </si>
  <si>
    <t>Predpokladaný celkový
počet porcií za
1 týždeň
 (7 dní)</t>
  </si>
  <si>
    <t>SPOLU</t>
  </si>
  <si>
    <t>Nedeľa</t>
  </si>
  <si>
    <t>Sobota</t>
  </si>
  <si>
    <t>Piatok</t>
  </si>
  <si>
    <t>Štvrtok</t>
  </si>
  <si>
    <t>Streda</t>
  </si>
  <si>
    <t>Utorok</t>
  </si>
  <si>
    <t>Pondelok</t>
  </si>
  <si>
    <t>Celková cena
v EUR
bez DPH</t>
  </si>
  <si>
    <t>Jednotková cena
v EUR
bez DPH</t>
  </si>
  <si>
    <t>Predpokladaný počet porcií</t>
  </si>
  <si>
    <t>Deň
v týždni</t>
  </si>
  <si>
    <t>áno</t>
  </si>
  <si>
    <t>Požaduje sa možnosť úpravy jedálnych lístkov z dôvodu špecifickej liečby pacientov po kardiochirurgických výkonoch (napr. nevhodné citrusové ovocie, džúsy)</t>
  </si>
  <si>
    <t>19.</t>
  </si>
  <si>
    <t>18.</t>
  </si>
  <si>
    <t>večera a diabetická druhá večera spolu – nahlásenie počtu porcií do 14,00 hod., dohlasovanie do 16,00 hod..</t>
  </si>
  <si>
    <t>Požaduje sa, aby spôsob objednávania a spresnenia počtu porcií stravy bol realizovaný denne u nutričnej terapeutky v týchto časových termínoch:</t>
  </si>
  <si>
    <t>17.</t>
  </si>
  <si>
    <t>16.</t>
  </si>
  <si>
    <t>15.</t>
  </si>
  <si>
    <t>14.</t>
  </si>
  <si>
    <t>13.</t>
  </si>
  <si>
    <t>12.</t>
  </si>
  <si>
    <t>11.</t>
  </si>
  <si>
    <t>10.</t>
  </si>
  <si>
    <t>9.</t>
  </si>
  <si>
    <t>Klinika angiológie - 3. poschodie</t>
  </si>
  <si>
    <t>II. Kardiologická klinika - 2. poschodie</t>
  </si>
  <si>
    <t>DOSTAVBA VÚSCH, a.s.</t>
  </si>
  <si>
    <t>b)</t>
  </si>
  <si>
    <t>Klinika cievnej chirurgie – 5. poschodie</t>
  </si>
  <si>
    <t xml:space="preserve">I. Kardiologická klinika - Kardiologické oddelenie - 4. poschodie </t>
  </si>
  <si>
    <t>Klinika srdcovej chirurgie - 2. poschodie</t>
  </si>
  <si>
    <t>Klinika anesteziológie a intenzívnej medicíny - 1. poschodie</t>
  </si>
  <si>
    <t>HLAVNÁ BUDOVA VÚSCH, a.s.</t>
  </si>
  <si>
    <t>a)</t>
  </si>
  <si>
    <t>Požaduje sa dodanie stravy na tieto výdajné miesta objednávateľa:</t>
  </si>
  <si>
    <t>8.</t>
  </si>
  <si>
    <t>7.</t>
  </si>
  <si>
    <t>6.2</t>
  </si>
  <si>
    <t>Požaduje sa časové rozpätie dovozu stravy:</t>
  </si>
  <si>
    <t>požaduje sa dostupnosť všetkých jedál počas 7 dní v týždni</t>
  </si>
  <si>
    <t>požaduje sa dovoz celodennej stravy 7 dní v týždni</t>
  </si>
  <si>
    <t>5.1</t>
  </si>
  <si>
    <t>Spôsob dodania, objednávania a zrušenia objednanej stravy:</t>
  </si>
  <si>
    <t>1.5</t>
  </si>
  <si>
    <t>denne sladený a nesladený  čaj podľa objednaného množstva</t>
  </si>
  <si>
    <t>1.4</t>
  </si>
  <si>
    <t>večera a diabetická druhá večera spolu</t>
  </si>
  <si>
    <t>1.3</t>
  </si>
  <si>
    <t>obed a olovrant spolu</t>
  </si>
  <si>
    <t>1.2</t>
  </si>
  <si>
    <t>raňajky a desiata spolu</t>
  </si>
  <si>
    <t>1.1</t>
  </si>
  <si>
    <t>ŠPECIFIKÁCIA PREDMETU ZÁKAZKY</t>
  </si>
  <si>
    <t xml:space="preserve">možnosť kontroly teploty stravy a teploty výhrevných vozíkov </t>
  </si>
  <si>
    <t xml:space="preserve">raňajky a desiata min. od 07:30 hod. max. do  08:00 hod. </t>
  </si>
  <si>
    <t>Požaduje sa dovoz motorovým vozidlom k stravovacím výťahom v budove VÚSCH, a.s. vyhovujúcim na prepravu, pričom typ vozidla určí v zmluve uchádzač</t>
  </si>
  <si>
    <t xml:space="preserve">obed a olovrant min. od 11:30 hod. max. do 12:00 hod. </t>
  </si>
  <si>
    <t xml:space="preserve">Požaduje sa časové rozpätie odovzdania kontajnerov dodávateľovi: </t>
  </si>
  <si>
    <t>raňajky a desiata do 09:00 hod.</t>
  </si>
  <si>
    <t>obed a olovrant do 13:30 hod.</t>
  </si>
  <si>
    <t>súhlasím s podmienkami určenými verejným obstarávateľom v tomto verejnom obstarávaní uvedené vo Výzve na predkladanie ponúk a v súťažných podkladoch,</t>
  </si>
  <si>
    <t>ZOZNAM ZNÁMYCH SUBDODÁVATEĽOV</t>
  </si>
  <si>
    <t>Príprava a dovoz stravy</t>
  </si>
  <si>
    <t>Časť č. 1</t>
  </si>
  <si>
    <t>STRAVA PRE PACIENTOV</t>
  </si>
  <si>
    <t xml:space="preserve">Opis a požadované minimálne technické vlastnosti, parametre a hodnoty predmetu zákazky
</t>
  </si>
  <si>
    <t>Požadovaná 
hodnota</t>
  </si>
  <si>
    <t>Ponúkaná 
hodnota</t>
  </si>
  <si>
    <t>A. VŠEOBECNÉ POŽIADAVKY:</t>
  </si>
  <si>
    <t>áno spĺňa</t>
  </si>
  <si>
    <t>skladba jedálneho lístka má zodpovedať tradičným národným zvyklostiam, príprava diét a zabezpečenie dodržiavania noriem pod dohľadom nutričného terapeuta</t>
  </si>
  <si>
    <t>akceptujem</t>
  </si>
  <si>
    <t>preferovaná je strava domáceho typu</t>
  </si>
  <si>
    <t>zostavený 4 týždňový vzorový jedálny lístok pre antisklerotickú, diabetickú a šetriacu diétu, ktorý je potrebné zaslať k podkladom k súťaži (s uvádzanými gramážami)</t>
  </si>
  <si>
    <t>povinné údaje na jedálnom lístku: gramáže, alergény, energetická hodnota jednotlivých pokrmov</t>
  </si>
  <si>
    <t>B. KONKRÉTNE POŽIADAVKY:</t>
  </si>
  <si>
    <t>1. LIEČEBNÁ VÝŽIVA</t>
  </si>
  <si>
    <t>podľa platného diétneho systému</t>
  </si>
  <si>
    <t>požadovaná je predovšetkým racionálna strava s antisklerotickým charakterom, vhodná v rámci primárnej a sekundárnej prevencii KVO, ktorá musí spĺňať nasledovné požiadavky:</t>
  </si>
  <si>
    <t>1.2.1 RAŇAJKY - DESIATA - OLOVRANT</t>
  </si>
  <si>
    <t>1.2.1.1</t>
  </si>
  <si>
    <t>denné podávanie rôznych druhov celozrnného chleba a pečiva</t>
  </si>
  <si>
    <t>1.2.1.2</t>
  </si>
  <si>
    <t xml:space="preserve">minimálne 3x týždenne zaradenie rôznych druhov sladkého pečiva, s výnimkou pečiva obsahujúceho mastné krémy. Vhodné druhy sladkého pečiva: vianočka, bábovka, lúpačka, brioška, piškótová roláda, záviny – orechový, makový, tvarohový, jablkový. Nežiadúce je podávanie dopekaného pečiva. Nežiadúce je podávanie instantných kaší. </t>
  </si>
  <si>
    <t>1.2.1.3</t>
  </si>
  <si>
    <t>balené kravské a rastlinné maslo (v prípade rastlinných masiel preferovať tukovú nátierku s nízkym obsahom tuku 35% s pridanými rastlinnými sterolmi)</t>
  </si>
  <si>
    <t>1.2.1.4</t>
  </si>
  <si>
    <t>1.2.1.5</t>
  </si>
  <si>
    <t>1.2.1.6</t>
  </si>
  <si>
    <t>surová sezónna zelenina ako doplnok k suchej strave podávaná v celku, minimálne 2-3x týždenne</t>
  </si>
  <si>
    <t>1.2.1.7</t>
  </si>
  <si>
    <t>ovocie minimálne 1x denne</t>
  </si>
  <si>
    <t xml:space="preserve">1. 2. 2 POLIEVKY </t>
  </si>
  <si>
    <t>1.2.2.1</t>
  </si>
  <si>
    <t>minimálne 1x týždenne zaradenie polievky  s obsahom mäsa, príp. údeniny</t>
  </si>
  <si>
    <t>1.2.2.2</t>
  </si>
  <si>
    <t>minimálne 1x týždenne zaradenie strukovinovej polievky</t>
  </si>
  <si>
    <t>1.2.2.3</t>
  </si>
  <si>
    <t>podiel čerstvej zeleniny v polievkach min. 1/2</t>
  </si>
  <si>
    <t>1.2.2.4</t>
  </si>
  <si>
    <t>primerané zahustenie polievok</t>
  </si>
  <si>
    <t>1.2.2.5</t>
  </si>
  <si>
    <r>
      <t>primerané dochucovanie polievok, s vylúčením dehydrovaných základov a hotových pokrmov (t.</t>
    </r>
    <r>
      <rPr>
        <sz val="10"/>
        <rFont val="Arial"/>
        <family val="2"/>
        <charset val="238"/>
      </rPr>
      <t>z. nežiadúce je podávanie instantných polievok)</t>
    </r>
  </si>
  <si>
    <t>1.2.2.6</t>
  </si>
  <si>
    <t xml:space="preserve">1. 2. 3 MÄSITÉ POKRMY   </t>
  </si>
  <si>
    <t>1.2.3.1</t>
  </si>
  <si>
    <t>príprava pokrmov z kvalitných a dobre spracovaných chudých druhov mäsa (nežiadúce sú mastné druhy mäsa, ako aj šľachovité mäso)</t>
  </si>
  <si>
    <t>1.2.3.2</t>
  </si>
  <si>
    <t>minimálne 4x týždenne podávať mäso vo forme plátkov</t>
  </si>
  <si>
    <t>1.2.3.3</t>
  </si>
  <si>
    <t>minimálne 1x týždenne podávať hovädzie mäso (aj vo forme plátkov)</t>
  </si>
  <si>
    <t>1.2.3.4</t>
  </si>
  <si>
    <t>minimálne 2x týždenne podávať jedlo z hydiny. V prípade hydiny sú žiadané prsia, kalibrované stehná, štvrte s kosťou (nežiadúce sú pokrmy pripravované z vykosteného hydinového mäsa)</t>
  </si>
  <si>
    <t>1.2.3.5</t>
  </si>
  <si>
    <t>minimálne 1x týždne podávať pokrm z rýb, pričom sa požaduje striedanie rôznych druhov rýb (nežiadúce sú pokrmy z ryby Pangasius)</t>
  </si>
  <si>
    <t>1.2.3.6</t>
  </si>
  <si>
    <t>1.2.3.7</t>
  </si>
  <si>
    <t>zaradenie vnútorností maximálne 1x mesačne, avšak nie ako hlavný pokrm</t>
  </si>
  <si>
    <t>1.2.3.8</t>
  </si>
  <si>
    <t xml:space="preserve">1.2.4 ŠŤAVY/OMÁČKY/PRÍVARKY </t>
  </si>
  <si>
    <t>1.2.4.1</t>
  </si>
  <si>
    <t>primerané zahustenie šťavy/omáčky/prívarku</t>
  </si>
  <si>
    <t>1.2.4.2</t>
  </si>
  <si>
    <r>
      <t xml:space="preserve">primerané dochucovanie šťavy/omáčky/prívarku, s vylúčením dehydrovaných základov a hotových pokrmov (t.z. </t>
    </r>
    <r>
      <rPr>
        <sz val="10"/>
        <rFont val="Arial"/>
        <family val="2"/>
        <charset val="238"/>
      </rPr>
      <t xml:space="preserve">nežiadúce je podávanie instantných omáčok) </t>
    </r>
  </si>
  <si>
    <t>1.2.4.3</t>
  </si>
  <si>
    <t>strukovinové prívarky je vhodné podávať k obedu, nie večeri</t>
  </si>
  <si>
    <t xml:space="preserve">1.2.5 BEZMÄSITÉ POKRMY </t>
  </si>
  <si>
    <t>1.2.5.1</t>
  </si>
  <si>
    <t>príprava vaječných pokrmov jedine z čerstvých vajec</t>
  </si>
  <si>
    <t>1.2.5.2</t>
  </si>
  <si>
    <t>vajce ako samostatný pokrm možno podávať maximálne 2x týždenne</t>
  </si>
  <si>
    <t>1.2.5.3</t>
  </si>
  <si>
    <t>1.2.5.4</t>
  </si>
  <si>
    <t>pokrmy z kysnutého cesta zaraďovať na obed, nie na večeru</t>
  </si>
  <si>
    <t>1.2.5.5</t>
  </si>
  <si>
    <t>hlavné zeleninové jedlá min. 3x týždenne</t>
  </si>
  <si>
    <t>1.2.5.6</t>
  </si>
  <si>
    <t>zaraďovanie pohánky (v rámci polievok, príloh, príp. pohánkových kaší)</t>
  </si>
  <si>
    <t xml:space="preserve">1.2.6. PRÍLOHY K POKRMOM </t>
  </si>
  <si>
    <t>1.2.6.1</t>
  </si>
  <si>
    <t>použitie jedine čerstvých zemiakov (nežiadúce je zaradenie polotovarov ako sú instantná zemiaková kaša, hranolky, krokety a pod.)</t>
  </si>
  <si>
    <t>1.2.6.2</t>
  </si>
  <si>
    <t>zaradenie kvalitných druhov cestovín (príprava al dente)</t>
  </si>
  <si>
    <t>1.2.6.3</t>
  </si>
  <si>
    <t>príprava knedlí z čerstvého kysnutého cesta (nie polotovar)</t>
  </si>
  <si>
    <t>1.2.6.4</t>
  </si>
  <si>
    <t>zaradenie chleba k  prívarkom</t>
  </si>
  <si>
    <t xml:space="preserve">1.2.7 ŠALÁTY/KOMPÓTY/OBLOHA </t>
  </si>
  <si>
    <t>1.2.7.1</t>
  </si>
  <si>
    <t>zaradenie k hlavnému pokrmu v prípade, ak sa napr. v šťave/omáčke nenachádza žiadna vložka vo forme zeleniny a pod.</t>
  </si>
  <si>
    <t>1.2.7.2</t>
  </si>
  <si>
    <t>zeleninové šaláty k hlavnému jedlu zaradiť minimálne 5x týždenne (nežiadúce je dochucovanie umelými sladidlami)</t>
  </si>
  <si>
    <t>1.2.7.3</t>
  </si>
  <si>
    <t>požadované gramáže (netto)
- šalát 120g
- kompót 120g
- zeleninová obloha 120g</t>
  </si>
  <si>
    <t>2. OSTATNÉ ŠPECIFIKÁ</t>
  </si>
  <si>
    <t>Požaduje sa:</t>
  </si>
  <si>
    <t>2.1 KAŠOVITÉ DIÉTY</t>
  </si>
  <si>
    <t>2.1.1</t>
  </si>
  <si>
    <t>2.2. DIABETICKÉ DIÉTY</t>
  </si>
  <si>
    <t>2.2.1</t>
  </si>
  <si>
    <t>zabezpečenie zdravotne nezávadného sladidla ako je Xylitol, príp. glykozid steviolu</t>
  </si>
  <si>
    <t>2.2.2</t>
  </si>
  <si>
    <t>minimálne 1x denne zaradenie kyslomliečneho výrobku, 1x denne teplého mliečneho nápoja vo forme mlieka, DIA kávy, DIA kakaa</t>
  </si>
  <si>
    <t>2.2.3</t>
  </si>
  <si>
    <t>1x denne zaradenie ovocia</t>
  </si>
  <si>
    <t xml:space="preserve">2.3. ŠTANDARDIZOVANÉ DIÉTY </t>
  </si>
  <si>
    <t>2.3.1</t>
  </si>
  <si>
    <t>v rámci bezlepkovej diéty dostatočne pestrý sortiment bezlepkového chleba a pečiva</t>
  </si>
  <si>
    <t>2.3.2</t>
  </si>
  <si>
    <t>v rámci bezlaktózovej  diéty dostatočne pestrý sortiment bezlaktózových mliečnych výrobkov</t>
  </si>
  <si>
    <t>2.4 NÁPOJE</t>
  </si>
  <si>
    <t>2.4.1</t>
  </si>
  <si>
    <t>2.4.2</t>
  </si>
  <si>
    <t>2.4.3</t>
  </si>
  <si>
    <t>2.4.4</t>
  </si>
  <si>
    <t>3. OSTATNÉ POŽIADAVKY</t>
  </si>
  <si>
    <t>3.1.2</t>
  </si>
  <si>
    <t>zabezpečenie potravín vo forme mimoriadnych dávok. Požaduje sa bežný sortiment rôznych potravín, ktoré sú žiadané ako zdroj bielkovín (údeniny, syry, mliečne výrobky, vajcia a pod.); ďalej suroviny potrebné na varenie čaju (čierne a ovocné čaje, cukor, citrovit, sirup bez umelých sladidiel) a ostatné potraviny ako sucháre, soľ, ocot a pod.</t>
  </si>
  <si>
    <t>4. POLOŽKY PREDMETU ZÁKAZKY</t>
  </si>
  <si>
    <t>Položka č. 1 - PRÍPRAVA STRAVY PRE PACIENTOV</t>
  </si>
  <si>
    <t>Rozsah stravy</t>
  </si>
  <si>
    <t>stravná jednotka musí obsahovať raňajky, desiatu, obed, olovrant, večeru a pre diabetikov druhú večeru</t>
  </si>
  <si>
    <t xml:space="preserve">Požaduje sa zabezpečenie prípravy základných diét, špeciálnych diét, štandardizovaných dietných postupov a rôznych kombinácií v súlade s diétnym systémom </t>
  </si>
  <si>
    <t>4.1</t>
  </si>
  <si>
    <t>4.2</t>
  </si>
  <si>
    <t>4.3</t>
  </si>
  <si>
    <t>4.4</t>
  </si>
  <si>
    <t>5.2</t>
  </si>
  <si>
    <t>6.1</t>
  </si>
  <si>
    <t>6.3</t>
  </si>
  <si>
    <t>večera a diabetická druhá večera od 16:30 hod. do 17:00 hod.</t>
  </si>
  <si>
    <t>7.1</t>
  </si>
  <si>
    <t>7.2</t>
  </si>
  <si>
    <t>7.3</t>
  </si>
  <si>
    <t>8.1</t>
  </si>
  <si>
    <t>8.2</t>
  </si>
  <si>
    <t>8.3</t>
  </si>
  <si>
    <t xml:space="preserve">I. Kardiologická klinika - Koronárne jednotky, Arytmologické oddelenie 
- 3. poschodie </t>
  </si>
  <si>
    <t>8.4</t>
  </si>
  <si>
    <t>8.5</t>
  </si>
  <si>
    <t>8.7</t>
  </si>
  <si>
    <t>8.8</t>
  </si>
  <si>
    <t>raňajky a desiata spolu – nahlásenie počtu porcií do 6,30 hod., dohlásenie do 7,30 hod</t>
  </si>
  <si>
    <t>obed a olovrant spolu – nahlásenie počtu porcií do 9,00 hod., dohlasovanie o 11,00 hod. pre novoprijatých diabetikov, dialyzovaných pacientov a pacientov preložených z iných ZZ</t>
  </si>
  <si>
    <t>20.</t>
  </si>
  <si>
    <t>Položka č. 2 - POTRAVINY VO FORME MIMORIADNYCH DÁVOK</t>
  </si>
  <si>
    <t>zabezpečenie potravín vo forme mimoriadnych dávok. Požaduje sa bežný sortiment rôznych potravín, ktoré sú žiadané ako zdroj bielkovín (údeniny, syry, mliečne výrobky, smotana, vajcia a pod.); ďalej suroviny potrebné na varenie čaju (čierne a ovocné čaje, cukor, citrovit, sirup bez umelých sladidiel) a ostatné potraviny ako sucháre, soľ, ocot a pod.</t>
  </si>
  <si>
    <t>Položka č. 3 - DOVOZ STRAVY</t>
  </si>
  <si>
    <t>Požaduje sa dovoz stravy uskutočňovať po  trase, ktorú určí v  zmluve dodávateľ</t>
  </si>
  <si>
    <t>Položky 1. časti predmetu zákazky</t>
  </si>
  <si>
    <t>Časť č. 2</t>
  </si>
  <si>
    <t>STRAVA PRE ZAMESTNANCOV</t>
  </si>
  <si>
    <t xml:space="preserve">Opis a požadované minimálne technické vlastnosti, parametre a hodnoty predmetu zákazky, ktoré verejný obstarávateľ požaduje:
</t>
  </si>
  <si>
    <t xml:space="preserve">
Výber z dvoch hlavných jedál:
- menu č. 1 – mäsitý pokrm
- menu č. 2 – bezmäsitý pokrm
</t>
  </si>
  <si>
    <t>skladba jedálneho lístka má zodpovedať tradičným národným zvyklostiam</t>
  </si>
  <si>
    <t>na jedálnom lístku uvieť nasledovné údaje: 
- gramáž,
- alergény, 
- energetická hodnota jednotlivých pokrmov, 
- pôvod mäsa</t>
  </si>
  <si>
    <t>B. KONKRÉTNE POŽIADAVKY NA VÝBER POTRAVÍN A POKRMOV:</t>
  </si>
  <si>
    <t>1. POLIEVKY</t>
  </si>
  <si>
    <t>primerané dochucovanie polievok, s vylúčením dehydrovaných základov a hotových pokrmov, t.z. nežiadúce je podávanie instantných polievok</t>
  </si>
  <si>
    <t>1.6</t>
  </si>
  <si>
    <t>dodanie cestovín, príp. inej vložky v samostatnej nádobe, nie v polievke</t>
  </si>
  <si>
    <t>2. MÄSITÉ POKRMY</t>
  </si>
  <si>
    <t>2.1</t>
  </si>
  <si>
    <t>príprava pokrmov z kvalitných a dobre spracovaných druhov mäsa (nežiadúce je šľachovité a mastné mäso)</t>
  </si>
  <si>
    <t>2.2</t>
  </si>
  <si>
    <t>minimálne 3x týždenne podávať mäso vo forme plátkov</t>
  </si>
  <si>
    <t>2.3</t>
  </si>
  <si>
    <t>2.4</t>
  </si>
  <si>
    <t>minimálne 1x týždenne podávať jedlo z hydiny. V prípade hydiny sú žiadané prsia, kalibrované stehná, štvrte s kosťou (nežiadúce sú pokrmy pripravované 
z vykosteného hydinového mäsa)</t>
  </si>
  <si>
    <t>2.5</t>
  </si>
  <si>
    <t>2.6</t>
  </si>
  <si>
    <t>mäsové pokrmy z mletého mäsa sa požadujú pripravovať jedine z čerstvého mäsa (nežiadúce sú polotovary ako mäsové guľky, mletý rezeň a pod.)</t>
  </si>
  <si>
    <t>2.7</t>
  </si>
  <si>
    <t xml:space="preserve">3. ŠŤAVY/OMÁČKY/PRÍVARKY </t>
  </si>
  <si>
    <t>3.1</t>
  </si>
  <si>
    <t>3.2</t>
  </si>
  <si>
    <t>primerané dochucovanie šťavy/omáčky/prívarku, s vylúčením dehydrovaných základov a hotových pokrmov</t>
  </si>
  <si>
    <t xml:space="preserve">4. BEZMÄSITÉ POKRMY </t>
  </si>
  <si>
    <t>príprava kysnutých pokrmov z čerstvého kysnutého cesta (buchty, šišky, koláče, langoše a pod.)</t>
  </si>
  <si>
    <t>akceptované  polotovary – šúľance, pirohy (nežiadúce polotovary –  zemiakové placky, mrazené langoše)</t>
  </si>
  <si>
    <t xml:space="preserve">5. ŠALÁTY/KOMPÓTY/OBLOHA </t>
  </si>
  <si>
    <t xml:space="preserve">zaradenie k hlavnému pokrmu v prípade, ak ide napr. o vyprážaný pokrm, príp. ak sa v šťave/omáčke pokrmu nenachádza žiadna vložka vo forme zeleniny a pod. (nežiadúce je dochucovanie umelými sladidlami) </t>
  </si>
  <si>
    <t xml:space="preserve">6. PRÍDAVKY K OBEDU </t>
  </si>
  <si>
    <t>minimálne 3x týždenne zaradenie prídavku k obedu vo forme ovocia, koláča, keksa a pod.</t>
  </si>
  <si>
    <t>prídavok je zahrnutý v cene za stravnú jednotku</t>
  </si>
  <si>
    <t>7. NÁPOJE</t>
  </si>
  <si>
    <t>v letných mesiacoch možnosť podania studeného nápoja vo forme sirupu (bez umelých sladidiel).  Podiel ovocnej zložky sirupu nesmie klesnúť pod 50% (nežiadúce sú instantné nápoje a dochucovanie umelými sladidlami)</t>
  </si>
  <si>
    <t>7.4</t>
  </si>
  <si>
    <t>nápoj je zahrnutý v cene za stravnú jednotku</t>
  </si>
  <si>
    <t>Položka č. 1 - PRÍPRAVA STRAVY PRE ZAMESTNANCOV</t>
  </si>
  <si>
    <t>1. POŽIADAVKY</t>
  </si>
  <si>
    <t>Požiadavky</t>
  </si>
  <si>
    <t>Položka č. 2 - DOVOZ STRAVY</t>
  </si>
  <si>
    <t>Položky 2. časti predmetu zákazky</t>
  </si>
  <si>
    <t>Príprava stravy pre zamestnancov</t>
  </si>
  <si>
    <t>Časť č. 1 - STRAVA PRE PACIENTOV</t>
  </si>
  <si>
    <t>Položka č. 1 - Príprava stravy pre pacientov</t>
  </si>
  <si>
    <t>Jednotková cena v EUR s DPH</t>
  </si>
  <si>
    <t>Celková cena 
v EUR s DPH</t>
  </si>
  <si>
    <t>Sadzba DPH 
v %</t>
  </si>
  <si>
    <t>Jednotková cena v EUR 
s DPH</t>
  </si>
  <si>
    <t>Celková cena 
v EUR
s DPH</t>
  </si>
  <si>
    <t>Celková cena
za 1 týždeň 
(7 dní)
v EUR bez DPH</t>
  </si>
  <si>
    <t>Celková cena
za 1 týždeň 
(7 dní)
v EUR vrátane DPH</t>
  </si>
  <si>
    <t>Jednotková cena vrátane DPH</t>
  </si>
  <si>
    <t>Jednotková cena x predpokladaný počet porcií
za 1 týždeň 
(7 dní)
v EUR vrátane DPH</t>
  </si>
  <si>
    <t>Položka č. 2 - Potraviny vo forme mimoriadnych dávok</t>
  </si>
  <si>
    <t>Položka č. 3 - Dovoz stravy</t>
  </si>
  <si>
    <t>Výška DPH 
 EUR</t>
  </si>
  <si>
    <t>Jednotková cena za MJ
v EUR 
vrátane DPH</t>
  </si>
  <si>
    <t>Počet dní 
v týždni</t>
  </si>
  <si>
    <t>Jednotková cena
v EUR vrátane DPH
za 1 deň 
(3x denne dovoz stravy)</t>
  </si>
  <si>
    <t>Celková cena
v EUR vrátane DPH 
za 1 týždeň
(7 dní)</t>
  </si>
  <si>
    <t>1 balenie (20 ks)</t>
  </si>
  <si>
    <t>SPOLU:</t>
  </si>
  <si>
    <t>Citrovit prášok (70 g)</t>
  </si>
  <si>
    <t>Názov položky</t>
  </si>
  <si>
    <t>Časť č. 2 - STRAVA PRE ZAMESTNANCOV</t>
  </si>
  <si>
    <t>Položka č. 1 - Príprava stravy pre zamestnancov</t>
  </si>
  <si>
    <t>Predpokladaná cena
za počet porcií 
bez DPH
za 1 deň</t>
  </si>
  <si>
    <t>Predpokladaná cena
za počet porcií vrátane DPH
za 1 deň</t>
  </si>
  <si>
    <t>Predpokladaná cena
za počet porcií
vrátane DPH
za 1 týždeň 
(5 dní)</t>
  </si>
  <si>
    <t>Položka č. 2 - Dovoz stravy</t>
  </si>
  <si>
    <t>Jednotková cena
v EUR bez DPH
za 1 deň 
(1x denne dovoz stravy)</t>
  </si>
  <si>
    <t>Jednotková cena
v EUR vrátane DPH
za 1 deň 
(1x denne dovoz stravy)</t>
  </si>
  <si>
    <t>Celková cena
v EUR bez DPH
za 1 týždeň
(5 dní)</t>
  </si>
  <si>
    <t>Celková cena
v EUR vrátane DPH
za 1 týždeň
(5 dní)</t>
  </si>
  <si>
    <t xml:space="preserve">požadované gramáže mäsa v surovom stave:
 - červené mäso bez kosti min. 100g 
 - červené mäso s kosťou min. 120g
 - hydinové mäso bez kosti min. 120g
 - kalibrované kuracie stehno min. 250g
 - čerstvé ryby min. 120g
 - mrazené ryby min. 150g </t>
  </si>
  <si>
    <t xml:space="preserve">personálne odborné zabezpečenie - minimálne dvaja nutriční terapeuti, pokrývajúci dozor pri každom výdaji stravy (odborná spôsobilosť podľa Nariadenia vlády SR 296/2010 v znení neskorších predpisov), dvaja pracovníci rozvozu stravy v rámci jednej smeny. </t>
  </si>
  <si>
    <t xml:space="preserve">fakturácia za poskytované služby: udané musia byť sumy pre všetky nákladové strediská (t.č. 13 NS) </t>
  </si>
  <si>
    <t>chudé druhy údenín, s podielom mäsa min. 80%. Podávanie údenín jedine vo forme nárezu (nežiadúce sú mastné a trvanlivé salámy, klobásy, paštéty, slanina). Minimálny podiel údenín na raňajky a druhú večeru - 50g, na suchú večeru 100g</t>
  </si>
  <si>
    <t>minimálna gramáž nátierok - 70g</t>
  </si>
  <si>
    <t>1.2.1.8</t>
  </si>
  <si>
    <t xml:space="preserve">požadované minimálne gramáže mäsa v surovom stave:
- červené mäso bez kosti  min. 100g 
- červené mäso s kosťou  min. 120g
- hydinové mäso bez kosti min. 120g
- kalibrované kuracie stehno min. 250g
- čerstvé ryby min. 120g
- mrazené ryby min. 150g </t>
  </si>
  <si>
    <t>zaraďovať max. 1-2x týždenne sladké hlavné jedlá. Vhodné sú nákypy, žemľovka, šúľance, pirohy a pod. (šúľance a pirohy sú akceptované aj ako polotovar, nežiaduce sú mastné a kysnuté jedlá typu šišky, langoše, placky a pod.)</t>
  </si>
  <si>
    <t xml:space="preserve">čaj zabezpečovať vo forme surovín. Požaduje sa striedanie rôznych druhov čajov, s výnimkou zázvorového. Nežiadúce sú instatné čaje. Na dochucovanie je potrebné zabezpečiť cukor, citrovit, sirup (nežiadúci je sirup s obsahom umelých sladidiel). </t>
  </si>
  <si>
    <t>predpokladané množstvo surovín potrebných k príprave čaju, je potrebné doručiť na jednotlivé oddelenia každý pondelok. Množstvo má zodpovedať predpokladaným potrebám na jeden týždeň. Prípadné korekcie množstva poskytnutých potravín sa budú upresňovať každý štvrtok.</t>
  </si>
  <si>
    <t>minimálne trikrát týždenne dodanie teplého mliečneho nápoja, s výnimkou KAIM, kde sa z dôvodu špecifickosti pacientov požaduje trvanlivé polotučné krabicové mlieko.</t>
  </si>
  <si>
    <t>2.4.5</t>
  </si>
  <si>
    <t>18.1</t>
  </si>
  <si>
    <t>18.2</t>
  </si>
  <si>
    <t>18.3</t>
  </si>
  <si>
    <t>21.</t>
  </si>
  <si>
    <t>počas sezóny jún – august rozšírenie ponuky o menu pozostávajúce z obedových čerstvých šalátov, s prídavkom celozrnného chleba, alebo pečiva</t>
  </si>
  <si>
    <t>1.7</t>
  </si>
  <si>
    <t>1.8</t>
  </si>
  <si>
    <t>1.9</t>
  </si>
  <si>
    <t>1.10</t>
  </si>
  <si>
    <t>1.11</t>
  </si>
  <si>
    <t>1.12</t>
  </si>
  <si>
    <t>1.13</t>
  </si>
  <si>
    <r>
      <rPr>
        <sz val="8"/>
        <color theme="1"/>
        <rFont val="Arial"/>
        <family val="2"/>
        <charset val="238"/>
      </rPr>
      <t xml:space="preserve">Podpis podľa bodu 11.10 časti </t>
    </r>
    <r>
      <rPr>
        <sz val="9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</si>
  <si>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Podpis podľa bodu 11.10 časti 
A - Pokyny pre záujemcov a uchádzačov súťažných podkladov</t>
  </si>
  <si>
    <r>
      <t xml:space="preserve">Podpis podľa bodu 11.10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</si>
  <si>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Vyhlásenie uchádzača ku konfliktom záujmov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</si>
  <si>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</si>
  <si>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</si>
  <si>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</si>
  <si>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</si>
  <si>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</si>
  <si>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</si>
  <si>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</si>
  <si>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</si>
  <si>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</si>
  <si>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</si>
  <si>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</si>
  <si>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</si>
  <si>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</si>
  <si>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</si>
  <si>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 xml:space="preserve">Predmetom zákazky je príprava a dovoz celodennej stravy pre pacientov VÚSCH, a.s., v rozsahu predpísaných diét podľa Metodického pokynu MZ SR č. 719/92-C (Odporúčané zásady stravovania – úprava diétneho systému), v súlade so Záväzným opatrením MZ SR č. 1685/1998-A (Zabezpečenie liečebnej výživy chorých - Vestník MZ SR, čiastka 17-18), Odborným usmernením č. 168/2006 (Organizácia klinickej výživy - Vestník MZ SR, čiastka 48-51), Vyhláškou MZ SR č. 533/2007 Z. z. o podrobnostiach o požiadavkách na zariadenie spoločného stravovania, Zákonom č. 152/1995 Z. z. o potravinách v platnom znení, Vyhláškou MZ SR č. 553/2007 Z.z. ktorou sa stanovujú podrobnosti o požiadavkách na prevádzku zdravotníckych zariadení z hľadiska ochrany zdravia, Zákonom č. 355/2007 Z. z. o ochrane, podpore a rozvoji verejného zdravia a v zmysle Potravinového kódexu SR pri zavedení a prevádzkovaní systému HACCP ako „Správna výrobná prax“, alebo ekvivalentnými predpismi. 
Objednávateľ požaduje od Dodávateľa dodávku realizovať v celom rozsahu podľa popisu predmetu zákazky a platných predpisov a nepripúšťa čo i len čiastočné plnenie predmetu zákazky. 
Ponuka musí zodpovedať požiadavkám uvedeným v špecifikácii predmetu zákazky. Nádoby na prepravu stravy zabezpečuje Objednávateľ, s výnimkou nádob na nápoje, ktoré zabezpečí Dodávateľ.  </t>
  </si>
  <si>
    <t xml:space="preserve">mlieko a mliečne výrobky s obsahom tuku 1,5 %; syry s podielom tuku max. 30% v.s. - s čo najnižším obsahom rastlinných tukov. Pre vysoký podiel tuku je nežiadúce zaradenie smotany (aj do varených jedál). Kyslomliečne výrobky podávať vo forme desiatej, olovrantu, príp. druhej večere.  </t>
  </si>
  <si>
    <t>príprava bujónu pre diéty jedine z čerstvých potravín, konkr. chudého hovädzieho mäsa, kostí a čerstvej zeleniny (nežiadúca  je príprava z polotovaru).</t>
  </si>
  <si>
    <t>podávať mäso vo forme mletého mäsa, príp. vo forme jemného mäsového pudingu. Prílohu jedine vo forme zemiakovej kaše s prídavkom krémovej omáčky, alebo jemného kompótu (jablkový, lúpaný marhuľový, či broskyňový kompót). V priebehu dňa je potrebné striedať rôzne druhy omáčok a prívarkov.</t>
  </si>
  <si>
    <t>bandasy na nápoje je povinný zabezpečiť Dodávateľ stravy. Preferované sú bandasy s výpustom a s objemom nie vyšším ako 5 litrov.</t>
  </si>
  <si>
    <t>Požaduje sa, aby kvalita, zloženie, gramáž, ako aj ďalšie postupy prípravy stravy zodpovedali požiadavkám v zmysle platných predpisov vydaných MZ SR.</t>
  </si>
  <si>
    <t>Požaduje sa, aby v priestoroch Dodávateľa stravy bola možnosť:</t>
  </si>
  <si>
    <t xml:space="preserve">kontroly výdaja stravy nutričnými terapeutmi Objednávateľa za prítomnosti zodpovednej osoby určenej Dodávateľom </t>
  </si>
  <si>
    <t xml:space="preserve">degustácie a preváženia porcií pokrmov za prítomnosti zodpovednej osoby určenej Dodávateľom </t>
  </si>
  <si>
    <t xml:space="preserve">možnosť mesačne vykonávať  kontrolné odbery sterov z tabletov a príslušenstva, ktoré sú majetkom Objednávateľa za prítomnosti nutričného terapeuta Objednávateľa a zodpovednej osoby určenej Dodávateľom </t>
  </si>
  <si>
    <t>večera a diabetická druhá večera do 17,30 hod.</t>
  </si>
  <si>
    <t xml:space="preserve">Požaduje sa, že v prípade, ak sa počet/druh stravy nebude zhodovať s písomnou Objednávkou a Objednávateľ nahlási túto skutočnosť bezodkladne Dodávateľovi, tento zabezpečí dodanie chýbajúceho počtu stravy do 45 minút od nahlásenia na vlastné náklady. </t>
  </si>
  <si>
    <t>Požaduje sa, že stravu od Dodávateľa v dohodnutom čase prevezme službukonajúca sestra na základe preberacieho protokolu, ktorý bude odsúhlasený a potvrdený oprávnenými zástupcami.</t>
  </si>
  <si>
    <t>Požaduje sa, aby strava bola dávkovaná na jednotlivých tabletoch a dovážaná v prepravných termo - izolačných kontajneroch, ktoré poskytne Objednávateľ Dodávateľovi na základe preberacieho protokolu. V prípade závažnej epidemiologickej situácie sa požaduje zabezpečiť dovoz stravy v jednorázových baleniach.</t>
  </si>
  <si>
    <t>Požaduje sa, aby preberací protokol obsahoval názov a množstvo jednotlivých tabletov, poskytnutých kontajnerov a príslušného riadu a taktiež aby bol preberací protokol odsúhlasený a potvrdený oprávnenými zástupcami.</t>
  </si>
  <si>
    <t>Požaduje sa, aby po odsúhlasení a potvrdení preberacieho protokolu za dovoz stravy Dodávateľ prevzal od poverenej osoby prázdne kontajnery a príslušný riad aj so zvyškami stravy a obalového materiálu z potravín. Z dôvodu prevádzkovej náročnosti I. Kardiologickej kliniky a Kliniky angiológie sa požaduje, aby na daných klinikách bolo možné ponechať si tablety s obedňajšou stravou v prípade, ak je nutné odložiť stravu pre viac ako 5 pacientov. Dané tablety budú odovzdané s večerným zvozom, pričom sa Objednávateľ zaväzuje zaslať ich v čistom, umytom stave.</t>
  </si>
  <si>
    <t>Za hygienu a dezinfekciu kontajnerov a príslušného riadu zodpovedá Dodávateľ.</t>
  </si>
  <si>
    <t>Za škody preukázateľne spôsobené zlou manipuláciou s kontajnermi, tabletmi a príslušným riadom v plnej výške zodpovedá Dodávateľ.</t>
  </si>
  <si>
    <t>Požaduje sa, aby Dodávateľ vykonal 2x ročne inventúru tabletov a ostatného príslušenstva (jún, december), prípadne podľa potreby. Dodávateľ sa zaväzuje finančne sa spolupodieľať na náhrade spotrebného materiálu (tablety s príslušenstvom) v polovičnej miere vzniknutých nákladov. Nákup vyššie spomenutého materiálu zabezpečí tá Zmluvná strana, na ktorej sa vzájomne dohodnú obe Zmluvné strany. Ďalej sa požaduje vykonanie poslednej inventúry 3 mesiace pred ukončením zmluvného vzťahu, na základe ktorej sa vykoná nákup znehodnoteného príslušenstva, ktorým sa doplní počet množstva priradeného na začiatku Zmluvy.</t>
  </si>
  <si>
    <t>Požaduje sa, aby po skončení platnosti Rámcovej dohody Dodávateľ vrátil Objednávateľovi prepravné kontajnery a príslušný riad na základe preberacieho protokolu.</t>
  </si>
  <si>
    <t>Požaduje sa, aby bol vzorový jedálny lístok zostavený na 4 týždne vopred. Plánovaný týždenný jedálny lístok je potrebné zaslať predchádzajúci týždeň v pondelok, pričom Objednávateľ si vyhradzuje právo možnosti aktualizovať ho. Podrobný rozpis diét každodenného jedálneho lístka je potrebné zasielať minimálne deň vopred. Požadujú sa variácie vzorových jedálnych lístkov z dôvodu vyššej pestrosti podávanej stravy.</t>
  </si>
  <si>
    <t xml:space="preserve">V prípade zmeny v schválenom jedálnom lístku je Dodávateľ povinný e-mailom včas informovať Objednávateľa </t>
  </si>
  <si>
    <t>Požaduje sa dovoz motorovým vozidlom k stravovacím výťahom v budove VÚSCH, a.s. vyhovujúcim na prepravu, pričom typ vozidla určí v zmluve Dodávateľ</t>
  </si>
  <si>
    <t>Požaduje sa dovoz stravy uskutočňovať po  trase, ktorú určí v zmluve Dodávateľ</t>
  </si>
  <si>
    <t>Predmetom zákazky je zabezpečenie stravovania zamestnancov v stravovacej jednotke Objednávateľa a to dodaním objednaného obedového menu do priestorov stravovacej jednotky a jeho výdaj zamestnancom počas pracovných dní. Výdaj stravy zabezpečí Objednávateľ svojimi zamestnancami, ktorí sú držiteľmi platného zdravotného preukazu. Požaduje sa, aby Dodávateľ vykonával služby podľa požiadaviek Objednávateľa, v kvalite obvyklej pre tento druh služby, hospodárne, odborne a starostlivo  v súlade s Vyhláškou MZ SR č. 533/2007 Z. z. o podrobnostiach o požiadavkách na zariadenie spoločného stravovania, Zákonom č. 152/1995 Z. z. o potravinách v platnom znení, Zákon č. 355/2007 Z. z.  o ochrane, podpore a rozvoji verejného zdravia v platnom znení a v zmysle Potravinového kódexu SR pri zavedení a prevádzkovaní systému HACCP ako „Správna výrobná prax“, alebo ekvivalentnými predpismi.
Ponuka musí zodpovedať požiadavkám uvedeným v špecifikácii predmetu zákazky. Nádoby na prepravu stravy zabezpečuje Objednávateľ, s výnimkou nádob na nápoje, ktoré zabezpečí Dodávateľ.</t>
  </si>
  <si>
    <t>jedálny lístok zasielať týždeň vopred, najneskôr v utorok predchádzajúceho týždňa</t>
  </si>
  <si>
    <t>minimálne 1x týždnne podávať pokrm z rýb, pričom sa požaduje striedanie rôznych druhov rýb (nežiadúce sú pokrmy z ryby Pangasius)</t>
  </si>
  <si>
    <t xml:space="preserve">
požadované gramáže (netto)
 - šalát 120g
 - kompót 120g
 - zeleninová obloha 120g
</t>
  </si>
  <si>
    <t>teplý nápoj vo forme uvareného čaju, príp. zabezpečenie čaju vo forme surovín. Požaduje sa striedanie rôznych druhov čajov, s výnimkou zázvorového. Nežiadúce sú instatné čaje. Na dochucovanie je potrebné zabezpečiť cukor, citrovit, sirup (nežiadúci je sirup s obsahom umelých sladidiel)</t>
  </si>
  <si>
    <t>nádoby na nápoj je povinný zaezpečiť dodávateľ stravy. Požadované sú nádoby s výpustom.</t>
  </si>
  <si>
    <t>Vypracovanie jedálneho lístka na obdobie jedného týždňa dopredu a vhodným spôsobom (elektronicky, poštou) ho doručiť Objednávateľovi najneskôr v utorok v kalendárnom týždni predchádzajúcom týždňu, na ktorý bol jedálny lístok vypracovaný.</t>
  </si>
  <si>
    <t>Objednávanie obedov elektronicky online prostredníctvom webového rozhrania alebo zaslaním na e-mailovú adresu Dodávateľa.</t>
  </si>
  <si>
    <t>V prípade zmeny v schválenom jedálnom lístku je Dodávateľ povinný e-mailom bezodkladne informovať Objednávateľa .</t>
  </si>
  <si>
    <t>Objednávanie a spresnenie počtu porcií stravy realizovať denne u nutričnej terapeutky v týchto časových termínoch: nahlásenie počtu porcií najneskôr do 14:15 hod. predchádzajúceho dňa a možnosť doobjednania, resp. odhlásenia v daný deň do 8:15 hod.</t>
  </si>
  <si>
    <t>Požaduje sa dodanie stravy v počte a špecifikácii zodpovedajúcej Objednávkam Objednávateľa, ktorý je v Objednávke povinný špecifikovať počet jedál s rozdelením podľa výberu.</t>
  </si>
  <si>
    <t>Dodanie obedov každý pracovný deň v čase od 11,15 do 11,30 hod.</t>
  </si>
  <si>
    <t>Obedové menu musí zodpovedať zásadám racionálnej výživy a čo do množstva a kvality jedla zodpovedať štandardom stravovania zaužívaným v SR</t>
  </si>
  <si>
    <t xml:space="preserve">Požaduje sa, že  v prípade, ak sa počet/druh stravy nebude zhodovať s písomnou Objednávkou a Objednávateľ nahlási túto skutočnosť bezodkladne Dodávateľovi, tento zabezpečí dodanie chýbajúceho počtu stravy do 45 minút od nahlásenia na vlastné náklady. </t>
  </si>
  <si>
    <t>Požaduje sa, že stravu od Dodávateľa v dohodnutom čase prevezme prevádzkový pracovník Objednávateľa na základe preberacieho protokolu, ktorý bude odsúhlasený a potvrdený oprávnenými zástupcami.</t>
  </si>
  <si>
    <t>Požaduje sa, aby bola strava dovážaná v nerezových nádobách a prepravných izolačných termoportoch, ktoré poskytne Objednávateľ Dodávateľovi na základe preberacieho protokolu.</t>
  </si>
  <si>
    <t>1.14</t>
  </si>
  <si>
    <t>Požaduje sa, aby po odsúhlasení a potvrdení preberacieho protokolu za dovoz stravy Dodávateľ prevzal od prevádzkového pracovníka Objednávateľa izolačné termoporty a nerezové nádoby aj so zvyškami stravy.</t>
  </si>
  <si>
    <t>Za hygienu a dezinfekciu izolačných termoportov a nerezových nádob zodpovedá Dodávateľ.</t>
  </si>
  <si>
    <t>Za škody preukázateľne spôsobené zlou manipuláciou s izolačnymi termoportami a nerezovými nádobami v plnej výške zodpovedá Dodávateľ.</t>
  </si>
  <si>
    <t>Požaduje sa, aby po skončení platnosti Rámcovej dohody Dodávateľ vrátil Objednávateľovi izolačné termoporty a nerezové nádoby na základe preberacieho protokolu.</t>
  </si>
  <si>
    <t xml:space="preserve">Predpokladaný celkový
počet porcií za
24 mesiacov (104 týždňov)
</t>
  </si>
  <si>
    <t>Jednotková cena x predpokladaný počet porcií
za 24 mesiacov 
(104 týždňov) 
 v EUR bez DPH</t>
  </si>
  <si>
    <t>Jednotková cena x predpokladaný počet porcií
za 24 mesiacov 
(104 týždňov) 
 v EUR vrátane DPH</t>
  </si>
  <si>
    <t>Predpokladaný počet mimoriadných dávok
za
24 mesiacov
(104 týždňov)</t>
  </si>
  <si>
    <t>Celková cena za MJ
v EUR bez DPH
za
24 mesiacov
(104 týždňov)</t>
  </si>
  <si>
    <t>Celková cena za MJ
v EUR 
vrátane DPH
za
24 mesiacov
(104 týždňov)</t>
  </si>
  <si>
    <t>Celková cena
v EUR bez DPH
za 24 mesiacov 
(104 týždňov)</t>
  </si>
  <si>
    <t>Celková cena
v EUR vrátane DPH 
za 24 mesiacov 
(104 týždňov)</t>
  </si>
  <si>
    <t>Celková cena spolu v EUR
bez DPH za 24 mesiacov 
(104 týždňov)</t>
  </si>
  <si>
    <t>Celková cena spolu v EUR
vrátane DPH za 24 mesiacov 
(104 týždňov)</t>
  </si>
  <si>
    <t>podpis:</t>
  </si>
  <si>
    <t>meno:</t>
  </si>
  <si>
    <t>pracovná pozícia:</t>
  </si>
  <si>
    <t>pečiatka:</t>
  </si>
  <si>
    <t xml:space="preserve">Predpokladaný počet porcií 
za
24 mesiacov 
(104 týždňov)
</t>
  </si>
  <si>
    <t>Predpokladaná cena
za počet porcií bez DPH
za 24 mesiacov 
(104 týždňov)</t>
  </si>
  <si>
    <t>Predpokladaná cena
za počet porcií vrátane DPH
za 24 mesiacov 
(104 týždňov)</t>
  </si>
  <si>
    <t>Celková cena
v EUR vrátane DPH
za 24 mesiacov 
(104 týždňov)</t>
  </si>
  <si>
    <t>Celková cena spolu v EUR
vrátane DPH 
za 24 mesiacov 
(104 týždňov)</t>
  </si>
  <si>
    <t>Kalkulácia ceny a návrh na plnenie kritéria na vyhodnotenie ponúk</t>
  </si>
  <si>
    <r>
      <t xml:space="preserve">akceptujem
</t>
    </r>
    <r>
      <rPr>
        <sz val="9"/>
        <color theme="1"/>
        <rFont val="Arial"/>
        <family val="2"/>
        <charset val="238"/>
      </rPr>
      <t>(uviesť normu na prípravu čaju)</t>
    </r>
  </si>
  <si>
    <t xml:space="preserve">požadované je množstvo vyššie spomenutých potravín na prípravu 1l čaju/deň pre každého pacienta.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</si>
</sst>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[$EUR]"/>
    <numFmt numFmtId="166" formatCode="#,##0.00\ _€"/>
  </numFmts>
  <fonts count="45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9"/>
      <name val="Arial"/>
      <family val="2"/>
      <charset val="238"/>
    </font>
    <font>
      <sz val="11"/>
      <color rgb="FFFF0000"/>
      <name val="Helvetica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00B05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8"/>
      <color rgb="FFC00000"/>
      <name val="Arial"/>
      <family val="2"/>
      <charset val="238"/>
    </font>
    <font>
      <b/>
      <sz val="18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86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C00000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</borders>
  <cellStyleXfs count="16">
    <xf numFmtId="0" fontId="0" fillId="0" borderId="0" applyNumberFormat="0" applyFill="0" applyBorder="0" applyProtection="0"/>
    <xf numFmtId="0" fontId="7" fillId="0" borderId="0"/>
    <xf numFmtId="0" fontId="15" fillId="0" borderId="0"/>
    <xf numFmtId="0" fontId="6" fillId="0" borderId="0"/>
    <xf numFmtId="0" fontId="5" fillId="0" borderId="0"/>
    <xf numFmtId="0" fontId="5" fillId="0" borderId="0"/>
    <xf numFmtId="0" fontId="15" fillId="0" borderId="0"/>
    <xf numFmtId="0" fontId="18" fillId="0" borderId="0"/>
    <xf numFmtId="0" fontId="4" fillId="0" borderId="0"/>
    <xf numFmtId="0" fontId="3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717">
    <xf numFmtId="0" fontId="0" fillId="0" borderId="0" xfId="0"/>
    <xf numFmtId="0" fontId="8" fillId="0" borderId="0" xfId="1" applyFont="1"/>
    <xf numFmtId="0" fontId="9" fillId="0" borderId="0" xfId="1" applyFont="1"/>
    <xf numFmtId="0" fontId="8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0" fontId="8" fillId="0" borderId="0" xfId="1" applyFont="1" applyAlignment="1">
      <alignment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vertical="center" wrapText="1"/>
    </xf>
    <xf numFmtId="0" fontId="8" fillId="0" borderId="1" xfId="1" applyFont="1" applyBorder="1" applyAlignment="1">
      <alignment horizontal="left"/>
    </xf>
    <xf numFmtId="0" fontId="8" fillId="0" borderId="0" xfId="1" applyFont="1" applyAlignment="1">
      <alignment horizontal="center" vertical="top" wrapText="1"/>
    </xf>
    <xf numFmtId="0" fontId="8" fillId="0" borderId="0" xfId="1" applyFont="1" applyAlignment="1">
      <alignment horizontal="center"/>
    </xf>
    <xf numFmtId="3" fontId="8" fillId="0" borderId="0" xfId="1" applyNumberFormat="1" applyFont="1" applyAlignment="1">
      <alignment horizontal="center"/>
    </xf>
    <xf numFmtId="0" fontId="8" fillId="0" borderId="0" xfId="1" applyFont="1" applyAlignment="1">
      <alignment vertical="top" wrapText="1"/>
    </xf>
    <xf numFmtId="0" fontId="9" fillId="0" borderId="0" xfId="1" applyFont="1" applyAlignment="1">
      <alignment wrapText="1"/>
    </xf>
    <xf numFmtId="0" fontId="8" fillId="0" borderId="0" xfId="1" applyFont="1" applyAlignment="1">
      <alignment horizontal="left" wrapText="1"/>
    </xf>
    <xf numFmtId="0" fontId="12" fillId="0" borderId="0" xfId="1" applyFont="1" applyAlignment="1">
      <alignment wrapText="1"/>
    </xf>
    <xf numFmtId="0" fontId="10" fillId="0" borderId="0" xfId="1" applyFont="1" applyAlignment="1">
      <alignment wrapText="1"/>
    </xf>
    <xf numFmtId="0" fontId="13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vertical="top" wrapText="1"/>
    </xf>
    <xf numFmtId="0" fontId="11" fillId="0" borderId="0" xfId="1" applyFont="1"/>
    <xf numFmtId="3" fontId="11" fillId="0" borderId="0" xfId="1" applyNumberFormat="1" applyFont="1" applyAlignment="1">
      <alignment horizontal="center"/>
    </xf>
    <xf numFmtId="14" fontId="8" fillId="0" borderId="0" xfId="1" applyNumberFormat="1" applyFont="1" applyAlignment="1">
      <alignment vertical="top" wrapText="1"/>
    </xf>
    <xf numFmtId="0" fontId="19" fillId="0" borderId="0" xfId="6" applyFont="1"/>
    <xf numFmtId="0" fontId="20" fillId="0" borderId="0" xfId="6" applyFont="1" applyAlignment="1">
      <alignment horizontal="left"/>
    </xf>
    <xf numFmtId="49" fontId="16" fillId="0" borderId="0" xfId="2" applyNumberFormat="1" applyFont="1"/>
    <xf numFmtId="49" fontId="15" fillId="0" borderId="0" xfId="2" applyNumberFormat="1" applyAlignment="1">
      <alignment horizontal="left" vertical="top" wrapText="1"/>
    </xf>
    <xf numFmtId="49" fontId="15" fillId="0" borderId="0" xfId="2" applyNumberFormat="1" applyAlignment="1">
      <alignment horizontal="left" vertical="center" wrapText="1"/>
    </xf>
    <xf numFmtId="49" fontId="28" fillId="0" borderId="0" xfId="2" applyNumberFormat="1" applyFont="1" applyAlignment="1">
      <alignment horizontal="left" vertical="top" wrapText="1"/>
    </xf>
    <xf numFmtId="49" fontId="28" fillId="0" borderId="0" xfId="2" applyNumberFormat="1" applyFont="1" applyAlignment="1">
      <alignment horizontal="left" vertical="center" wrapText="1"/>
    </xf>
    <xf numFmtId="49" fontId="15" fillId="0" borderId="0" xfId="2" applyNumberFormat="1"/>
    <xf numFmtId="49" fontId="15" fillId="0" borderId="0" xfId="2" applyNumberFormat="1" applyAlignment="1">
      <alignment vertical="center" wrapText="1"/>
    </xf>
    <xf numFmtId="0" fontId="15" fillId="0" borderId="0" xfId="2"/>
    <xf numFmtId="49" fontId="15" fillId="0" borderId="65" xfId="2" applyNumberFormat="1" applyBorder="1" applyAlignment="1">
      <alignment horizontal="left" vertical="center" wrapText="1"/>
    </xf>
    <xf numFmtId="0" fontId="16" fillId="0" borderId="0" xfId="10" applyFont="1"/>
    <xf numFmtId="0" fontId="22" fillId="0" borderId="0" xfId="10" applyFont="1" applyAlignment="1">
      <alignment horizontal="left" vertical="top"/>
    </xf>
    <xf numFmtId="0" fontId="22" fillId="0" borderId="0" xfId="10" applyFont="1"/>
    <xf numFmtId="0" fontId="22" fillId="0" borderId="0" xfId="10" applyFont="1" applyAlignment="1">
      <alignment vertical="center"/>
    </xf>
    <xf numFmtId="49" fontId="28" fillId="7" borderId="0" xfId="2" applyNumberFormat="1" applyFont="1" applyFill="1"/>
    <xf numFmtId="49" fontId="16" fillId="7" borderId="0" xfId="2" applyNumberFormat="1" applyFont="1" applyFill="1"/>
    <xf numFmtId="0" fontId="34" fillId="0" borderId="0" xfId="10" applyFont="1" applyAlignment="1">
      <alignment vertical="center"/>
    </xf>
    <xf numFmtId="0" fontId="28" fillId="0" borderId="0" xfId="10" applyFont="1"/>
    <xf numFmtId="0" fontId="16" fillId="2" borderId="59" xfId="10" applyFont="1" applyFill="1" applyBorder="1" applyAlignment="1">
      <alignment horizontal="center" vertical="top" wrapText="1"/>
    </xf>
    <xf numFmtId="0" fontId="16" fillId="2" borderId="58" xfId="10" applyFont="1" applyFill="1" applyBorder="1" applyAlignment="1">
      <alignment horizontal="center" vertical="top" wrapText="1"/>
    </xf>
    <xf numFmtId="0" fontId="16" fillId="2" borderId="103" xfId="10" applyFont="1" applyFill="1" applyBorder="1" applyAlignment="1">
      <alignment horizontal="center" vertical="top" wrapText="1"/>
    </xf>
    <xf numFmtId="0" fontId="16" fillId="2" borderId="104" xfId="10" applyFont="1" applyFill="1" applyBorder="1" applyAlignment="1">
      <alignment horizontal="center" vertical="top" wrapText="1"/>
    </xf>
    <xf numFmtId="0" fontId="16" fillId="2" borderId="105" xfId="10" applyFont="1" applyFill="1" applyBorder="1" applyAlignment="1">
      <alignment horizontal="center" vertical="top" wrapText="1"/>
    </xf>
    <xf numFmtId="0" fontId="16" fillId="2" borderId="106" xfId="10" applyFont="1" applyFill="1" applyBorder="1" applyAlignment="1">
      <alignment horizontal="center" vertical="top" wrapText="1"/>
    </xf>
    <xf numFmtId="0" fontId="16" fillId="2" borderId="107" xfId="10" applyFont="1" applyFill="1" applyBorder="1" applyAlignment="1">
      <alignment horizontal="center" vertical="top" wrapText="1"/>
    </xf>
    <xf numFmtId="0" fontId="16" fillId="2" borderId="108" xfId="10" applyFont="1" applyFill="1" applyBorder="1" applyAlignment="1">
      <alignment horizontal="center" vertical="top" wrapText="1"/>
    </xf>
    <xf numFmtId="0" fontId="16" fillId="2" borderId="109" xfId="10" applyFont="1" applyFill="1" applyBorder="1" applyAlignment="1">
      <alignment horizontal="center" vertical="top" wrapText="1"/>
    </xf>
    <xf numFmtId="0" fontId="16" fillId="0" borderId="0" xfId="10" applyFont="1" applyAlignment="1">
      <alignment horizontal="center" vertical="top" wrapText="1"/>
    </xf>
    <xf numFmtId="0" fontId="16" fillId="0" borderId="0" xfId="10" applyFont="1" applyAlignment="1">
      <alignment vertical="top"/>
    </xf>
    <xf numFmtId="0" fontId="16" fillId="0" borderId="55" xfId="10" applyFont="1" applyBorder="1" applyAlignment="1">
      <alignment vertical="center"/>
    </xf>
    <xf numFmtId="0" fontId="16" fillId="6" borderId="6" xfId="10" applyFont="1" applyFill="1" applyBorder="1" applyAlignment="1">
      <alignment horizontal="center" vertical="center"/>
    </xf>
    <xf numFmtId="164" fontId="16" fillId="0" borderId="38" xfId="10" applyNumberFormat="1" applyFont="1" applyBorder="1" applyAlignment="1">
      <alignment vertical="center"/>
    </xf>
    <xf numFmtId="164" fontId="16" fillId="0" borderId="111" xfId="10" applyNumberFormat="1" applyFont="1" applyBorder="1" applyAlignment="1">
      <alignment vertical="center"/>
    </xf>
    <xf numFmtId="0" fontId="16" fillId="6" borderId="39" xfId="10" applyFont="1" applyFill="1" applyBorder="1" applyAlignment="1">
      <alignment horizontal="center" vertical="center"/>
    </xf>
    <xf numFmtId="164" fontId="16" fillId="0" borderId="0" xfId="10" applyNumberFormat="1" applyFont="1" applyAlignment="1">
      <alignment vertical="center"/>
    </xf>
    <xf numFmtId="0" fontId="16" fillId="0" borderId="0" xfId="10" applyFont="1" applyAlignment="1">
      <alignment vertical="center"/>
    </xf>
    <xf numFmtId="0" fontId="16" fillId="0" borderId="54" xfId="10" applyFont="1" applyBorder="1" applyAlignment="1">
      <alignment vertical="center"/>
    </xf>
    <xf numFmtId="164" fontId="16" fillId="0" borderId="7" xfId="10" applyNumberFormat="1" applyFont="1" applyBorder="1" applyAlignment="1">
      <alignment vertical="center"/>
    </xf>
    <xf numFmtId="164" fontId="16" fillId="0" borderId="13" xfId="10" applyNumberFormat="1" applyFont="1" applyBorder="1" applyAlignment="1">
      <alignment vertical="center"/>
    </xf>
    <xf numFmtId="0" fontId="16" fillId="6" borderId="10" xfId="10" applyFont="1" applyFill="1" applyBorder="1" applyAlignment="1">
      <alignment horizontal="center" vertical="center"/>
    </xf>
    <xf numFmtId="0" fontId="16" fillId="0" borderId="53" xfId="10" applyFont="1" applyBorder="1" applyAlignment="1">
      <alignment vertical="center"/>
    </xf>
    <xf numFmtId="0" fontId="16" fillId="6" borderId="48" xfId="10" applyFont="1" applyFill="1" applyBorder="1" applyAlignment="1">
      <alignment horizontal="center" vertical="center"/>
    </xf>
    <xf numFmtId="164" fontId="16" fillId="0" borderId="9" xfId="10" applyNumberFormat="1" applyFont="1" applyBorder="1" applyAlignment="1">
      <alignment vertical="center"/>
    </xf>
    <xf numFmtId="0" fontId="22" fillId="0" borderId="19" xfId="10" applyFont="1" applyBorder="1" applyAlignment="1">
      <alignment vertical="center"/>
    </xf>
    <xf numFmtId="0" fontId="22" fillId="0" borderId="24" xfId="10" applyFont="1" applyBorder="1" applyAlignment="1">
      <alignment horizontal="center" vertical="center"/>
    </xf>
    <xf numFmtId="0" fontId="16" fillId="0" borderId="36" xfId="10" applyFont="1" applyBorder="1" applyAlignment="1">
      <alignment horizontal="center" vertical="center"/>
    </xf>
    <xf numFmtId="0" fontId="16" fillId="0" borderId="22" xfId="10" applyFont="1" applyBorder="1" applyAlignment="1">
      <alignment horizontal="center" vertical="center"/>
    </xf>
    <xf numFmtId="164" fontId="22" fillId="0" borderId="36" xfId="10" applyNumberFormat="1" applyFont="1" applyBorder="1" applyAlignment="1">
      <alignment horizontal="right" vertical="center"/>
    </xf>
    <xf numFmtId="164" fontId="22" fillId="0" borderId="21" xfId="10" applyNumberFormat="1" applyFont="1" applyBorder="1" applyAlignment="1">
      <alignment horizontal="right" vertical="center"/>
    </xf>
    <xf numFmtId="164" fontId="16" fillId="0" borderId="36" xfId="10" applyNumberFormat="1" applyFont="1" applyBorder="1" applyAlignment="1">
      <alignment horizontal="center" vertical="center"/>
    </xf>
    <xf numFmtId="164" fontId="22" fillId="0" borderId="36" xfId="10" applyNumberFormat="1" applyFont="1" applyBorder="1" applyAlignment="1">
      <alignment vertical="center"/>
    </xf>
    <xf numFmtId="164" fontId="22" fillId="0" borderId="35" xfId="10" applyNumberFormat="1" applyFont="1" applyBorder="1" applyAlignment="1">
      <alignment horizontal="right" vertical="center"/>
    </xf>
    <xf numFmtId="164" fontId="22" fillId="0" borderId="0" xfId="10" applyNumberFormat="1" applyFont="1" applyAlignment="1">
      <alignment horizontal="right" vertical="center"/>
    </xf>
    <xf numFmtId="0" fontId="22" fillId="0" borderId="0" xfId="10" applyFont="1" applyAlignment="1">
      <alignment horizontal="center"/>
    </xf>
    <xf numFmtId="0" fontId="16" fillId="2" borderId="112" xfId="10" applyFont="1" applyFill="1" applyBorder="1" applyAlignment="1">
      <alignment horizontal="center" vertical="top" wrapText="1"/>
    </xf>
    <xf numFmtId="0" fontId="16" fillId="2" borderId="57" xfId="10" applyFont="1" applyFill="1" applyBorder="1" applyAlignment="1">
      <alignment horizontal="center" vertical="top" wrapText="1"/>
    </xf>
    <xf numFmtId="0" fontId="16" fillId="2" borderId="113" xfId="10" applyFont="1" applyFill="1" applyBorder="1" applyAlignment="1">
      <alignment horizontal="center" vertical="top" wrapText="1"/>
    </xf>
    <xf numFmtId="164" fontId="16" fillId="0" borderId="114" xfId="10" applyNumberFormat="1" applyFont="1" applyBorder="1" applyAlignment="1">
      <alignment vertical="center"/>
    </xf>
    <xf numFmtId="164" fontId="16" fillId="0" borderId="55" xfId="10" applyNumberFormat="1" applyFont="1" applyBorder="1" applyAlignment="1">
      <alignment vertical="center"/>
    </xf>
    <xf numFmtId="164" fontId="16" fillId="0" borderId="28" xfId="10" applyNumberFormat="1" applyFont="1" applyBorder="1" applyAlignment="1">
      <alignment vertical="center"/>
    </xf>
    <xf numFmtId="164" fontId="16" fillId="0" borderId="54" xfId="10" applyNumberFormat="1" applyFont="1" applyBorder="1" applyAlignment="1">
      <alignment vertical="center"/>
    </xf>
    <xf numFmtId="164" fontId="16" fillId="0" borderId="115" xfId="10" applyNumberFormat="1" applyFont="1" applyBorder="1" applyAlignment="1">
      <alignment vertical="center"/>
    </xf>
    <xf numFmtId="164" fontId="16" fillId="0" borderId="116" xfId="10" applyNumberFormat="1" applyFont="1" applyBorder="1" applyAlignment="1">
      <alignment vertical="center"/>
    </xf>
    <xf numFmtId="164" fontId="16" fillId="0" borderId="22" xfId="10" applyNumberFormat="1" applyFont="1" applyBorder="1" applyAlignment="1">
      <alignment horizontal="center" vertical="center"/>
    </xf>
    <xf numFmtId="164" fontId="22" fillId="0" borderId="20" xfId="10" applyNumberFormat="1" applyFont="1" applyBorder="1" applyAlignment="1">
      <alignment vertical="center"/>
    </xf>
    <xf numFmtId="164" fontId="22" fillId="0" borderId="35" xfId="10" applyNumberFormat="1" applyFont="1" applyBorder="1" applyAlignment="1">
      <alignment vertical="center"/>
    </xf>
    <xf numFmtId="164" fontId="22" fillId="0" borderId="117" xfId="10" applyNumberFormat="1" applyFont="1" applyBorder="1" applyAlignment="1">
      <alignment vertical="center"/>
    </xf>
    <xf numFmtId="164" fontId="22" fillId="0" borderId="118" xfId="10" applyNumberFormat="1" applyFont="1" applyBorder="1" applyAlignment="1">
      <alignment vertical="center"/>
    </xf>
    <xf numFmtId="0" fontId="22" fillId="2" borderId="34" xfId="10" applyFont="1" applyFill="1" applyBorder="1" applyAlignment="1">
      <alignment vertical="top" wrapText="1"/>
    </xf>
    <xf numFmtId="0" fontId="22" fillId="2" borderId="30" xfId="10" applyFont="1" applyFill="1" applyBorder="1" applyAlignment="1">
      <alignment horizontal="center" vertical="top" wrapText="1"/>
    </xf>
    <xf numFmtId="0" fontId="22" fillId="0" borderId="0" xfId="10" applyFont="1" applyAlignment="1">
      <alignment vertical="top"/>
    </xf>
    <xf numFmtId="0" fontId="16" fillId="0" borderId="6" xfId="10" applyFont="1" applyBorder="1"/>
    <xf numFmtId="164" fontId="16" fillId="0" borderId="7" xfId="10" applyNumberFormat="1" applyFont="1" applyBorder="1" applyAlignment="1">
      <alignment horizontal="right" vertical="center"/>
    </xf>
    <xf numFmtId="164" fontId="16" fillId="0" borderId="7" xfId="10" applyNumberFormat="1" applyFont="1" applyBorder="1" applyAlignment="1">
      <alignment vertical="center" wrapText="1"/>
    </xf>
    <xf numFmtId="0" fontId="16" fillId="0" borderId="10" xfId="10" applyFont="1" applyBorder="1"/>
    <xf numFmtId="0" fontId="16" fillId="0" borderId="48" xfId="10" applyFont="1" applyBorder="1"/>
    <xf numFmtId="0" fontId="22" fillId="0" borderId="24" xfId="10" applyFont="1" applyBorder="1" applyAlignment="1">
      <alignment vertical="center" wrapText="1"/>
    </xf>
    <xf numFmtId="3" fontId="16" fillId="0" borderId="36" xfId="10" applyNumberFormat="1" applyFont="1" applyBorder="1" applyAlignment="1">
      <alignment horizontal="center" vertical="center" wrapText="1"/>
    </xf>
    <xf numFmtId="164" fontId="16" fillId="0" borderId="36" xfId="10" applyNumberFormat="1" applyFont="1" applyBorder="1" applyAlignment="1">
      <alignment horizontal="center" vertical="center" wrapText="1"/>
    </xf>
    <xf numFmtId="0" fontId="22" fillId="0" borderId="0" xfId="10" applyFont="1" applyAlignment="1">
      <alignment vertical="center" wrapText="1"/>
    </xf>
    <xf numFmtId="3" fontId="22" fillId="0" borderId="0" xfId="10" applyNumberFormat="1" applyFont="1" applyAlignment="1">
      <alignment horizontal="right" vertical="center" wrapText="1"/>
    </xf>
    <xf numFmtId="0" fontId="22" fillId="0" borderId="0" xfId="10" applyFont="1" applyAlignment="1">
      <alignment horizontal="right" vertical="center" wrapText="1"/>
    </xf>
    <xf numFmtId="166" fontId="22" fillId="0" borderId="0" xfId="10" applyNumberFormat="1" applyFont="1" applyAlignment="1">
      <alignment horizontal="right" vertical="center"/>
    </xf>
    <xf numFmtId="0" fontId="22" fillId="2" borderId="34" xfId="10" applyFont="1" applyFill="1" applyBorder="1" applyAlignment="1">
      <alignment horizontal="center" vertical="top" wrapText="1"/>
    </xf>
    <xf numFmtId="0" fontId="22" fillId="2" borderId="42" xfId="10" applyFont="1" applyFill="1" applyBorder="1" applyAlignment="1">
      <alignment horizontal="center" vertical="top" wrapText="1"/>
    </xf>
    <xf numFmtId="0" fontId="22" fillId="2" borderId="120" xfId="10" applyFont="1" applyFill="1" applyBorder="1" applyAlignment="1">
      <alignment horizontal="center" vertical="top" wrapText="1"/>
    </xf>
    <xf numFmtId="0" fontId="16" fillId="0" borderId="84" xfId="10" applyFont="1" applyBorder="1" applyAlignment="1">
      <alignment horizontal="center" vertical="center"/>
    </xf>
    <xf numFmtId="164" fontId="16" fillId="0" borderId="110" xfId="10" applyNumberFormat="1" applyFont="1" applyBorder="1" applyAlignment="1">
      <alignment vertical="center" wrapText="1"/>
    </xf>
    <xf numFmtId="164" fontId="16" fillId="0" borderId="111" xfId="10" applyNumberFormat="1" applyFont="1" applyBorder="1" applyAlignment="1">
      <alignment vertical="center" wrapText="1"/>
    </xf>
    <xf numFmtId="0" fontId="16" fillId="0" borderId="44" xfId="10" applyFont="1" applyBorder="1" applyAlignment="1">
      <alignment horizontal="center" vertical="center"/>
    </xf>
    <xf numFmtId="164" fontId="16" fillId="0" borderId="26" xfId="10" applyNumberFormat="1" applyFont="1" applyBorder="1" applyAlignment="1">
      <alignment vertical="center"/>
    </xf>
    <xf numFmtId="164" fontId="16" fillId="0" borderId="33" xfId="10" applyNumberFormat="1" applyFont="1" applyBorder="1" applyAlignment="1">
      <alignment vertical="center"/>
    </xf>
    <xf numFmtId="164" fontId="16" fillId="3" borderId="33" xfId="10" applyNumberFormat="1" applyFont="1" applyFill="1" applyBorder="1" applyAlignment="1">
      <alignment vertical="center"/>
    </xf>
    <xf numFmtId="164" fontId="16" fillId="3" borderId="124" xfId="10" applyNumberFormat="1" applyFont="1" applyFill="1" applyBorder="1" applyAlignment="1">
      <alignment vertical="center" wrapText="1"/>
    </xf>
    <xf numFmtId="0" fontId="16" fillId="0" borderId="25" xfId="10" applyFont="1" applyBorder="1" applyAlignment="1">
      <alignment horizontal="center" vertical="center"/>
    </xf>
    <xf numFmtId="164" fontId="16" fillId="0" borderId="11" xfId="10" applyNumberFormat="1" applyFont="1" applyBorder="1" applyAlignment="1">
      <alignment vertical="center" wrapText="1"/>
    </xf>
    <xf numFmtId="164" fontId="16" fillId="0" borderId="13" xfId="10" applyNumberFormat="1" applyFont="1" applyBorder="1" applyAlignment="1">
      <alignment vertical="center" wrapText="1"/>
    </xf>
    <xf numFmtId="0" fontId="16" fillId="0" borderId="0" xfId="10" applyFont="1" applyAlignment="1">
      <alignment vertical="center" wrapText="1"/>
    </xf>
    <xf numFmtId="4" fontId="16" fillId="0" borderId="0" xfId="10" applyNumberFormat="1" applyFont="1" applyAlignment="1">
      <alignment horizontal="center" vertical="center" wrapText="1"/>
    </xf>
    <xf numFmtId="0" fontId="36" fillId="0" borderId="0" xfId="10" applyFont="1"/>
    <xf numFmtId="164" fontId="16" fillId="0" borderId="38" xfId="10" applyNumberFormat="1" applyFont="1" applyBorder="1" applyAlignment="1">
      <alignment horizontal="right" vertical="center"/>
    </xf>
    <xf numFmtId="0" fontId="16" fillId="0" borderId="85" xfId="10" applyFont="1" applyBorder="1" applyAlignment="1">
      <alignment horizontal="center" vertical="center"/>
    </xf>
    <xf numFmtId="164" fontId="16" fillId="0" borderId="9" xfId="10" applyNumberFormat="1" applyFont="1" applyBorder="1" applyAlignment="1">
      <alignment vertical="center" wrapText="1"/>
    </xf>
    <xf numFmtId="164" fontId="16" fillId="0" borderId="11" xfId="10" applyNumberFormat="1" applyFont="1" applyBorder="1" applyAlignment="1">
      <alignment horizontal="right" vertical="center"/>
    </xf>
    <xf numFmtId="0" fontId="16" fillId="0" borderId="86" xfId="10" applyFont="1" applyBorder="1" applyAlignment="1">
      <alignment horizontal="center" vertical="center" wrapText="1"/>
    </xf>
    <xf numFmtId="164" fontId="22" fillId="0" borderId="36" xfId="10" applyNumberFormat="1" applyFont="1" applyBorder="1" applyAlignment="1">
      <alignment vertical="center" wrapText="1"/>
    </xf>
    <xf numFmtId="164" fontId="22" fillId="0" borderId="35" xfId="10" applyNumberFormat="1" applyFont="1" applyBorder="1" applyAlignment="1">
      <alignment vertical="center" wrapText="1"/>
    </xf>
    <xf numFmtId="4" fontId="22" fillId="0" borderId="19" xfId="10" applyNumberFormat="1" applyFont="1" applyBorder="1" applyAlignment="1">
      <alignment horizontal="center" vertical="center" wrapText="1"/>
    </xf>
    <xf numFmtId="164" fontId="22" fillId="3" borderId="86" xfId="10" applyNumberFormat="1" applyFont="1" applyFill="1" applyBorder="1" applyAlignment="1">
      <alignment horizontal="right" vertical="center" wrapText="1"/>
    </xf>
    <xf numFmtId="164" fontId="22" fillId="0" borderId="36" xfId="10" applyNumberFormat="1" applyFont="1" applyBorder="1" applyAlignment="1">
      <alignment horizontal="center" vertical="center" wrapText="1"/>
    </xf>
    <xf numFmtId="164" fontId="22" fillId="3" borderId="35" xfId="10" applyNumberFormat="1" applyFont="1" applyFill="1" applyBorder="1" applyAlignment="1">
      <alignment vertical="center" wrapText="1"/>
    </xf>
    <xf numFmtId="164" fontId="16" fillId="0" borderId="36" xfId="10" applyNumberFormat="1" applyFont="1" applyBorder="1" applyAlignment="1">
      <alignment horizontal="right" vertical="center"/>
    </xf>
    <xf numFmtId="164" fontId="16" fillId="0" borderId="0" xfId="10" applyNumberFormat="1" applyFont="1"/>
    <xf numFmtId="0" fontId="16" fillId="0" borderId="0" xfId="10" applyFont="1" applyAlignment="1">
      <alignment horizontal="center" vertical="center"/>
    </xf>
    <xf numFmtId="9" fontId="16" fillId="0" borderId="0" xfId="10" applyNumberFormat="1" applyFont="1" applyAlignment="1">
      <alignment vertical="center"/>
    </xf>
    <xf numFmtId="166" fontId="16" fillId="0" borderId="0" xfId="10" applyNumberFormat="1" applyFont="1" applyAlignment="1">
      <alignment vertical="center"/>
    </xf>
    <xf numFmtId="166" fontId="22" fillId="0" borderId="0" xfId="10" applyNumberFormat="1" applyFont="1" applyAlignment="1">
      <alignment vertical="center"/>
    </xf>
    <xf numFmtId="0" fontId="20" fillId="0" borderId="0" xfId="6" applyFont="1" applyAlignment="1">
      <alignment wrapText="1"/>
    </xf>
    <xf numFmtId="165" fontId="22" fillId="0" borderId="0" xfId="10" applyNumberFormat="1" applyFont="1" applyAlignment="1">
      <alignment vertical="center"/>
    </xf>
    <xf numFmtId="0" fontId="37" fillId="0" borderId="0" xfId="10" applyFont="1" applyAlignment="1">
      <alignment vertical="center"/>
    </xf>
    <xf numFmtId="0" fontId="23" fillId="0" borderId="0" xfId="10" applyFont="1" applyAlignment="1">
      <alignment vertical="center"/>
    </xf>
    <xf numFmtId="49" fontId="22" fillId="7" borderId="0" xfId="2" applyNumberFormat="1" applyFont="1" applyFill="1"/>
    <xf numFmtId="0" fontId="24" fillId="0" borderId="0" xfId="10" applyFont="1" applyAlignment="1">
      <alignment horizontal="right"/>
    </xf>
    <xf numFmtId="0" fontId="22" fillId="0" borderId="0" xfId="10" applyFont="1" applyAlignment="1">
      <alignment vertical="top" wrapText="1"/>
    </xf>
    <xf numFmtId="0" fontId="22" fillId="0" borderId="0" xfId="10" applyFont="1" applyAlignment="1">
      <alignment horizontal="center" vertical="top" wrapText="1"/>
    </xf>
    <xf numFmtId="164" fontId="16" fillId="0" borderId="44" xfId="10" applyNumberFormat="1" applyFont="1" applyBorder="1" applyAlignment="1">
      <alignment horizontal="right" vertical="center"/>
    </xf>
    <xf numFmtId="164" fontId="16" fillId="0" borderId="124" xfId="10" applyNumberFormat="1" applyFont="1" applyBorder="1" applyAlignment="1">
      <alignment horizontal="right" vertical="center"/>
    </xf>
    <xf numFmtId="9" fontId="16" fillId="0" borderId="0" xfId="10" applyNumberFormat="1" applyFont="1" applyAlignment="1">
      <alignment horizontal="center" vertical="center"/>
    </xf>
    <xf numFmtId="164" fontId="22" fillId="0" borderId="0" xfId="10" applyNumberFormat="1" applyFont="1"/>
    <xf numFmtId="164" fontId="16" fillId="0" borderId="88" xfId="10" applyNumberFormat="1" applyFont="1" applyBorder="1" applyAlignment="1">
      <alignment horizontal="right" vertical="center"/>
    </xf>
    <xf numFmtId="4" fontId="22" fillId="0" borderId="0" xfId="10" applyNumberFormat="1" applyFont="1" applyAlignment="1">
      <alignment vertical="center"/>
    </xf>
    <xf numFmtId="0" fontId="23" fillId="0" borderId="0" xfId="10" applyFont="1"/>
    <xf numFmtId="164" fontId="16" fillId="0" borderId="0" xfId="10" applyNumberFormat="1" applyFont="1" applyAlignment="1">
      <alignment horizontal="right" vertical="center"/>
    </xf>
    <xf numFmtId="0" fontId="22" fillId="2" borderId="29" xfId="10" applyFont="1" applyFill="1" applyBorder="1" applyAlignment="1">
      <alignment horizontal="center" vertical="top" wrapText="1"/>
    </xf>
    <xf numFmtId="0" fontId="22" fillId="2" borderId="31" xfId="10" applyFont="1" applyFill="1" applyBorder="1" applyAlignment="1">
      <alignment horizontal="center" vertical="top" wrapText="1"/>
    </xf>
    <xf numFmtId="0" fontId="22" fillId="0" borderId="0" xfId="2" applyFont="1" applyAlignment="1">
      <alignment horizontal="left" vertical="top" wrapText="1"/>
    </xf>
    <xf numFmtId="0" fontId="22" fillId="0" borderId="0" xfId="10" applyFont="1" applyAlignment="1">
      <alignment horizontal="center" vertical="center"/>
    </xf>
    <xf numFmtId="9" fontId="16" fillId="0" borderId="0" xfId="10" applyNumberFormat="1" applyFont="1" applyAlignment="1">
      <alignment vertical="center" wrapText="1"/>
    </xf>
    <xf numFmtId="0" fontId="22" fillId="0" borderId="86" xfId="10" applyFont="1" applyBorder="1" applyAlignment="1">
      <alignment horizontal="center" vertical="center"/>
    </xf>
    <xf numFmtId="0" fontId="22" fillId="0" borderId="0" xfId="10" applyFont="1" applyAlignment="1">
      <alignment horizontal="center" vertical="center" wrapText="1"/>
    </xf>
    <xf numFmtId="164" fontId="16" fillId="0" borderId="135" xfId="10" applyNumberFormat="1" applyFont="1" applyBorder="1" applyAlignment="1">
      <alignment horizontal="right" vertical="center"/>
    </xf>
    <xf numFmtId="0" fontId="22" fillId="2" borderId="32" xfId="10" applyFont="1" applyFill="1" applyBorder="1" applyAlignment="1">
      <alignment horizontal="center" vertical="top" wrapText="1"/>
    </xf>
    <xf numFmtId="0" fontId="12" fillId="0" borderId="0" xfId="11" applyFont="1" applyAlignment="1">
      <alignment wrapText="1"/>
    </xf>
    <xf numFmtId="0" fontId="12" fillId="0" borderId="0" xfId="11" applyFont="1" applyAlignment="1">
      <alignment vertical="center" wrapText="1"/>
    </xf>
    <xf numFmtId="0" fontId="10" fillId="0" borderId="0" xfId="11" applyFont="1" applyAlignment="1">
      <alignment vertical="center" wrapText="1"/>
    </xf>
    <xf numFmtId="0" fontId="10" fillId="0" borderId="0" xfId="11" applyFont="1" applyAlignment="1">
      <alignment wrapText="1"/>
    </xf>
    <xf numFmtId="0" fontId="27" fillId="0" borderId="0" xfId="11" applyFont="1" applyAlignment="1">
      <alignment wrapText="1"/>
    </xf>
    <xf numFmtId="0" fontId="12" fillId="0" borderId="0" xfId="11" applyFont="1" applyAlignment="1">
      <alignment vertical="top" wrapText="1"/>
    </xf>
    <xf numFmtId="0" fontId="10" fillId="0" borderId="0" xfId="11" applyFont="1" applyAlignment="1">
      <alignment vertical="top" wrapText="1"/>
    </xf>
    <xf numFmtId="0" fontId="29" fillId="0" borderId="0" xfId="11" applyFont="1" applyAlignment="1">
      <alignment horizontal="center" vertical="top" wrapText="1"/>
    </xf>
    <xf numFmtId="0" fontId="29" fillId="0" borderId="0" xfId="11" applyFont="1" applyAlignment="1">
      <alignment horizontal="center" wrapText="1"/>
    </xf>
    <xf numFmtId="0" fontId="26" fillId="0" borderId="0" xfId="11" applyFont="1" applyAlignment="1">
      <alignment vertical="center"/>
    </xf>
    <xf numFmtId="49" fontId="12" fillId="0" borderId="136" xfId="11" applyNumberFormat="1" applyFont="1" applyBorder="1" applyAlignment="1">
      <alignment horizontal="center" vertical="center" wrapText="1"/>
    </xf>
    <xf numFmtId="49" fontId="12" fillId="0" borderId="78" xfId="11" applyNumberFormat="1" applyFont="1" applyBorder="1" applyAlignment="1">
      <alignment horizontal="center" vertical="center" wrapText="1"/>
    </xf>
    <xf numFmtId="0" fontId="12" fillId="0" borderId="0" xfId="11" applyFont="1" applyAlignment="1">
      <alignment vertical="center"/>
    </xf>
    <xf numFmtId="49" fontId="12" fillId="0" borderId="74" xfId="11" applyNumberFormat="1" applyFont="1" applyBorder="1" applyAlignment="1">
      <alignment horizontal="center" vertical="center" wrapText="1"/>
    </xf>
    <xf numFmtId="49" fontId="12" fillId="0" borderId="72" xfId="11" applyNumberFormat="1" applyFont="1" applyBorder="1" applyAlignment="1">
      <alignment horizontal="center" vertical="center" wrapText="1"/>
    </xf>
    <xf numFmtId="0" fontId="29" fillId="0" borderId="0" xfId="11" applyFont="1" applyAlignment="1">
      <alignment vertical="center"/>
    </xf>
    <xf numFmtId="0" fontId="30" fillId="0" borderId="0" xfId="11" applyFont="1" applyAlignment="1">
      <alignment vertical="center"/>
    </xf>
    <xf numFmtId="49" fontId="12" fillId="0" borderId="67" xfId="11" applyNumberFormat="1" applyFont="1" applyBorder="1" applyAlignment="1">
      <alignment horizontal="center" vertical="center" wrapText="1"/>
    </xf>
    <xf numFmtId="49" fontId="12" fillId="0" borderId="137" xfId="11" applyNumberFormat="1" applyFont="1" applyBorder="1" applyAlignment="1">
      <alignment horizontal="center" vertical="center" wrapText="1"/>
    </xf>
    <xf numFmtId="49" fontId="12" fillId="0" borderId="91" xfId="11" applyNumberFormat="1" applyFont="1" applyBorder="1" applyAlignment="1">
      <alignment horizontal="right" vertical="center" wrapText="1"/>
    </xf>
    <xf numFmtId="0" fontId="29" fillId="0" borderId="0" xfId="11" applyFont="1" applyAlignment="1">
      <alignment vertical="top" wrapText="1"/>
    </xf>
    <xf numFmtId="49" fontId="12" fillId="0" borderId="99" xfId="11" applyNumberFormat="1" applyFont="1" applyBorder="1" applyAlignment="1">
      <alignment horizontal="right" vertical="center" wrapText="1"/>
    </xf>
    <xf numFmtId="49" fontId="12" fillId="0" borderId="96" xfId="11" applyNumberFormat="1" applyFont="1" applyBorder="1" applyAlignment="1">
      <alignment horizontal="right" vertical="center" wrapText="1"/>
    </xf>
    <xf numFmtId="49" fontId="12" fillId="0" borderId="89" xfId="11" applyNumberFormat="1" applyFont="1" applyBorder="1" applyAlignment="1">
      <alignment horizontal="right" vertical="center" wrapText="1"/>
    </xf>
    <xf numFmtId="0" fontId="31" fillId="0" borderId="0" xfId="11" applyFont="1" applyAlignment="1">
      <alignment vertical="top" wrapText="1"/>
    </xf>
    <xf numFmtId="0" fontId="2" fillId="0" borderId="0" xfId="11" applyAlignment="1">
      <alignment vertical="center" wrapText="1"/>
    </xf>
    <xf numFmtId="49" fontId="26" fillId="3" borderId="95" xfId="11" applyNumberFormat="1" applyFont="1" applyFill="1" applyBorder="1" applyAlignment="1">
      <alignment horizontal="left" vertical="center" wrapText="1"/>
    </xf>
    <xf numFmtId="49" fontId="12" fillId="0" borderId="91" xfId="11" applyNumberFormat="1" applyFont="1" applyBorder="1" applyAlignment="1">
      <alignment horizontal="center" vertical="center"/>
    </xf>
    <xf numFmtId="49" fontId="15" fillId="0" borderId="75" xfId="11" applyNumberFormat="1" applyFont="1" applyBorder="1" applyAlignment="1">
      <alignment horizontal="left" vertical="center" wrapText="1"/>
    </xf>
    <xf numFmtId="49" fontId="12" fillId="0" borderId="76" xfId="11" applyNumberFormat="1" applyFont="1" applyBorder="1" applyAlignment="1">
      <alignment horizontal="center" vertical="center" wrapText="1"/>
    </xf>
    <xf numFmtId="49" fontId="12" fillId="0" borderId="96" xfId="11" applyNumberFormat="1" applyFont="1" applyBorder="1" applyAlignment="1">
      <alignment horizontal="center" vertical="center"/>
    </xf>
    <xf numFmtId="49" fontId="12" fillId="0" borderId="75" xfId="11" applyNumberFormat="1" applyFont="1" applyBorder="1" applyAlignment="1">
      <alignment horizontal="center" vertical="center"/>
    </xf>
    <xf numFmtId="49" fontId="12" fillId="0" borderId="63" xfId="11" applyNumberFormat="1" applyFont="1" applyBorder="1" applyAlignment="1">
      <alignment horizontal="center" vertical="center"/>
    </xf>
    <xf numFmtId="49" fontId="12" fillId="0" borderId="0" xfId="11" applyNumberFormat="1" applyFont="1" applyAlignment="1">
      <alignment vertical="top" wrapText="1"/>
    </xf>
    <xf numFmtId="0" fontId="8" fillId="0" borderId="0" xfId="11" applyFont="1" applyAlignment="1">
      <alignment horizontal="right" vertical="center" wrapText="1"/>
    </xf>
    <xf numFmtId="0" fontId="8" fillId="0" borderId="0" xfId="11" applyFont="1" applyAlignment="1">
      <alignment vertical="center" wrapText="1"/>
    </xf>
    <xf numFmtId="0" fontId="11" fillId="0" borderId="0" xfId="11" applyFont="1"/>
    <xf numFmtId="0" fontId="8" fillId="0" borderId="0" xfId="12" applyFont="1" applyAlignment="1">
      <alignment vertical="top" wrapText="1"/>
    </xf>
    <xf numFmtId="0" fontId="11" fillId="0" borderId="0" xfId="11" applyFont="1" applyAlignment="1">
      <alignment vertical="center" wrapText="1"/>
    </xf>
    <xf numFmtId="3" fontId="11" fillId="0" borderId="0" xfId="11" applyNumberFormat="1" applyFont="1" applyAlignment="1">
      <alignment horizontal="center"/>
    </xf>
    <xf numFmtId="0" fontId="8" fillId="0" borderId="0" xfId="11" applyFont="1" applyAlignment="1">
      <alignment wrapText="1"/>
    </xf>
    <xf numFmtId="49" fontId="12" fillId="0" borderId="96" xfId="11" applyNumberFormat="1" applyFont="1" applyBorder="1" applyAlignment="1">
      <alignment horizontal="left" vertical="center" wrapText="1"/>
    </xf>
    <xf numFmtId="0" fontId="12" fillId="0" borderId="96" xfId="11" applyFont="1" applyBorder="1" applyAlignment="1">
      <alignment horizontal="left" vertical="center" wrapText="1"/>
    </xf>
    <xf numFmtId="0" fontId="8" fillId="0" borderId="0" xfId="12" applyFont="1" applyAlignment="1">
      <alignment vertical="center" wrapText="1"/>
    </xf>
    <xf numFmtId="0" fontId="11" fillId="0" borderId="0" xfId="1" applyFont="1" applyAlignment="1">
      <alignment horizontal="center" vertical="top" wrapText="1"/>
    </xf>
    <xf numFmtId="0" fontId="9" fillId="0" borderId="0" xfId="1" applyFont="1" applyAlignment="1">
      <alignment horizontal="left" vertical="top" wrapText="1"/>
    </xf>
    <xf numFmtId="0" fontId="8" fillId="0" borderId="0" xfId="6" applyFont="1" applyAlignment="1">
      <alignment horizontal="left" wrapText="1"/>
    </xf>
    <xf numFmtId="0" fontId="8" fillId="0" borderId="0" xfId="6" applyFont="1" applyAlignment="1">
      <alignment wrapText="1"/>
    </xf>
    <xf numFmtId="0" fontId="8" fillId="0" borderId="0" xfId="6" applyFont="1" applyAlignment="1">
      <alignment vertical="top" wrapText="1"/>
    </xf>
    <xf numFmtId="0" fontId="9" fillId="0" borderId="0" xfId="6" applyFont="1" applyAlignment="1">
      <alignment wrapText="1"/>
    </xf>
    <xf numFmtId="0" fontId="8" fillId="0" borderId="0" xfId="6" applyFont="1" applyAlignment="1">
      <alignment vertical="center" wrapText="1"/>
    </xf>
    <xf numFmtId="0" fontId="8" fillId="0" borderId="1" xfId="14" applyFont="1" applyBorder="1" applyAlignment="1">
      <alignment horizontal="left"/>
    </xf>
    <xf numFmtId="0" fontId="11" fillId="0" borderId="0" xfId="14" applyFont="1" applyAlignment="1">
      <alignment horizontal="center" vertical="top" wrapText="1"/>
    </xf>
    <xf numFmtId="0" fontId="8" fillId="0" borderId="0" xfId="6" applyFont="1"/>
    <xf numFmtId="0" fontId="8" fillId="0" borderId="0" xfId="6" applyFont="1" applyAlignment="1">
      <alignment horizontal="center"/>
    </xf>
    <xf numFmtId="3" fontId="8" fillId="0" borderId="0" xfId="6" applyNumberFormat="1" applyFont="1" applyAlignment="1">
      <alignment horizontal="center"/>
    </xf>
    <xf numFmtId="0" fontId="8" fillId="0" borderId="0" xfId="15" applyFont="1" applyAlignment="1">
      <alignment horizontal="left" wrapText="1"/>
    </xf>
    <xf numFmtId="0" fontId="8" fillId="0" borderId="0" xfId="15" applyFont="1" applyAlignment="1">
      <alignment wrapText="1"/>
    </xf>
    <xf numFmtId="0" fontId="8" fillId="0" borderId="0" xfId="15" applyFont="1" applyAlignment="1">
      <alignment horizontal="center" wrapText="1"/>
    </xf>
    <xf numFmtId="0" fontId="9" fillId="0" borderId="0" xfId="15" applyFont="1" applyAlignment="1">
      <alignment wrapText="1"/>
    </xf>
    <xf numFmtId="0" fontId="38" fillId="0" borderId="0" xfId="15" applyFont="1" applyAlignment="1">
      <alignment wrapText="1"/>
    </xf>
    <xf numFmtId="0" fontId="40" fillId="0" borderId="0" xfId="15" applyFont="1" applyAlignment="1">
      <alignment horizontal="left" vertical="center" wrapText="1"/>
    </xf>
    <xf numFmtId="0" fontId="42" fillId="0" borderId="2" xfId="15" applyFont="1" applyBorder="1" applyAlignment="1">
      <alignment horizontal="center" vertical="top" wrapText="1"/>
    </xf>
    <xf numFmtId="0" fontId="42" fillId="0" borderId="3" xfId="15" applyFont="1" applyBorder="1" applyAlignment="1">
      <alignment horizontal="center" vertical="top" wrapText="1"/>
    </xf>
    <xf numFmtId="0" fontId="42" fillId="0" borderId="4" xfId="15" applyFont="1" applyBorder="1" applyAlignment="1">
      <alignment horizontal="center" vertical="top" wrapText="1"/>
    </xf>
    <xf numFmtId="0" fontId="42" fillId="0" borderId="5" xfId="15" applyFont="1" applyBorder="1" applyAlignment="1">
      <alignment horizontal="center" vertical="top" wrapText="1"/>
    </xf>
    <xf numFmtId="0" fontId="32" fillId="5" borderId="82" xfId="15" applyFont="1" applyFill="1" applyBorder="1" applyAlignment="1">
      <alignment horizontal="center" vertical="center" wrapText="1"/>
    </xf>
    <xf numFmtId="0" fontId="32" fillId="5" borderId="61" xfId="15" applyFont="1" applyFill="1" applyBorder="1" applyAlignment="1">
      <alignment horizontal="center" vertical="center" wrapText="1"/>
    </xf>
    <xf numFmtId="0" fontId="32" fillId="5" borderId="83" xfId="15" applyFont="1" applyFill="1" applyBorder="1" applyAlignment="1">
      <alignment horizontal="center" vertical="center" wrapText="1"/>
    </xf>
    <xf numFmtId="49" fontId="32" fillId="0" borderId="6" xfId="15" applyNumberFormat="1" applyFont="1" applyBorder="1" applyAlignment="1">
      <alignment horizontal="center" vertical="center" wrapText="1"/>
    </xf>
    <xf numFmtId="49" fontId="32" fillId="0" borderId="7" xfId="15" applyNumberFormat="1" applyFont="1" applyBorder="1" applyAlignment="1">
      <alignment horizontal="center" vertical="center" wrapText="1"/>
    </xf>
    <xf numFmtId="9" fontId="32" fillId="0" borderId="7" xfId="15" applyNumberFormat="1" applyFont="1" applyBorder="1" applyAlignment="1">
      <alignment horizontal="center" vertical="center" wrapText="1"/>
    </xf>
    <xf numFmtId="49" fontId="32" fillId="0" borderId="7" xfId="15" applyNumberFormat="1" applyFont="1" applyBorder="1" applyAlignment="1">
      <alignment horizontal="left" vertical="center" wrapText="1"/>
    </xf>
    <xf numFmtId="49" fontId="32" fillId="0" borderId="8" xfId="15" applyNumberFormat="1" applyFont="1" applyBorder="1" applyAlignment="1">
      <alignment horizontal="left" vertical="center" wrapText="1"/>
    </xf>
    <xf numFmtId="9" fontId="32" fillId="0" borderId="9" xfId="15" applyNumberFormat="1" applyFont="1" applyBorder="1" applyAlignment="1">
      <alignment horizontal="center" vertical="center" wrapText="1"/>
    </xf>
    <xf numFmtId="0" fontId="8" fillId="0" borderId="0" xfId="15" applyFont="1" applyAlignment="1">
      <alignment vertical="center" wrapText="1"/>
    </xf>
    <xf numFmtId="49" fontId="32" fillId="0" borderId="14" xfId="15" applyNumberFormat="1" applyFont="1" applyBorder="1" applyAlignment="1">
      <alignment horizontal="center" vertical="center" wrapText="1"/>
    </xf>
    <xf numFmtId="49" fontId="32" fillId="0" borderId="15" xfId="15" applyNumberFormat="1" applyFont="1" applyBorder="1" applyAlignment="1">
      <alignment horizontal="center" vertical="center" wrapText="1"/>
    </xf>
    <xf numFmtId="9" fontId="32" fillId="0" borderId="15" xfId="15" applyNumberFormat="1" applyFont="1" applyBorder="1" applyAlignment="1">
      <alignment horizontal="center" vertical="center" wrapText="1"/>
    </xf>
    <xf numFmtId="49" fontId="32" fillId="0" borderId="15" xfId="15" applyNumberFormat="1" applyFont="1" applyBorder="1" applyAlignment="1">
      <alignment horizontal="left" vertical="center" wrapText="1"/>
    </xf>
    <xf numFmtId="49" fontId="32" fillId="0" borderId="16" xfId="15" applyNumberFormat="1" applyFont="1" applyBorder="1" applyAlignment="1">
      <alignment horizontal="left" vertical="center" wrapText="1"/>
    </xf>
    <xf numFmtId="9" fontId="32" fillId="0" borderId="17" xfId="15" applyNumberFormat="1" applyFont="1" applyBorder="1" applyAlignment="1">
      <alignment horizontal="center" vertical="center" wrapText="1"/>
    </xf>
    <xf numFmtId="0" fontId="44" fillId="0" borderId="0" xfId="15" applyFont="1" applyAlignment="1">
      <alignment horizontal="left" vertical="top" wrapText="1"/>
    </xf>
    <xf numFmtId="0" fontId="17" fillId="0" borderId="0" xfId="15" applyFont="1" applyAlignment="1">
      <alignment vertical="center" wrapText="1"/>
    </xf>
    <xf numFmtId="0" fontId="8" fillId="0" borderId="0" xfId="15" applyFont="1" applyAlignment="1">
      <alignment vertical="top" wrapText="1"/>
    </xf>
    <xf numFmtId="0" fontId="32" fillId="0" borderId="0" xfId="15" applyFont="1" applyAlignment="1">
      <alignment vertical="top" wrapText="1"/>
    </xf>
    <xf numFmtId="0" fontId="17" fillId="0" borderId="0" xfId="15" applyFont="1" applyAlignment="1">
      <alignment vertical="top" wrapText="1"/>
    </xf>
    <xf numFmtId="0" fontId="32" fillId="0" borderId="0" xfId="15" applyFont="1" applyAlignment="1" applyProtection="1">
      <alignment wrapText="1"/>
      <protection locked="0"/>
    </xf>
    <xf numFmtId="0" fontId="32" fillId="0" borderId="0" xfId="15" applyFont="1" applyAlignment="1">
      <alignment wrapText="1"/>
    </xf>
    <xf numFmtId="0" fontId="8" fillId="0" borderId="0" xfId="15" applyFont="1"/>
    <xf numFmtId="0" fontId="32" fillId="0" borderId="0" xfId="15" applyFont="1" applyAlignment="1" applyProtection="1">
      <alignment vertical="top" wrapText="1"/>
      <protection locked="0"/>
    </xf>
    <xf numFmtId="3" fontId="8" fillId="0" borderId="0" xfId="15" applyNumberFormat="1" applyFont="1" applyAlignment="1">
      <alignment horizontal="center"/>
    </xf>
    <xf numFmtId="49" fontId="12" fillId="0" borderId="144" xfId="11" applyNumberFormat="1" applyFont="1" applyBorder="1" applyAlignment="1">
      <alignment horizontal="center" vertical="center" wrapText="1"/>
    </xf>
    <xf numFmtId="49" fontId="26" fillId="0" borderId="148" xfId="11" applyNumberFormat="1" applyFont="1" applyBorder="1" applyAlignment="1">
      <alignment horizontal="center" vertical="center" wrapText="1"/>
    </xf>
    <xf numFmtId="49" fontId="26" fillId="0" borderId="149" xfId="11" applyNumberFormat="1" applyFont="1" applyBorder="1" applyAlignment="1">
      <alignment horizontal="center" vertical="center" wrapText="1"/>
    </xf>
    <xf numFmtId="49" fontId="12" fillId="0" borderId="152" xfId="11" applyNumberFormat="1" applyFont="1" applyBorder="1" applyAlignment="1">
      <alignment horizontal="center" vertical="center"/>
    </xf>
    <xf numFmtId="49" fontId="12" fillId="0" borderId="153" xfId="11" applyNumberFormat="1" applyFont="1" applyBorder="1" applyAlignment="1">
      <alignment horizontal="center" vertical="center" wrapText="1"/>
    </xf>
    <xf numFmtId="49" fontId="12" fillId="0" borderId="154" xfId="11" applyNumberFormat="1" applyFont="1" applyBorder="1" applyAlignment="1">
      <alignment horizontal="center" vertical="center"/>
    </xf>
    <xf numFmtId="49" fontId="12" fillId="0" borderId="155" xfId="11" applyNumberFormat="1" applyFont="1" applyBorder="1" applyAlignment="1">
      <alignment horizontal="center" vertical="center" wrapText="1"/>
    </xf>
    <xf numFmtId="49" fontId="12" fillId="0" borderId="156" xfId="11" applyNumberFormat="1" applyFont="1" applyBorder="1" applyAlignment="1">
      <alignment horizontal="center" vertical="center" wrapText="1"/>
    </xf>
    <xf numFmtId="49" fontId="12" fillId="0" borderId="157" xfId="11" applyNumberFormat="1" applyFont="1" applyBorder="1" applyAlignment="1">
      <alignment horizontal="center" vertical="center"/>
    </xf>
    <xf numFmtId="49" fontId="12" fillId="0" borderId="159" xfId="11" applyNumberFormat="1" applyFont="1" applyBorder="1" applyAlignment="1">
      <alignment horizontal="center" vertical="center"/>
    </xf>
    <xf numFmtId="49" fontId="12" fillId="0" borderId="161" xfId="11" applyNumberFormat="1" applyFont="1" applyBorder="1" applyAlignment="1">
      <alignment horizontal="center" vertical="center"/>
    </xf>
    <xf numFmtId="49" fontId="12" fillId="0" borderId="162" xfId="11" applyNumberFormat="1" applyFont="1" applyBorder="1" applyAlignment="1">
      <alignment horizontal="center" vertical="center"/>
    </xf>
    <xf numFmtId="49" fontId="12" fillId="0" borderId="160" xfId="11" applyNumberFormat="1" applyFont="1" applyBorder="1" applyAlignment="1">
      <alignment horizontal="center" vertical="center"/>
    </xf>
    <xf numFmtId="49" fontId="12" fillId="0" borderId="28" xfId="11" applyNumberFormat="1" applyFont="1" applyBorder="1" applyAlignment="1">
      <alignment horizontal="center" vertical="center"/>
    </xf>
    <xf numFmtId="49" fontId="12" fillId="0" borderId="13" xfId="11" applyNumberFormat="1" applyFont="1" applyBorder="1" applyAlignment="1">
      <alignment horizontal="center" vertical="center" wrapText="1"/>
    </xf>
    <xf numFmtId="49" fontId="26" fillId="3" borderId="163" xfId="11" applyNumberFormat="1" applyFont="1" applyFill="1" applyBorder="1" applyAlignment="1">
      <alignment horizontal="left" vertical="center" wrapText="1"/>
    </xf>
    <xf numFmtId="49" fontId="12" fillId="0" borderId="164" xfId="11" applyNumberFormat="1" applyFont="1" applyBorder="1" applyAlignment="1">
      <alignment horizontal="center" vertical="center"/>
    </xf>
    <xf numFmtId="49" fontId="26" fillId="0" borderId="165" xfId="11" applyNumberFormat="1" applyFont="1" applyBorder="1" applyAlignment="1">
      <alignment horizontal="left" vertical="center"/>
    </xf>
    <xf numFmtId="49" fontId="12" fillId="0" borderId="165" xfId="11" applyNumberFormat="1" applyFont="1" applyBorder="1" applyAlignment="1">
      <alignment horizontal="center" vertical="center"/>
    </xf>
    <xf numFmtId="49" fontId="12" fillId="0" borderId="166" xfId="11" applyNumberFormat="1" applyFont="1" applyBorder="1" applyAlignment="1">
      <alignment horizontal="center" vertical="center"/>
    </xf>
    <xf numFmtId="49" fontId="12" fillId="0" borderId="167" xfId="11" applyNumberFormat="1" applyFont="1" applyBorder="1" applyAlignment="1">
      <alignment horizontal="center" vertical="center" wrapText="1"/>
    </xf>
    <xf numFmtId="49" fontId="12" fillId="0" borderId="168" xfId="11" applyNumberFormat="1" applyFont="1" applyBorder="1" applyAlignment="1">
      <alignment horizontal="center" vertical="center" wrapText="1"/>
    </xf>
    <xf numFmtId="49" fontId="12" fillId="0" borderId="169" xfId="11" applyNumberFormat="1" applyFont="1" applyBorder="1" applyAlignment="1">
      <alignment horizontal="center" vertical="center" wrapText="1"/>
    </xf>
    <xf numFmtId="49" fontId="12" fillId="0" borderId="9" xfId="11" applyNumberFormat="1" applyFont="1" applyBorder="1" applyAlignment="1">
      <alignment horizontal="center" vertical="center" wrapText="1"/>
    </xf>
    <xf numFmtId="49" fontId="12" fillId="0" borderId="170" xfId="11" applyNumberFormat="1" applyFont="1" applyBorder="1" applyAlignment="1">
      <alignment horizontal="center" vertical="center" wrapText="1"/>
    </xf>
    <xf numFmtId="49" fontId="12" fillId="0" borderId="171" xfId="11" applyNumberFormat="1" applyFont="1" applyBorder="1" applyAlignment="1">
      <alignment horizontal="center" vertical="center"/>
    </xf>
    <xf numFmtId="49" fontId="12" fillId="0" borderId="172" xfId="11" applyNumberFormat="1" applyFont="1" applyBorder="1" applyAlignment="1">
      <alignment horizontal="center" vertical="center" wrapText="1"/>
    </xf>
    <xf numFmtId="49" fontId="12" fillId="0" borderId="141" xfId="11" applyNumberFormat="1" applyFont="1" applyBorder="1" applyAlignment="1">
      <alignment horizontal="center" vertical="center" wrapText="1"/>
    </xf>
    <xf numFmtId="49" fontId="12" fillId="0" borderId="173" xfId="11" applyNumberFormat="1" applyFont="1" applyBorder="1" applyAlignment="1">
      <alignment horizontal="center" vertical="center" wrapText="1"/>
    </xf>
    <xf numFmtId="49" fontId="12" fillId="0" borderId="66" xfId="11" applyNumberFormat="1" applyFont="1" applyBorder="1" applyAlignment="1">
      <alignment horizontal="center" vertical="center" wrapText="1"/>
    </xf>
    <xf numFmtId="49" fontId="12" fillId="0" borderId="47" xfId="11" applyNumberFormat="1" applyFont="1" applyBorder="1" applyAlignment="1">
      <alignment horizontal="center" vertical="center" wrapText="1"/>
    </xf>
    <xf numFmtId="49" fontId="12" fillId="0" borderId="136" xfId="11" applyNumberFormat="1" applyFont="1" applyBorder="1" applyAlignment="1">
      <alignment vertical="center" wrapText="1"/>
    </xf>
    <xf numFmtId="49" fontId="12" fillId="0" borderId="137" xfId="11" applyNumberFormat="1" applyFont="1" applyBorder="1" applyAlignment="1">
      <alignment vertical="center" wrapText="1"/>
    </xf>
    <xf numFmtId="49" fontId="15" fillId="0" borderId="98" xfId="0" applyNumberFormat="1" applyFont="1" applyBorder="1" applyAlignment="1">
      <alignment horizontal="left" vertical="center" wrapText="1"/>
    </xf>
    <xf numFmtId="0" fontId="12" fillId="0" borderId="143" xfId="11" applyFont="1" applyBorder="1" applyAlignment="1">
      <alignment horizontal="left" vertical="center" wrapText="1"/>
    </xf>
    <xf numFmtId="0" fontId="8" fillId="0" borderId="0" xfId="15" applyFont="1" applyAlignment="1">
      <alignment horizontal="center" vertical="top" wrapText="1"/>
    </xf>
    <xf numFmtId="9" fontId="35" fillId="0" borderId="26" xfId="15" applyNumberFormat="1" applyFont="1" applyBorder="1" applyAlignment="1" applyProtection="1">
      <alignment horizontal="center" vertical="center" wrapText="1"/>
      <protection locked="0"/>
    </xf>
    <xf numFmtId="164" fontId="16" fillId="0" borderId="38" xfId="15" applyNumberFormat="1" applyFont="1" applyBorder="1" applyAlignment="1" applyProtection="1">
      <alignment vertical="center" wrapText="1"/>
      <protection locked="0"/>
    </xf>
    <xf numFmtId="9" fontId="16" fillId="0" borderId="38" xfId="15" applyNumberFormat="1" applyFont="1" applyBorder="1" applyAlignment="1" applyProtection="1">
      <alignment horizontal="center" vertical="center" wrapText="1"/>
      <protection locked="0"/>
    </xf>
    <xf numFmtId="164" fontId="16" fillId="0" borderId="11" xfId="15" applyNumberFormat="1" applyFont="1" applyBorder="1" applyAlignment="1" applyProtection="1">
      <alignment vertical="center" wrapText="1"/>
      <protection locked="0"/>
    </xf>
    <xf numFmtId="9" fontId="16" fillId="0" borderId="11" xfId="15" applyNumberFormat="1" applyFont="1" applyBorder="1" applyAlignment="1" applyProtection="1">
      <alignment horizontal="center" vertical="center" wrapText="1"/>
      <protection locked="0"/>
    </xf>
    <xf numFmtId="164" fontId="35" fillId="0" borderId="38" xfId="15" applyNumberFormat="1" applyFont="1" applyBorder="1" applyAlignment="1" applyProtection="1">
      <alignment vertical="center" wrapText="1"/>
      <protection locked="0"/>
    </xf>
    <xf numFmtId="9" fontId="35" fillId="0" borderId="38" xfId="15" applyNumberFormat="1" applyFont="1" applyBorder="1" applyAlignment="1" applyProtection="1">
      <alignment horizontal="center" vertical="center" wrapText="1"/>
      <protection locked="0"/>
    </xf>
    <xf numFmtId="3" fontId="16" fillId="6" borderId="122" xfId="10" applyNumberFormat="1" applyFont="1" applyFill="1" applyBorder="1" applyAlignment="1">
      <alignment horizontal="center" vertical="center" wrapText="1"/>
    </xf>
    <xf numFmtId="164" fontId="8" fillId="0" borderId="84" xfId="15" applyNumberFormat="1" applyFont="1" applyBorder="1" applyAlignment="1" applyProtection="1">
      <alignment vertical="center" wrapText="1"/>
      <protection locked="0"/>
    </xf>
    <xf numFmtId="164" fontId="35" fillId="0" borderId="44" xfId="15" applyNumberFormat="1" applyFont="1" applyBorder="1" applyAlignment="1" applyProtection="1">
      <alignment vertical="center" wrapText="1"/>
      <protection locked="0"/>
    </xf>
    <xf numFmtId="164" fontId="35" fillId="0" borderId="11" xfId="15" applyNumberFormat="1" applyFont="1" applyBorder="1" applyAlignment="1" applyProtection="1">
      <alignment vertical="center" wrapText="1"/>
      <protection locked="0"/>
    </xf>
    <xf numFmtId="9" fontId="35" fillId="0" borderId="11" xfId="15" applyNumberFormat="1" applyFont="1" applyBorder="1" applyAlignment="1" applyProtection="1">
      <alignment horizontal="center" vertical="center" wrapText="1"/>
      <protection locked="0"/>
    </xf>
    <xf numFmtId="3" fontId="16" fillId="6" borderId="54" xfId="10" applyNumberFormat="1" applyFont="1" applyFill="1" applyBorder="1" applyAlignment="1">
      <alignment horizontal="center" vertical="center" wrapText="1"/>
    </xf>
    <xf numFmtId="164" fontId="8" fillId="0" borderId="25" xfId="15" applyNumberFormat="1" applyFont="1" applyBorder="1" applyAlignment="1" applyProtection="1">
      <alignment vertical="center" wrapText="1"/>
      <protection locked="0"/>
    </xf>
    <xf numFmtId="0" fontId="8" fillId="0" borderId="0" xfId="15" applyFont="1" applyAlignment="1">
      <alignment horizontal="right" vertical="center" wrapText="1"/>
    </xf>
    <xf numFmtId="164" fontId="8" fillId="0" borderId="0" xfId="15" applyNumberFormat="1" applyFont="1" applyAlignment="1" applyProtection="1">
      <alignment vertical="center" wrapText="1"/>
      <protection locked="0"/>
    </xf>
    <xf numFmtId="0" fontId="8" fillId="0" borderId="0" xfId="15" applyFont="1" applyAlignment="1">
      <alignment horizontal="left" vertical="center" wrapText="1"/>
    </xf>
    <xf numFmtId="0" fontId="8" fillId="0" borderId="0" xfId="15" applyFont="1" applyAlignment="1">
      <alignment vertical="center"/>
    </xf>
    <xf numFmtId="9" fontId="8" fillId="0" borderId="38" xfId="15" applyNumberFormat="1" applyFont="1" applyBorder="1" applyAlignment="1" applyProtection="1">
      <alignment horizontal="center" vertical="center" wrapText="1"/>
      <protection locked="0"/>
    </xf>
    <xf numFmtId="3" fontId="16" fillId="6" borderId="53" xfId="10" applyNumberFormat="1" applyFont="1" applyFill="1" applyBorder="1" applyAlignment="1">
      <alignment horizontal="center" vertical="center" wrapText="1"/>
    </xf>
    <xf numFmtId="164" fontId="8" fillId="0" borderId="85" xfId="15" applyNumberFormat="1" applyFont="1" applyBorder="1" applyAlignment="1" applyProtection="1">
      <alignment vertical="center" wrapText="1"/>
      <protection locked="0"/>
    </xf>
    <xf numFmtId="9" fontId="8" fillId="0" borderId="11" xfId="15" applyNumberFormat="1" applyFont="1" applyBorder="1" applyAlignment="1" applyProtection="1">
      <alignment horizontal="center" vertical="center" wrapText="1"/>
      <protection locked="0"/>
    </xf>
    <xf numFmtId="0" fontId="8" fillId="0" borderId="0" xfId="15" applyFont="1" applyAlignment="1">
      <alignment horizontal="right"/>
    </xf>
    <xf numFmtId="0" fontId="32" fillId="0" borderId="1" xfId="15" applyFont="1" applyBorder="1" applyAlignment="1">
      <alignment horizontal="center"/>
    </xf>
    <xf numFmtId="9" fontId="8" fillId="0" borderId="15" xfId="15" applyNumberFormat="1" applyFont="1" applyBorder="1" applyAlignment="1" applyProtection="1">
      <alignment horizontal="center" vertical="center" wrapText="1"/>
      <protection locked="0"/>
    </xf>
    <xf numFmtId="0" fontId="8" fillId="0" borderId="0" xfId="15" applyFont="1" applyAlignment="1">
      <alignment horizontal="right" vertical="center"/>
    </xf>
    <xf numFmtId="0" fontId="11" fillId="0" borderId="0" xfId="15" applyFont="1" applyAlignment="1">
      <alignment wrapText="1"/>
    </xf>
    <xf numFmtId="0" fontId="11" fillId="0" borderId="0" xfId="15" applyFont="1" applyAlignment="1">
      <alignment horizontal="left" vertical="center" wrapText="1"/>
    </xf>
    <xf numFmtId="0" fontId="8" fillId="0" borderId="0" xfId="15" applyFont="1" applyAlignment="1">
      <alignment horizontal="center"/>
    </xf>
    <xf numFmtId="0" fontId="12" fillId="0" borderId="0" xfId="15" applyFont="1" applyAlignment="1">
      <alignment wrapText="1"/>
    </xf>
    <xf numFmtId="0" fontId="10" fillId="0" borderId="0" xfId="15" applyFont="1" applyAlignment="1">
      <alignment vertical="center" wrapText="1"/>
    </xf>
    <xf numFmtId="0" fontId="10" fillId="0" borderId="0" xfId="15" applyFont="1" applyAlignment="1">
      <alignment wrapText="1"/>
    </xf>
    <xf numFmtId="164" fontId="8" fillId="0" borderId="44" xfId="15" applyNumberFormat="1" applyFont="1" applyBorder="1" applyAlignment="1" applyProtection="1">
      <alignment horizontal="right" vertical="center" wrapText="1"/>
      <protection locked="0"/>
    </xf>
    <xf numFmtId="9" fontId="8" fillId="0" borderId="44" xfId="15" applyNumberFormat="1" applyFont="1" applyBorder="1" applyAlignment="1" applyProtection="1">
      <alignment horizontal="center" vertical="center" wrapText="1"/>
      <protection locked="0"/>
    </xf>
    <xf numFmtId="164" fontId="8" fillId="0" borderId="44" xfId="15" applyNumberFormat="1" applyFont="1" applyBorder="1" applyAlignment="1" applyProtection="1">
      <alignment vertical="center" wrapText="1"/>
      <protection locked="0"/>
    </xf>
    <xf numFmtId="0" fontId="8" fillId="0" borderId="0" xfId="15" applyFont="1" applyAlignment="1">
      <alignment horizontal="right" wrapText="1"/>
    </xf>
    <xf numFmtId="49" fontId="12" fillId="0" borderId="179" xfId="11" applyNumberFormat="1" applyFont="1" applyBorder="1" applyAlignment="1">
      <alignment horizontal="center" vertical="center"/>
    </xf>
    <xf numFmtId="49" fontId="12" fillId="0" borderId="178" xfId="11" applyNumberFormat="1" applyFont="1" applyBorder="1" applyAlignment="1">
      <alignment horizontal="center" vertical="center" wrapText="1"/>
    </xf>
    <xf numFmtId="49" fontId="12" fillId="0" borderId="74" xfId="11" applyNumberFormat="1" applyFont="1" applyBorder="1" applyAlignment="1">
      <alignment vertical="center" wrapText="1"/>
    </xf>
    <xf numFmtId="49" fontId="15" fillId="0" borderId="74" xfId="11" applyNumberFormat="1" applyFont="1" applyBorder="1" applyAlignment="1">
      <alignment vertical="center" wrapText="1"/>
    </xf>
    <xf numFmtId="49" fontId="15" fillId="0" borderId="137" xfId="11" applyNumberFormat="1" applyFont="1" applyBorder="1" applyAlignment="1">
      <alignment vertical="center" wrapText="1"/>
    </xf>
    <xf numFmtId="0" fontId="12" fillId="0" borderId="137" xfId="11" applyFont="1" applyBorder="1" applyAlignment="1">
      <alignment horizontal="justify" vertical="center"/>
    </xf>
    <xf numFmtId="49" fontId="12" fillId="0" borderId="25" xfId="11" applyNumberFormat="1" applyFont="1" applyBorder="1" applyAlignment="1">
      <alignment horizontal="center" vertical="center" wrapText="1"/>
    </xf>
    <xf numFmtId="49" fontId="12" fillId="0" borderId="64" xfId="0" applyNumberFormat="1" applyFont="1" applyBorder="1" applyAlignment="1">
      <alignment vertical="center" wrapText="1"/>
    </xf>
    <xf numFmtId="49" fontId="12" fillId="0" borderId="93" xfId="11" applyNumberFormat="1" applyFont="1" applyBorder="1" applyAlignment="1">
      <alignment vertical="center" wrapText="1"/>
    </xf>
    <xf numFmtId="49" fontId="12" fillId="0" borderId="138" xfId="11" applyNumberFormat="1" applyFont="1" applyBorder="1" applyAlignment="1">
      <alignment horizontal="center" vertical="center" wrapText="1"/>
    </xf>
    <xf numFmtId="49" fontId="12" fillId="0" borderId="27" xfId="11" applyNumberFormat="1" applyFont="1" applyBorder="1" applyAlignment="1">
      <alignment horizontal="center" vertical="center" wrapText="1"/>
    </xf>
    <xf numFmtId="49" fontId="12" fillId="0" borderId="0" xfId="11" applyNumberFormat="1" applyFont="1" applyAlignment="1">
      <alignment horizontal="center" vertical="center" wrapText="1"/>
    </xf>
    <xf numFmtId="49" fontId="12" fillId="0" borderId="1" xfId="11" applyNumberFormat="1" applyFont="1" applyBorder="1" applyAlignment="1">
      <alignment horizontal="center" vertical="center" wrapText="1"/>
    </xf>
    <xf numFmtId="49" fontId="12" fillId="0" borderId="181" xfId="11" applyNumberFormat="1" applyFont="1" applyBorder="1" applyAlignment="1">
      <alignment horizontal="center" vertical="center" wrapText="1"/>
    </xf>
    <xf numFmtId="49" fontId="12" fillId="0" borderId="62" xfId="11" applyNumberFormat="1" applyFont="1" applyBorder="1" applyAlignment="1">
      <alignment horizontal="center" vertical="center" wrapText="1"/>
    </xf>
    <xf numFmtId="49" fontId="12" fillId="0" borderId="182" xfId="11" applyNumberFormat="1" applyFont="1" applyBorder="1" applyAlignment="1">
      <alignment horizontal="center" vertical="center" wrapText="1"/>
    </xf>
    <xf numFmtId="49" fontId="12" fillId="0" borderId="95" xfId="11" applyNumberFormat="1" applyFont="1" applyBorder="1" applyAlignment="1">
      <alignment horizontal="center" vertical="center" wrapText="1"/>
    </xf>
    <xf numFmtId="49" fontId="12" fillId="0" borderId="87" xfId="11" applyNumberFormat="1" applyFont="1" applyBorder="1" applyAlignment="1">
      <alignment horizontal="center" vertical="center" wrapText="1"/>
    </xf>
    <xf numFmtId="49" fontId="15" fillId="0" borderId="80" xfId="0" applyNumberFormat="1" applyFont="1" applyBorder="1" applyAlignment="1">
      <alignment horizontal="center" vertical="center" wrapText="1"/>
    </xf>
    <xf numFmtId="49" fontId="15" fillId="0" borderId="136" xfId="11" applyNumberFormat="1" applyFont="1" applyBorder="1" applyAlignment="1">
      <alignment horizontal="left" vertical="center" wrapText="1"/>
    </xf>
    <xf numFmtId="49" fontId="12" fillId="0" borderId="70" xfId="0" applyNumberFormat="1" applyFont="1" applyBorder="1" applyAlignment="1">
      <alignment horizontal="center" vertical="center"/>
    </xf>
    <xf numFmtId="49" fontId="15" fillId="0" borderId="74" xfId="11" applyNumberFormat="1" applyFont="1" applyBorder="1" applyAlignment="1">
      <alignment horizontal="left" vertical="center" wrapText="1"/>
    </xf>
    <xf numFmtId="49" fontId="12" fillId="0" borderId="75" xfId="0" applyNumberFormat="1" applyFont="1" applyBorder="1" applyAlignment="1">
      <alignment horizontal="center" vertical="center"/>
    </xf>
    <xf numFmtId="49" fontId="15" fillId="0" borderId="137" xfId="11" applyNumberFormat="1" applyFont="1" applyBorder="1" applyAlignment="1">
      <alignment horizontal="left" vertical="center" wrapText="1"/>
    </xf>
    <xf numFmtId="49" fontId="15" fillId="0" borderId="180" xfId="11" applyNumberFormat="1" applyFont="1" applyBorder="1" applyAlignment="1">
      <alignment horizontal="left" vertical="center" wrapText="1"/>
    </xf>
    <xf numFmtId="49" fontId="12" fillId="0" borderId="98" xfId="0" applyNumberFormat="1" applyFont="1" applyBorder="1" applyAlignment="1">
      <alignment horizontal="center" vertical="center"/>
    </xf>
    <xf numFmtId="49" fontId="15" fillId="0" borderId="77" xfId="11" applyNumberFormat="1" applyFont="1" applyBorder="1" applyAlignment="1">
      <alignment horizontal="left" vertical="center" wrapText="1"/>
    </xf>
    <xf numFmtId="49" fontId="12" fillId="0" borderId="70" xfId="11" applyNumberFormat="1" applyFont="1" applyBorder="1" applyAlignment="1">
      <alignment horizontal="center" vertical="center"/>
    </xf>
    <xf numFmtId="49" fontId="12" fillId="0" borderId="98" xfId="11" applyNumberFormat="1" applyFont="1" applyBorder="1" applyAlignment="1">
      <alignment horizontal="center" vertical="center"/>
    </xf>
    <xf numFmtId="49" fontId="12" fillId="0" borderId="97" xfId="11" applyNumberFormat="1" applyFont="1" applyBorder="1" applyAlignment="1">
      <alignment horizontal="center" vertical="center"/>
    </xf>
    <xf numFmtId="49" fontId="15" fillId="0" borderId="180" xfId="0" applyNumberFormat="1" applyFont="1" applyBorder="1" applyAlignment="1">
      <alignment horizontal="left" vertical="center" wrapText="1"/>
    </xf>
    <xf numFmtId="49" fontId="15" fillId="0" borderId="74" xfId="0" applyNumberFormat="1" applyFont="1" applyBorder="1" applyAlignment="1">
      <alignment horizontal="left" vertical="center" wrapText="1"/>
    </xf>
    <xf numFmtId="49" fontId="15" fillId="0" borderId="137" xfId="0" applyNumberFormat="1" applyFont="1" applyBorder="1" applyAlignment="1">
      <alignment horizontal="left" vertical="center" wrapText="1"/>
    </xf>
    <xf numFmtId="49" fontId="12" fillId="0" borderId="100" xfId="0" applyNumberFormat="1" applyFont="1" applyBorder="1" applyAlignment="1">
      <alignment horizontal="center" vertical="center"/>
    </xf>
    <xf numFmtId="49" fontId="15" fillId="0" borderId="93" xfId="11" applyNumberFormat="1" applyFont="1" applyBorder="1" applyAlignment="1">
      <alignment horizontal="left" vertical="center" wrapText="1"/>
    </xf>
    <xf numFmtId="49" fontId="12" fillId="0" borderId="183" xfId="11" applyNumberFormat="1" applyFont="1" applyBorder="1" applyAlignment="1">
      <alignment horizontal="center" vertical="center" wrapText="1"/>
    </xf>
    <xf numFmtId="49" fontId="12" fillId="0" borderId="184" xfId="11" applyNumberFormat="1" applyFont="1" applyBorder="1" applyAlignment="1">
      <alignment horizontal="center" vertical="center"/>
    </xf>
    <xf numFmtId="49" fontId="12" fillId="0" borderId="185" xfId="11" applyNumberFormat="1" applyFont="1" applyBorder="1" applyAlignment="1">
      <alignment horizontal="left" vertical="center" wrapText="1"/>
    </xf>
    <xf numFmtId="49" fontId="26" fillId="0" borderId="174" xfId="1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top"/>
    </xf>
    <xf numFmtId="0" fontId="9" fillId="0" borderId="0" xfId="1" applyFont="1" applyAlignment="1">
      <alignment vertical="top" wrapText="1"/>
    </xf>
    <xf numFmtId="0" fontId="9" fillId="0" borderId="0" xfId="1" applyFont="1" applyAlignment="1">
      <alignment vertical="top"/>
    </xf>
    <xf numFmtId="0" fontId="9" fillId="0" borderId="0" xfId="6" applyFont="1" applyAlignment="1">
      <alignment vertical="top" wrapText="1"/>
    </xf>
    <xf numFmtId="0" fontId="9" fillId="0" borderId="0" xfId="6" applyFont="1" applyAlignment="1">
      <alignment vertical="top"/>
    </xf>
    <xf numFmtId="0" fontId="26" fillId="0" borderId="0" xfId="11" applyFont="1" applyAlignment="1">
      <alignment horizontal="left" vertical="top"/>
    </xf>
    <xf numFmtId="0" fontId="9" fillId="0" borderId="0" xfId="11" applyFont="1" applyAlignment="1">
      <alignment horizontal="left" vertical="top"/>
    </xf>
    <xf numFmtId="0" fontId="26" fillId="0" borderId="0" xfId="15" applyFont="1" applyAlignment="1" applyProtection="1">
      <alignment horizontal="left" vertical="top"/>
      <protection locked="0"/>
    </xf>
    <xf numFmtId="0" fontId="8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49" fontId="8" fillId="0" borderId="0" xfId="1" applyNumberFormat="1" applyFont="1" applyAlignment="1">
      <alignment horizontal="left" vertical="center"/>
    </xf>
    <xf numFmtId="0" fontId="9" fillId="0" borderId="0" xfId="6" quotePrefix="1" applyFont="1" applyAlignment="1">
      <alignment horizontal="left" vertical="top"/>
    </xf>
    <xf numFmtId="0" fontId="9" fillId="0" borderId="0" xfId="6" applyFont="1" applyAlignment="1">
      <alignment horizontal="left" vertical="top"/>
    </xf>
    <xf numFmtId="0" fontId="8" fillId="0" borderId="0" xfId="6" applyFont="1" applyAlignment="1">
      <alignment horizontal="left" vertical="top"/>
    </xf>
    <xf numFmtId="0" fontId="32" fillId="0" borderId="0" xfId="15" applyFont="1" applyAlignment="1" applyProtection="1">
      <alignment horizontal="left"/>
      <protection locked="0"/>
    </xf>
    <xf numFmtId="0" fontId="8" fillId="0" borderId="0" xfId="12" applyFont="1" applyAlignment="1">
      <alignment horizontal="left" vertical="center"/>
    </xf>
    <xf numFmtId="14" fontId="8" fillId="0" borderId="0" xfId="12" applyNumberFormat="1" applyFont="1" applyAlignment="1">
      <alignment horizontal="left" vertical="center"/>
    </xf>
    <xf numFmtId="49" fontId="33" fillId="2" borderId="61" xfId="11" applyNumberFormat="1" applyFont="1" applyFill="1" applyBorder="1" applyAlignment="1"/>
    <xf numFmtId="164" fontId="8" fillId="0" borderId="0" xfId="15" applyNumberFormat="1" applyFont="1" applyAlignment="1" applyProtection="1">
      <alignment vertical="center"/>
      <protection locked="0"/>
    </xf>
    <xf numFmtId="164" fontId="9" fillId="0" borderId="0" xfId="15" applyNumberFormat="1" applyFont="1" applyAlignment="1" applyProtection="1">
      <alignment vertical="center"/>
      <protection locked="0"/>
    </xf>
    <xf numFmtId="49" fontId="33" fillId="2" borderId="61" xfId="15" applyNumberFormat="1" applyFont="1" applyFill="1" applyBorder="1" applyAlignment="1"/>
    <xf numFmtId="49" fontId="9" fillId="2" borderId="61" xfId="15" applyNumberFormat="1" applyFont="1" applyFill="1" applyBorder="1" applyAlignment="1"/>
    <xf numFmtId="49" fontId="9" fillId="0" borderId="0" xfId="6" applyNumberFormat="1" applyFont="1" applyAlignment="1"/>
    <xf numFmtId="49" fontId="9" fillId="0" borderId="0" xfId="1" applyNumberFormat="1" applyFont="1" applyAlignment="1"/>
    <xf numFmtId="14" fontId="8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wrapText="1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49" fontId="8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wrapText="1"/>
    </xf>
    <xf numFmtId="0" fontId="8" fillId="0" borderId="0" xfId="1" applyFont="1" applyAlignment="1">
      <alignment horizontal="center" wrapText="1"/>
    </xf>
    <xf numFmtId="0" fontId="10" fillId="0" borderId="0" xfId="1" applyFont="1" applyAlignment="1">
      <alignment horizontal="center" wrapText="1"/>
    </xf>
    <xf numFmtId="0" fontId="8" fillId="0" borderId="0" xfId="1" applyFont="1" applyAlignment="1">
      <alignment horizontal="left" vertical="top" wrapText="1"/>
    </xf>
    <xf numFmtId="0" fontId="10" fillId="0" borderId="0" xfId="1" applyFont="1" applyAlignment="1">
      <alignment horizontal="center" vertical="center" wrapText="1"/>
    </xf>
    <xf numFmtId="0" fontId="8" fillId="0" borderId="0" xfId="6" applyFont="1" applyAlignment="1">
      <alignment horizontal="left" wrapText="1"/>
    </xf>
    <xf numFmtId="0" fontId="8" fillId="0" borderId="0" xfId="6" applyFont="1" applyAlignment="1">
      <alignment horizontal="center" wrapText="1"/>
    </xf>
    <xf numFmtId="0" fontId="27" fillId="0" borderId="0" xfId="6" applyFont="1" applyAlignment="1">
      <alignment horizontal="center" wrapText="1"/>
    </xf>
    <xf numFmtId="0" fontId="8" fillId="0" borderId="0" xfId="6" applyFont="1" applyAlignment="1">
      <alignment horizontal="left" vertical="top" wrapText="1"/>
    </xf>
    <xf numFmtId="0" fontId="8" fillId="0" borderId="0" xfId="6" applyFont="1" applyAlignment="1">
      <alignment horizontal="left" vertical="center" wrapText="1"/>
    </xf>
    <xf numFmtId="0" fontId="8" fillId="0" borderId="0" xfId="6" applyFont="1" applyAlignment="1">
      <alignment horizontal="left"/>
    </xf>
    <xf numFmtId="49" fontId="15" fillId="0" borderId="71" xfId="2" applyNumberFormat="1" applyBorder="1" applyAlignment="1">
      <alignment horizontal="left" vertical="center" wrapText="1"/>
    </xf>
    <xf numFmtId="49" fontId="15" fillId="0" borderId="25" xfId="2" applyNumberFormat="1" applyBorder="1" applyAlignment="1">
      <alignment horizontal="left" vertical="center" wrapText="1"/>
    </xf>
    <xf numFmtId="0" fontId="8" fillId="0" borderId="0" xfId="12" applyFont="1" applyAlignment="1">
      <alignment horizontal="center"/>
    </xf>
    <xf numFmtId="0" fontId="11" fillId="0" borderId="62" xfId="12" applyFont="1" applyBorder="1" applyAlignment="1">
      <alignment horizontal="center" vertical="center" wrapText="1"/>
    </xf>
    <xf numFmtId="0" fontId="11" fillId="0" borderId="0" xfId="12" applyFont="1" applyAlignment="1">
      <alignment horizontal="center" vertical="center" wrapText="1"/>
    </xf>
    <xf numFmtId="49" fontId="21" fillId="0" borderId="65" xfId="2" applyNumberFormat="1" applyFont="1" applyBorder="1" applyAlignment="1">
      <alignment horizontal="left" vertical="center" wrapText="1"/>
    </xf>
    <xf numFmtId="49" fontId="21" fillId="0" borderId="27" xfId="2" applyNumberFormat="1" applyFont="1" applyBorder="1" applyAlignment="1">
      <alignment horizontal="left" vertical="center" wrapText="1"/>
    </xf>
    <xf numFmtId="49" fontId="21" fillId="0" borderId="64" xfId="2" applyNumberFormat="1" applyFont="1" applyBorder="1" applyAlignment="1">
      <alignment horizontal="left" vertical="center" wrapText="1"/>
    </xf>
    <xf numFmtId="49" fontId="15" fillId="0" borderId="71" xfId="11" applyNumberFormat="1" applyFont="1" applyBorder="1" applyAlignment="1">
      <alignment horizontal="left" vertical="center" wrapText="1"/>
    </xf>
    <xf numFmtId="0" fontId="2" fillId="0" borderId="25" xfId="11" applyBorder="1" applyAlignment="1">
      <alignment vertical="center" wrapText="1"/>
    </xf>
    <xf numFmtId="49" fontId="15" fillId="0" borderId="71" xfId="0" applyNumberFormat="1" applyFont="1" applyBorder="1" applyAlignment="1">
      <alignment horizontal="left" vertical="center" wrapText="1"/>
    </xf>
    <xf numFmtId="0" fontId="0" fillId="0" borderId="25" xfId="0" applyBorder="1" applyAlignment="1">
      <alignment vertical="center" wrapText="1"/>
    </xf>
    <xf numFmtId="49" fontId="15" fillId="0" borderId="80" xfId="0" applyNumberFormat="1" applyFont="1" applyBorder="1" applyAlignment="1">
      <alignment horizontal="left" vertical="center" wrapText="1"/>
    </xf>
    <xf numFmtId="49" fontId="15" fillId="0" borderId="141" xfId="0" applyNumberFormat="1" applyFont="1" applyBorder="1" applyAlignment="1">
      <alignment horizontal="left" vertical="center" wrapText="1"/>
    </xf>
    <xf numFmtId="49" fontId="15" fillId="0" borderId="80" xfId="11" applyNumberFormat="1" applyFont="1" applyBorder="1" applyAlignment="1">
      <alignment horizontal="left" vertical="center" wrapText="1"/>
    </xf>
    <xf numFmtId="0" fontId="2" fillId="0" borderId="141" xfId="11" applyBorder="1" applyAlignment="1">
      <alignment vertical="center"/>
    </xf>
    <xf numFmtId="49" fontId="12" fillId="0" borderId="73" xfId="11" applyNumberFormat="1" applyFont="1" applyBorder="1" applyAlignment="1">
      <alignment horizontal="left" vertical="center" wrapText="1"/>
    </xf>
    <xf numFmtId="0" fontId="2" fillId="0" borderId="173" xfId="11" applyBorder="1" applyAlignment="1">
      <alignment horizontal="left" vertical="center" wrapText="1"/>
    </xf>
    <xf numFmtId="0" fontId="15" fillId="0" borderId="68" xfId="11" applyFont="1" applyBorder="1" applyAlignment="1">
      <alignment horizontal="left" vertical="center" wrapText="1"/>
    </xf>
    <xf numFmtId="0" fontId="29" fillId="0" borderId="66" xfId="11" applyFont="1" applyBorder="1" applyAlignment="1">
      <alignment horizontal="left" vertical="center" wrapText="1"/>
    </xf>
    <xf numFmtId="49" fontId="26" fillId="3" borderId="28" xfId="11" applyNumberFormat="1" applyFont="1" applyFill="1" applyBorder="1" applyAlignment="1">
      <alignment horizontal="left" vertical="center" wrapText="1"/>
    </xf>
    <xf numFmtId="49" fontId="26" fillId="3" borderId="27" xfId="11" applyNumberFormat="1" applyFont="1" applyFill="1" applyBorder="1" applyAlignment="1">
      <alignment horizontal="left" vertical="center" wrapText="1"/>
    </xf>
    <xf numFmtId="49" fontId="26" fillId="3" borderId="49" xfId="11" applyNumberFormat="1" applyFont="1" applyFill="1" applyBorder="1" applyAlignment="1">
      <alignment horizontal="left" vertical="center" wrapText="1"/>
    </xf>
    <xf numFmtId="49" fontId="12" fillId="0" borderId="71" xfId="0" applyNumberFormat="1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49" fontId="12" fillId="0" borderId="97" xfId="11" applyNumberFormat="1" applyFont="1" applyBorder="1" applyAlignment="1">
      <alignment horizontal="left" vertical="center" wrapText="1"/>
    </xf>
    <xf numFmtId="0" fontId="2" fillId="0" borderId="136" xfId="11" applyBorder="1" applyAlignment="1">
      <alignment horizontal="left" vertical="center" wrapText="1"/>
    </xf>
    <xf numFmtId="49" fontId="12" fillId="0" borderId="142" xfId="11" applyNumberFormat="1" applyFont="1" applyBorder="1" applyAlignment="1">
      <alignment horizontal="left" vertical="center" wrapText="1"/>
    </xf>
    <xf numFmtId="0" fontId="2" fillId="0" borderId="143" xfId="11" applyBorder="1" applyAlignment="1">
      <alignment horizontal="left" vertical="center" wrapText="1"/>
    </xf>
    <xf numFmtId="49" fontId="12" fillId="0" borderId="71" xfId="11" applyNumberFormat="1" applyFont="1" applyBorder="1" applyAlignment="1">
      <alignment horizontal="left" vertical="center" wrapText="1"/>
    </xf>
    <xf numFmtId="0" fontId="2" fillId="0" borderId="25" xfId="11" applyBorder="1" applyAlignment="1">
      <alignment horizontal="left" vertical="center" wrapText="1"/>
    </xf>
    <xf numFmtId="49" fontId="15" fillId="0" borderId="69" xfId="11" applyNumberFormat="1" applyFont="1" applyBorder="1" applyAlignment="1">
      <alignment horizontal="left" vertical="center" wrapText="1"/>
    </xf>
    <xf numFmtId="0" fontId="2" fillId="0" borderId="178" xfId="11" applyBorder="1" applyAlignment="1">
      <alignment vertical="center" wrapText="1"/>
    </xf>
    <xf numFmtId="49" fontId="26" fillId="4" borderId="150" xfId="11" applyNumberFormat="1" applyFont="1" applyFill="1" applyBorder="1" applyAlignment="1">
      <alignment horizontal="left" vertical="center"/>
    </xf>
    <xf numFmtId="49" fontId="26" fillId="4" borderId="37" xfId="11" applyNumberFormat="1" applyFont="1" applyFill="1" applyBorder="1" applyAlignment="1">
      <alignment horizontal="left" vertical="center"/>
    </xf>
    <xf numFmtId="49" fontId="26" fillId="4" borderId="79" xfId="11" applyNumberFormat="1" applyFont="1" applyFill="1" applyBorder="1" applyAlignment="1">
      <alignment horizontal="left" vertical="center"/>
    </xf>
    <xf numFmtId="49" fontId="26" fillId="4" borderId="114" xfId="11" applyNumberFormat="1" applyFont="1" applyFill="1" applyBorder="1" applyAlignment="1">
      <alignment horizontal="left" vertical="center"/>
    </xf>
    <xf numFmtId="49" fontId="26" fillId="4" borderId="87" xfId="11" applyNumberFormat="1" applyFont="1" applyFill="1" applyBorder="1" applyAlignment="1">
      <alignment horizontal="left" vertical="center"/>
    </xf>
    <xf numFmtId="49" fontId="26" fillId="4" borderId="176" xfId="11" applyNumberFormat="1" applyFont="1" applyFill="1" applyBorder="1" applyAlignment="1">
      <alignment horizontal="left" vertical="center"/>
    </xf>
    <xf numFmtId="49" fontId="12" fillId="3" borderId="79" xfId="11" applyNumberFormat="1" applyFont="1" applyFill="1" applyBorder="1" applyAlignment="1">
      <alignment horizontal="center" vertical="center" wrapText="1"/>
    </xf>
    <xf numFmtId="49" fontId="12" fillId="3" borderId="176" xfId="11" applyNumberFormat="1" applyFont="1" applyFill="1" applyBorder="1" applyAlignment="1">
      <alignment horizontal="center" vertical="center" wrapText="1"/>
    </xf>
    <xf numFmtId="49" fontId="12" fillId="3" borderId="151" xfId="11" applyNumberFormat="1" applyFont="1" applyFill="1" applyBorder="1" applyAlignment="1">
      <alignment horizontal="center" vertical="center" wrapText="1"/>
    </xf>
    <xf numFmtId="49" fontId="12" fillId="3" borderId="9" xfId="11" applyNumberFormat="1" applyFont="1" applyFill="1" applyBorder="1" applyAlignment="1">
      <alignment horizontal="center" vertical="center" wrapText="1"/>
    </xf>
    <xf numFmtId="0" fontId="30" fillId="0" borderId="0" xfId="11" applyFont="1" applyAlignment="1">
      <alignment vertical="center" wrapText="1"/>
    </xf>
    <xf numFmtId="0" fontId="25" fillId="0" borderId="0" xfId="11" applyFont="1" applyAlignment="1">
      <alignment vertical="center" wrapText="1"/>
    </xf>
    <xf numFmtId="49" fontId="26" fillId="3" borderId="162" xfId="11" applyNumberFormat="1" applyFont="1" applyFill="1" applyBorder="1" applyAlignment="1">
      <alignment horizontal="left" vertical="center" wrapText="1"/>
    </xf>
    <xf numFmtId="49" fontId="26" fillId="3" borderId="95" xfId="11" applyNumberFormat="1" applyFont="1" applyFill="1" applyBorder="1" applyAlignment="1">
      <alignment horizontal="left" vertical="center" wrapText="1"/>
    </xf>
    <xf numFmtId="49" fontId="15" fillId="0" borderId="25" xfId="11" applyNumberFormat="1" applyFont="1" applyBorder="1" applyAlignment="1">
      <alignment horizontal="left" vertical="center" wrapText="1"/>
    </xf>
    <xf numFmtId="49" fontId="12" fillId="0" borderId="92" xfId="11" applyNumberFormat="1" applyFont="1" applyBorder="1" applyAlignment="1">
      <alignment horizontal="left" vertical="center" wrapText="1"/>
    </xf>
    <xf numFmtId="0" fontId="2" fillId="0" borderId="43" xfId="11" applyBorder="1" applyAlignment="1">
      <alignment horizontal="left" vertical="center" wrapText="1"/>
    </xf>
    <xf numFmtId="49" fontId="12" fillId="0" borderId="25" xfId="0" applyNumberFormat="1" applyFont="1" applyBorder="1" applyAlignment="1">
      <alignment horizontal="left" vertical="center" wrapText="1"/>
    </xf>
    <xf numFmtId="0" fontId="12" fillId="0" borderId="0" xfId="11" applyFont="1" applyAlignment="1">
      <alignment vertical="center" wrapText="1"/>
    </xf>
    <xf numFmtId="0" fontId="2" fillId="0" borderId="0" xfId="11" applyAlignment="1">
      <alignment vertical="center" wrapText="1"/>
    </xf>
    <xf numFmtId="49" fontId="26" fillId="6" borderId="28" xfId="11" applyNumberFormat="1" applyFont="1" applyFill="1" applyBorder="1" applyAlignment="1">
      <alignment horizontal="left" vertical="center" wrapText="1"/>
    </xf>
    <xf numFmtId="49" fontId="26" fillId="6" borderId="27" xfId="11" applyNumberFormat="1" applyFont="1" applyFill="1" applyBorder="1" applyAlignment="1">
      <alignment horizontal="left" vertical="center" wrapText="1"/>
    </xf>
    <xf numFmtId="49" fontId="26" fillId="6" borderId="49" xfId="11" applyNumberFormat="1" applyFont="1" applyFill="1" applyBorder="1" applyAlignment="1">
      <alignment horizontal="left" vertical="center" wrapText="1"/>
    </xf>
    <xf numFmtId="49" fontId="26" fillId="6" borderId="28" xfId="11" applyNumberFormat="1" applyFont="1" applyFill="1" applyBorder="1" applyAlignment="1">
      <alignment vertical="center" wrapText="1"/>
    </xf>
    <xf numFmtId="49" fontId="26" fillId="6" borderId="27" xfId="11" applyNumberFormat="1" applyFont="1" applyFill="1" applyBorder="1" applyAlignment="1">
      <alignment vertical="center" wrapText="1"/>
    </xf>
    <xf numFmtId="49" fontId="26" fillId="6" borderId="49" xfId="11" applyNumberFormat="1" applyFont="1" applyFill="1" applyBorder="1" applyAlignment="1">
      <alignment vertical="center" wrapText="1"/>
    </xf>
    <xf numFmtId="49" fontId="26" fillId="4" borderId="28" xfId="11" applyNumberFormat="1" applyFont="1" applyFill="1" applyBorder="1" applyAlignment="1">
      <alignment horizontal="left" vertical="center"/>
    </xf>
    <xf numFmtId="49" fontId="26" fillId="4" borderId="27" xfId="11" applyNumberFormat="1" applyFont="1" applyFill="1" applyBorder="1" applyAlignment="1">
      <alignment horizontal="left" vertical="center"/>
    </xf>
    <xf numFmtId="49" fontId="26" fillId="4" borderId="49" xfId="11" applyNumberFormat="1" applyFont="1" applyFill="1" applyBorder="1" applyAlignment="1">
      <alignment horizontal="left" vertical="center"/>
    </xf>
    <xf numFmtId="49" fontId="12" fillId="0" borderId="150" xfId="11" applyNumberFormat="1" applyFont="1" applyBorder="1" applyAlignment="1">
      <alignment vertical="center" wrapText="1"/>
    </xf>
    <xf numFmtId="49" fontId="12" fillId="0" borderId="37" xfId="11" applyNumberFormat="1" applyFont="1" applyBorder="1" applyAlignment="1">
      <alignment vertical="center" wrapText="1"/>
    </xf>
    <xf numFmtId="49" fontId="12" fillId="0" borderId="158" xfId="11" applyNumberFormat="1" applyFont="1" applyBorder="1" applyAlignment="1">
      <alignment vertical="center" wrapText="1"/>
    </xf>
    <xf numFmtId="0" fontId="29" fillId="0" borderId="0" xfId="11" applyFont="1" applyAlignment="1">
      <alignment vertical="center" wrapText="1"/>
    </xf>
    <xf numFmtId="0" fontId="12" fillId="0" borderId="0" xfId="11" applyFont="1" applyAlignment="1">
      <alignment vertical="top" wrapText="1"/>
    </xf>
    <xf numFmtId="0" fontId="2" fillId="0" borderId="0" xfId="11" applyAlignment="1">
      <alignment vertical="top" wrapText="1"/>
    </xf>
    <xf numFmtId="49" fontId="12" fillId="0" borderId="139" xfId="0" applyNumberFormat="1" applyFont="1" applyBorder="1" applyAlignment="1">
      <alignment vertical="center" wrapText="1"/>
    </xf>
    <xf numFmtId="49" fontId="12" fillId="0" borderId="141" xfId="0" applyNumberFormat="1" applyFont="1" applyBorder="1" applyAlignment="1">
      <alignment vertical="center" wrapText="1"/>
    </xf>
    <xf numFmtId="49" fontId="12" fillId="0" borderId="94" xfId="0" applyNumberFormat="1" applyFont="1" applyBorder="1" applyAlignment="1">
      <alignment vertical="center" wrapText="1"/>
    </xf>
    <xf numFmtId="49" fontId="12" fillId="0" borderId="66" xfId="0" applyNumberFormat="1" applyFont="1" applyBorder="1" applyAlignment="1">
      <alignment vertical="center" wrapText="1"/>
    </xf>
    <xf numFmtId="49" fontId="12" fillId="0" borderId="160" xfId="11" applyNumberFormat="1" applyFont="1" applyBorder="1" applyAlignment="1">
      <alignment horizontal="right" vertical="center" wrapText="1"/>
    </xf>
    <xf numFmtId="49" fontId="12" fillId="0" borderId="96" xfId="11" applyNumberFormat="1" applyFont="1" applyBorder="1" applyAlignment="1">
      <alignment horizontal="right" vertical="center" wrapText="1"/>
    </xf>
    <xf numFmtId="0" fontId="12" fillId="0" borderId="0" xfId="11" applyFont="1" applyAlignment="1">
      <alignment horizontal="left" vertical="center" wrapText="1"/>
    </xf>
    <xf numFmtId="49" fontId="12" fillId="0" borderId="68" xfId="0" applyNumberFormat="1" applyFont="1" applyBorder="1" applyAlignment="1">
      <alignment vertical="center" wrapText="1"/>
    </xf>
    <xf numFmtId="49" fontId="26" fillId="3" borderId="150" xfId="11" applyNumberFormat="1" applyFont="1" applyFill="1" applyBorder="1" applyAlignment="1">
      <alignment horizontal="left" vertical="center" wrapText="1"/>
    </xf>
    <xf numFmtId="0" fontId="2" fillId="3" borderId="37" xfId="11" applyFill="1" applyBorder="1" applyAlignment="1">
      <alignment horizontal="left" vertical="center" wrapText="1"/>
    </xf>
    <xf numFmtId="0" fontId="2" fillId="3" borderId="79" xfId="11" applyFill="1" applyBorder="1" applyAlignment="1">
      <alignment horizontal="left" vertical="center" wrapText="1"/>
    </xf>
    <xf numFmtId="0" fontId="2" fillId="3" borderId="114" xfId="11" applyFill="1" applyBorder="1" applyAlignment="1">
      <alignment horizontal="left" vertical="center" wrapText="1"/>
    </xf>
    <xf numFmtId="0" fontId="2" fillId="3" borderId="87" xfId="11" applyFill="1" applyBorder="1" applyAlignment="1">
      <alignment horizontal="left" vertical="center" wrapText="1"/>
    </xf>
    <xf numFmtId="0" fontId="2" fillId="3" borderId="176" xfId="11" applyFill="1" applyBorder="1" applyAlignment="1">
      <alignment horizontal="left" vertical="center" wrapText="1"/>
    </xf>
    <xf numFmtId="49" fontId="12" fillId="3" borderId="37" xfId="11" applyNumberFormat="1" applyFont="1" applyFill="1" applyBorder="1" applyAlignment="1">
      <alignment horizontal="center" vertical="center" wrapText="1"/>
    </xf>
    <xf numFmtId="0" fontId="2" fillId="3" borderId="87" xfId="11" applyFill="1" applyBorder="1" applyAlignment="1">
      <alignment vertical="center" wrapText="1"/>
    </xf>
    <xf numFmtId="0" fontId="2" fillId="3" borderId="9" xfId="11" applyFill="1" applyBorder="1" applyAlignment="1">
      <alignment vertical="center" wrapText="1"/>
    </xf>
    <xf numFmtId="49" fontId="26" fillId="0" borderId="145" xfId="11" applyNumberFormat="1" applyFont="1" applyBorder="1" applyAlignment="1">
      <alignment horizontal="left" vertical="top" wrapText="1"/>
    </xf>
    <xf numFmtId="49" fontId="26" fillId="0" borderId="146" xfId="11" applyNumberFormat="1" applyFont="1" applyBorder="1" applyAlignment="1">
      <alignment horizontal="left" vertical="top" wrapText="1"/>
    </xf>
    <xf numFmtId="49" fontId="26" fillId="0" borderId="147" xfId="11" applyNumberFormat="1" applyFont="1" applyBorder="1" applyAlignment="1">
      <alignment horizontal="left" vertical="top" wrapText="1"/>
    </xf>
    <xf numFmtId="49" fontId="12" fillId="0" borderId="28" xfId="11" applyNumberFormat="1" applyFont="1" applyBorder="1" applyAlignment="1">
      <alignment horizontal="left" vertical="top" wrapText="1"/>
    </xf>
    <xf numFmtId="49" fontId="12" fillId="0" borderId="27" xfId="11" applyNumberFormat="1" applyFont="1" applyBorder="1" applyAlignment="1">
      <alignment horizontal="left" vertical="top" wrapText="1"/>
    </xf>
    <xf numFmtId="49" fontId="12" fillId="0" borderId="49" xfId="11" applyNumberFormat="1" applyFont="1" applyBorder="1" applyAlignment="1">
      <alignment horizontal="left" vertical="top" wrapText="1"/>
    </xf>
    <xf numFmtId="49" fontId="12" fillId="0" borderId="90" xfId="0" applyNumberFormat="1" applyFont="1" applyBorder="1" applyAlignment="1">
      <alignment vertical="center" wrapText="1"/>
    </xf>
    <xf numFmtId="49" fontId="12" fillId="0" borderId="79" xfId="0" applyNumberFormat="1" applyFont="1" applyBorder="1" applyAlignment="1">
      <alignment vertical="center" wrapText="1"/>
    </xf>
    <xf numFmtId="0" fontId="12" fillId="0" borderId="0" xfId="11" applyFont="1" applyAlignment="1">
      <alignment horizontal="left" wrapText="1"/>
    </xf>
    <xf numFmtId="0" fontId="10" fillId="0" borderId="0" xfId="11" applyFont="1" applyAlignment="1">
      <alignment horizontal="center" wrapText="1"/>
    </xf>
    <xf numFmtId="0" fontId="27" fillId="0" borderId="0" xfId="11" applyFont="1" applyAlignment="1">
      <alignment horizontal="center" wrapText="1"/>
    </xf>
    <xf numFmtId="49" fontId="15" fillId="0" borderId="0" xfId="2" applyNumberFormat="1" applyAlignment="1">
      <alignment horizontal="left" wrapText="1"/>
    </xf>
    <xf numFmtId="0" fontId="21" fillId="0" borderId="0" xfId="2" applyFont="1" applyAlignment="1">
      <alignment horizontal="left" vertical="top" wrapText="1"/>
    </xf>
    <xf numFmtId="49" fontId="12" fillId="0" borderId="73" xfId="0" applyNumberFormat="1" applyFont="1" applyBorder="1" applyAlignment="1">
      <alignment vertical="center" wrapText="1"/>
    </xf>
    <xf numFmtId="49" fontId="12" fillId="0" borderId="173" xfId="0" applyNumberFormat="1" applyFont="1" applyBorder="1" applyAlignment="1">
      <alignment vertical="center" wrapText="1"/>
    </xf>
    <xf numFmtId="49" fontId="12" fillId="0" borderId="69" xfId="0" applyNumberFormat="1" applyFont="1" applyBorder="1" applyAlignment="1">
      <alignment vertical="center" wrapText="1"/>
    </xf>
    <xf numFmtId="49" fontId="12" fillId="0" borderId="178" xfId="0" applyNumberFormat="1" applyFont="1" applyBorder="1" applyAlignment="1">
      <alignment vertical="center" wrapText="1"/>
    </xf>
    <xf numFmtId="0" fontId="16" fillId="0" borderId="0" xfId="10" applyFont="1" applyAlignment="1">
      <alignment horizontal="left" vertical="center"/>
    </xf>
    <xf numFmtId="0" fontId="34" fillId="0" borderId="0" xfId="10" applyFont="1" applyAlignment="1">
      <alignment horizontal="center" vertical="center"/>
    </xf>
    <xf numFmtId="0" fontId="22" fillId="0" borderId="0" xfId="2" applyFont="1" applyAlignment="1">
      <alignment horizontal="left" vertical="top" wrapText="1"/>
    </xf>
    <xf numFmtId="0" fontId="22" fillId="2" borderId="60" xfId="10" applyFont="1" applyFill="1" applyBorder="1" applyAlignment="1">
      <alignment horizontal="center" vertical="center" wrapText="1"/>
    </xf>
    <xf numFmtId="0" fontId="22" fillId="2" borderId="56" xfId="10" applyFont="1" applyFill="1" applyBorder="1" applyAlignment="1">
      <alignment horizontal="center" vertical="center" wrapText="1"/>
    </xf>
    <xf numFmtId="0" fontId="22" fillId="8" borderId="41" xfId="10" applyFont="1" applyFill="1" applyBorder="1" applyAlignment="1">
      <alignment horizontal="center" vertical="center"/>
    </xf>
    <xf numFmtId="0" fontId="22" fillId="8" borderId="40" xfId="10" applyFont="1" applyFill="1" applyBorder="1" applyAlignment="1">
      <alignment horizontal="center" vertical="center"/>
    </xf>
    <xf numFmtId="0" fontId="22" fillId="8" borderId="101" xfId="10" applyFont="1" applyFill="1" applyBorder="1" applyAlignment="1">
      <alignment horizontal="center" vertical="center"/>
    </xf>
    <xf numFmtId="0" fontId="22" fillId="3" borderId="102" xfId="10" applyFont="1" applyFill="1" applyBorder="1" applyAlignment="1">
      <alignment horizontal="center" vertical="center"/>
    </xf>
    <xf numFmtId="0" fontId="22" fillId="3" borderId="32" xfId="10" applyFont="1" applyFill="1" applyBorder="1" applyAlignment="1">
      <alignment horizontal="center" vertical="center"/>
    </xf>
    <xf numFmtId="0" fontId="22" fillId="3" borderId="52" xfId="10" applyFont="1" applyFill="1" applyBorder="1" applyAlignment="1">
      <alignment horizontal="center" vertical="center"/>
    </xf>
    <xf numFmtId="0" fontId="22" fillId="8" borderId="102" xfId="10" applyFont="1" applyFill="1" applyBorder="1" applyAlignment="1">
      <alignment horizontal="center" vertical="center"/>
    </xf>
    <xf numFmtId="0" fontId="22" fillId="8" borderId="32" xfId="10" applyFont="1" applyFill="1" applyBorder="1" applyAlignment="1">
      <alignment horizontal="center" vertical="center"/>
    </xf>
    <xf numFmtId="0" fontId="22" fillId="8" borderId="52" xfId="10" applyFont="1" applyFill="1" applyBorder="1" applyAlignment="1">
      <alignment horizontal="center" vertical="center"/>
    </xf>
    <xf numFmtId="0" fontId="22" fillId="3" borderId="41" xfId="10" applyFont="1" applyFill="1" applyBorder="1" applyAlignment="1">
      <alignment horizontal="center" vertical="center"/>
    </xf>
    <xf numFmtId="0" fontId="22" fillId="3" borderId="40" xfId="10" applyFont="1" applyFill="1" applyBorder="1" applyAlignment="1">
      <alignment horizontal="center" vertical="center"/>
    </xf>
    <xf numFmtId="0" fontId="22" fillId="3" borderId="101" xfId="10" applyFont="1" applyFill="1" applyBorder="1" applyAlignment="1">
      <alignment horizontal="center" vertical="center"/>
    </xf>
    <xf numFmtId="0" fontId="22" fillId="2" borderId="60" xfId="10" applyFont="1" applyFill="1" applyBorder="1" applyAlignment="1">
      <alignment horizontal="center" vertical="top" wrapText="1"/>
    </xf>
    <xf numFmtId="0" fontId="22" fillId="2" borderId="56" xfId="10" applyFont="1" applyFill="1" applyBorder="1" applyAlignment="1">
      <alignment horizontal="center" vertical="top" wrapText="1"/>
    </xf>
    <xf numFmtId="164" fontId="16" fillId="0" borderId="110" xfId="10" applyNumberFormat="1" applyFont="1" applyBorder="1" applyAlignment="1">
      <alignment horizontal="right" vertical="center"/>
    </xf>
    <xf numFmtId="164" fontId="16" fillId="0" borderId="46" xfId="10" applyNumberFormat="1" applyFont="1" applyBorder="1" applyAlignment="1">
      <alignment horizontal="right" vertical="center"/>
    </xf>
    <xf numFmtId="164" fontId="16" fillId="0" borderId="26" xfId="10" applyNumberFormat="1" applyFont="1" applyBorder="1" applyAlignment="1">
      <alignment horizontal="right" vertical="center"/>
    </xf>
    <xf numFmtId="164" fontId="35" fillId="0" borderId="110" xfId="15" applyNumberFormat="1" applyFont="1" applyBorder="1" applyAlignment="1" applyProtection="1">
      <alignment horizontal="right" vertical="center" wrapText="1"/>
      <protection locked="0"/>
    </xf>
    <xf numFmtId="164" fontId="35" fillId="0" borderId="46" xfId="15" applyNumberFormat="1" applyFont="1" applyBorder="1" applyAlignment="1" applyProtection="1">
      <alignment horizontal="right" vertical="center" wrapText="1"/>
      <protection locked="0"/>
    </xf>
    <xf numFmtId="164" fontId="35" fillId="0" borderId="26" xfId="15" applyNumberFormat="1" applyFont="1" applyBorder="1" applyAlignment="1" applyProtection="1">
      <alignment horizontal="right" vertical="center" wrapText="1"/>
      <protection locked="0"/>
    </xf>
    <xf numFmtId="9" fontId="35" fillId="0" borderId="110" xfId="15" applyNumberFormat="1" applyFont="1" applyBorder="1" applyAlignment="1" applyProtection="1">
      <alignment horizontal="center" vertical="center" wrapText="1"/>
      <protection locked="0"/>
    </xf>
    <xf numFmtId="9" fontId="35" fillId="0" borderId="46" xfId="15" applyNumberFormat="1" applyFont="1" applyBorder="1" applyAlignment="1" applyProtection="1">
      <alignment horizontal="center" vertical="center" wrapText="1"/>
      <protection locked="0"/>
    </xf>
    <xf numFmtId="9" fontId="35" fillId="0" borderId="26" xfId="15" applyNumberFormat="1" applyFont="1" applyBorder="1" applyAlignment="1" applyProtection="1">
      <alignment horizontal="center" vertical="center" wrapText="1"/>
      <protection locked="0"/>
    </xf>
    <xf numFmtId="0" fontId="22" fillId="2" borderId="29" xfId="10" applyFont="1" applyFill="1" applyBorder="1" applyAlignment="1">
      <alignment horizontal="center" vertical="top" wrapText="1"/>
    </xf>
    <xf numFmtId="0" fontId="22" fillId="2" borderId="31" xfId="10" applyFont="1" applyFill="1" applyBorder="1" applyAlignment="1">
      <alignment horizontal="center" vertical="top" wrapText="1"/>
    </xf>
    <xf numFmtId="0" fontId="22" fillId="2" borderId="52" xfId="10" applyFont="1" applyFill="1" applyBorder="1" applyAlignment="1">
      <alignment horizontal="center" vertical="top" wrapText="1"/>
    </xf>
    <xf numFmtId="0" fontId="16" fillId="0" borderId="12" xfId="10" applyFont="1" applyBorder="1" applyAlignment="1">
      <alignment horizontal="center" vertical="center"/>
    </xf>
    <xf numFmtId="0" fontId="16" fillId="0" borderId="25" xfId="10" applyFont="1" applyBorder="1" applyAlignment="1">
      <alignment horizontal="center" vertical="center"/>
    </xf>
    <xf numFmtId="3" fontId="16" fillId="0" borderId="12" xfId="10" applyNumberFormat="1" applyFont="1" applyBorder="1" applyAlignment="1">
      <alignment horizontal="center" vertical="center"/>
    </xf>
    <xf numFmtId="3" fontId="16" fillId="0" borderId="25" xfId="10" applyNumberFormat="1" applyFont="1" applyBorder="1" applyAlignment="1">
      <alignment horizontal="center" vertical="center"/>
    </xf>
    <xf numFmtId="164" fontId="16" fillId="0" borderId="12" xfId="10" applyNumberFormat="1" applyFont="1" applyBorder="1" applyAlignment="1">
      <alignment horizontal="right" vertical="center" wrapText="1"/>
    </xf>
    <xf numFmtId="164" fontId="16" fillId="0" borderId="25" xfId="10" applyNumberFormat="1" applyFont="1" applyBorder="1" applyAlignment="1">
      <alignment horizontal="right" vertical="center" wrapText="1"/>
    </xf>
    <xf numFmtId="164" fontId="16" fillId="0" borderId="12" xfId="10" applyNumberFormat="1" applyFont="1" applyBorder="1" applyAlignment="1">
      <alignment horizontal="right" vertical="center"/>
    </xf>
    <xf numFmtId="164" fontId="16" fillId="0" borderId="25" xfId="10" applyNumberFormat="1" applyFont="1" applyBorder="1" applyAlignment="1">
      <alignment horizontal="right" vertical="center"/>
    </xf>
    <xf numFmtId="164" fontId="16" fillId="0" borderId="49" xfId="10" applyNumberFormat="1" applyFont="1" applyBorder="1" applyAlignment="1">
      <alignment horizontal="right" vertical="center"/>
    </xf>
    <xf numFmtId="0" fontId="16" fillId="0" borderId="51" xfId="10" applyFont="1" applyBorder="1" applyAlignment="1">
      <alignment horizontal="center" vertical="center"/>
    </xf>
    <xf numFmtId="0" fontId="16" fillId="0" borderId="84" xfId="10" applyFont="1" applyBorder="1" applyAlignment="1">
      <alignment horizontal="center" vertical="center"/>
    </xf>
    <xf numFmtId="3" fontId="16" fillId="0" borderId="127" xfId="10" applyNumberFormat="1" applyFont="1" applyBorder="1" applyAlignment="1">
      <alignment horizontal="center" vertical="center"/>
    </xf>
    <xf numFmtId="3" fontId="16" fillId="0" borderId="128" xfId="10" applyNumberFormat="1" applyFont="1" applyBorder="1" applyAlignment="1">
      <alignment horizontal="center" vertical="center"/>
    </xf>
    <xf numFmtId="164" fontId="16" fillId="0" borderId="51" xfId="10" applyNumberFormat="1" applyFont="1" applyBorder="1" applyAlignment="1">
      <alignment horizontal="right" vertical="center" wrapText="1"/>
    </xf>
    <xf numFmtId="164" fontId="16" fillId="0" borderId="84" xfId="10" applyNumberFormat="1" applyFont="1" applyBorder="1" applyAlignment="1">
      <alignment horizontal="right" vertical="center" wrapText="1"/>
    </xf>
    <xf numFmtId="164" fontId="16" fillId="0" borderId="51" xfId="10" applyNumberFormat="1" applyFont="1" applyBorder="1" applyAlignment="1">
      <alignment horizontal="right" vertical="center"/>
    </xf>
    <xf numFmtId="164" fontId="16" fillId="0" borderId="84" xfId="10" applyNumberFormat="1" applyFont="1" applyBorder="1" applyAlignment="1">
      <alignment horizontal="right" vertical="center"/>
    </xf>
    <xf numFmtId="164" fontId="16" fillId="0" borderId="127" xfId="10" applyNumberFormat="1" applyFont="1" applyBorder="1" applyAlignment="1">
      <alignment horizontal="right" vertical="center"/>
    </xf>
    <xf numFmtId="164" fontId="16" fillId="0" borderId="128" xfId="10" applyNumberFormat="1" applyFont="1" applyBorder="1" applyAlignment="1">
      <alignment horizontal="right" vertical="center"/>
    </xf>
    <xf numFmtId="164" fontId="16" fillId="0" borderId="129" xfId="10" applyNumberFormat="1" applyFont="1" applyBorder="1" applyAlignment="1">
      <alignment horizontal="right" vertical="center"/>
    </xf>
    <xf numFmtId="0" fontId="16" fillId="0" borderId="16" xfId="10" applyFont="1" applyBorder="1" applyAlignment="1">
      <alignment horizontal="center" vertical="center"/>
    </xf>
    <xf numFmtId="0" fontId="16" fillId="0" borderId="85" xfId="10" applyFont="1" applyBorder="1" applyAlignment="1">
      <alignment horizontal="center" vertical="center"/>
    </xf>
    <xf numFmtId="3" fontId="16" fillId="0" borderId="8" xfId="10" applyNumberFormat="1" applyFont="1" applyBorder="1" applyAlignment="1">
      <alignment horizontal="center" vertical="center"/>
    </xf>
    <xf numFmtId="3" fontId="16" fillId="0" borderId="176" xfId="10" applyNumberFormat="1" applyFont="1" applyBorder="1" applyAlignment="1">
      <alignment horizontal="center" vertical="center"/>
    </xf>
    <xf numFmtId="164" fontId="16" fillId="0" borderId="16" xfId="10" applyNumberFormat="1" applyFont="1" applyBorder="1" applyAlignment="1">
      <alignment horizontal="right" vertical="center" wrapText="1"/>
    </xf>
    <xf numFmtId="164" fontId="16" fillId="0" borderId="85" xfId="10" applyNumberFormat="1" applyFont="1" applyBorder="1" applyAlignment="1">
      <alignment horizontal="right" vertical="center" wrapText="1"/>
    </xf>
    <xf numFmtId="164" fontId="16" fillId="0" borderId="16" xfId="10" applyNumberFormat="1" applyFont="1" applyBorder="1" applyAlignment="1">
      <alignment horizontal="right" vertical="center"/>
    </xf>
    <xf numFmtId="164" fontId="16" fillId="0" borderId="85" xfId="10" applyNumberFormat="1" applyFont="1" applyBorder="1" applyAlignment="1">
      <alignment horizontal="right" vertical="center"/>
    </xf>
    <xf numFmtId="164" fontId="16" fillId="0" borderId="8" xfId="10" applyNumberFormat="1" applyFont="1" applyBorder="1" applyAlignment="1">
      <alignment horizontal="right" vertical="center"/>
    </xf>
    <xf numFmtId="164" fontId="16" fillId="0" borderId="176" xfId="10" applyNumberFormat="1" applyFont="1" applyBorder="1" applyAlignment="1">
      <alignment horizontal="right" vertical="center"/>
    </xf>
    <xf numFmtId="164" fontId="16" fillId="0" borderId="177" xfId="10" applyNumberFormat="1" applyFont="1" applyBorder="1" applyAlignment="1">
      <alignment horizontal="right" vertical="center"/>
    </xf>
    <xf numFmtId="0" fontId="16" fillId="0" borderId="81" xfId="10" applyFont="1" applyBorder="1" applyAlignment="1">
      <alignment vertical="top" wrapText="1"/>
    </xf>
    <xf numFmtId="0" fontId="22" fillId="2" borderId="102" xfId="10" applyFont="1" applyFill="1" applyBorder="1" applyAlignment="1">
      <alignment horizontal="center" vertical="center" wrapText="1"/>
    </xf>
    <xf numFmtId="0" fontId="22" fillId="2" borderId="31" xfId="10" applyFont="1" applyFill="1" applyBorder="1" applyAlignment="1">
      <alignment horizontal="center" vertical="center" wrapText="1"/>
    </xf>
    <xf numFmtId="0" fontId="22" fillId="0" borderId="41" xfId="10" applyFont="1" applyBorder="1" applyAlignment="1">
      <alignment horizontal="left" vertical="center" wrapText="1"/>
    </xf>
    <xf numFmtId="0" fontId="22" fillId="0" borderId="121" xfId="10" applyFont="1" applyBorder="1" applyAlignment="1">
      <alignment horizontal="left" vertical="center" wrapText="1"/>
    </xf>
    <xf numFmtId="0" fontId="16" fillId="0" borderId="123" xfId="10" applyFont="1" applyBorder="1" applyAlignment="1">
      <alignment horizontal="center" vertical="center"/>
    </xf>
    <xf numFmtId="0" fontId="16" fillId="0" borderId="88" xfId="10" applyFont="1" applyBorder="1" applyAlignment="1">
      <alignment horizontal="center" vertical="center"/>
    </xf>
    <xf numFmtId="0" fontId="22" fillId="0" borderId="28" xfId="10" applyFont="1" applyBorder="1" applyAlignment="1">
      <alignment horizontal="left" vertical="center" wrapText="1"/>
    </xf>
    <xf numFmtId="0" fontId="22" fillId="0" borderId="25" xfId="10" applyFont="1" applyBorder="1" applyAlignment="1">
      <alignment horizontal="left" vertical="center" wrapText="1"/>
    </xf>
    <xf numFmtId="164" fontId="16" fillId="0" borderId="0" xfId="10" applyNumberFormat="1" applyFont="1" applyAlignment="1">
      <alignment horizontal="right" vertical="center"/>
    </xf>
    <xf numFmtId="3" fontId="22" fillId="0" borderId="22" xfId="10" applyNumberFormat="1" applyFont="1" applyBorder="1" applyAlignment="1">
      <alignment horizontal="center" vertical="center" wrapText="1"/>
    </xf>
    <xf numFmtId="3" fontId="22" fillId="0" borderId="86" xfId="10" applyNumberFormat="1" applyFont="1" applyBorder="1" applyAlignment="1">
      <alignment horizontal="center" vertical="center" wrapText="1"/>
    </xf>
    <xf numFmtId="164" fontId="22" fillId="0" borderId="22" xfId="10" applyNumberFormat="1" applyFont="1" applyBorder="1" applyAlignment="1">
      <alignment horizontal="right" vertical="center"/>
    </xf>
    <xf numFmtId="164" fontId="22" fillId="0" borderId="86" xfId="10" applyNumberFormat="1" applyFont="1" applyBorder="1" applyAlignment="1">
      <alignment horizontal="right" vertical="center"/>
    </xf>
    <xf numFmtId="164" fontId="22" fillId="3" borderId="22" xfId="10" applyNumberFormat="1" applyFont="1" applyFill="1" applyBorder="1" applyAlignment="1">
      <alignment horizontal="right" vertical="center"/>
    </xf>
    <xf numFmtId="164" fontId="22" fillId="3" borderId="86" xfId="10" applyNumberFormat="1" applyFont="1" applyFill="1" applyBorder="1" applyAlignment="1">
      <alignment horizontal="right" vertical="center"/>
    </xf>
    <xf numFmtId="164" fontId="22" fillId="3" borderId="20" xfId="10" applyNumberFormat="1" applyFont="1" applyFill="1" applyBorder="1" applyAlignment="1">
      <alignment horizontal="right" vertical="center"/>
    </xf>
    <xf numFmtId="0" fontId="22" fillId="2" borderId="3" xfId="10" applyFont="1" applyFill="1" applyBorder="1" applyAlignment="1">
      <alignment horizontal="center" vertical="top" wrapText="1"/>
    </xf>
    <xf numFmtId="0" fontId="22" fillId="2" borderId="5" xfId="10" applyFont="1" applyFill="1" applyBorder="1" applyAlignment="1">
      <alignment horizontal="center" vertical="top" wrapText="1"/>
    </xf>
    <xf numFmtId="0" fontId="22" fillId="2" borderId="108" xfId="10" applyFont="1" applyFill="1" applyBorder="1" applyAlignment="1">
      <alignment horizontal="center" vertical="top" wrapText="1"/>
    </xf>
    <xf numFmtId="0" fontId="22" fillId="2" borderId="113" xfId="10" applyFont="1" applyFill="1" applyBorder="1" applyAlignment="1">
      <alignment horizontal="center" vertical="top" wrapText="1"/>
    </xf>
    <xf numFmtId="0" fontId="22" fillId="0" borderId="28" xfId="10" applyFont="1" applyBorder="1" applyAlignment="1">
      <alignment vertical="center" wrapText="1"/>
    </xf>
    <xf numFmtId="0" fontId="22" fillId="0" borderId="25" xfId="10" applyFont="1" applyBorder="1" applyAlignment="1">
      <alignment vertical="center" wrapText="1"/>
    </xf>
    <xf numFmtId="0" fontId="16" fillId="0" borderId="125" xfId="10" applyFont="1" applyBorder="1" applyAlignment="1">
      <alignment horizontal="left" vertical="center"/>
    </xf>
    <xf numFmtId="0" fontId="16" fillId="0" borderId="126" xfId="10" applyFont="1" applyBorder="1" applyAlignment="1">
      <alignment horizontal="left" vertical="center"/>
    </xf>
    <xf numFmtId="0" fontId="16" fillId="0" borderId="84" xfId="10" applyFont="1" applyBorder="1" applyAlignment="1">
      <alignment horizontal="left" vertical="center"/>
    </xf>
    <xf numFmtId="0" fontId="16" fillId="0" borderId="128" xfId="10" applyFont="1" applyBorder="1" applyAlignment="1">
      <alignment horizontal="right" vertical="center"/>
    </xf>
    <xf numFmtId="0" fontId="22" fillId="2" borderId="2" xfId="10" applyFont="1" applyFill="1" applyBorder="1" applyAlignment="1">
      <alignment horizontal="left" vertical="top"/>
    </xf>
    <xf numFmtId="0" fontId="22" fillId="2" borderId="3" xfId="10" applyFont="1" applyFill="1" applyBorder="1" applyAlignment="1">
      <alignment horizontal="left" vertical="top"/>
    </xf>
    <xf numFmtId="0" fontId="22" fillId="2" borderId="112" xfId="10" applyFont="1" applyFill="1" applyBorder="1" applyAlignment="1">
      <alignment horizontal="left" vertical="top"/>
    </xf>
    <xf numFmtId="0" fontId="22" fillId="2" borderId="108" xfId="10" applyFont="1" applyFill="1" applyBorder="1" applyAlignment="1">
      <alignment horizontal="left" vertical="top"/>
    </xf>
    <xf numFmtId="0" fontId="22" fillId="0" borderId="23" xfId="10" applyFont="1" applyBorder="1" applyAlignment="1">
      <alignment horizontal="left" vertical="center"/>
    </xf>
    <xf numFmtId="0" fontId="22" fillId="0" borderId="21" xfId="10" applyFont="1" applyBorder="1" applyAlignment="1">
      <alignment horizontal="left" vertical="center"/>
    </xf>
    <xf numFmtId="0" fontId="22" fillId="0" borderId="86" xfId="10" applyFont="1" applyBorder="1" applyAlignment="1">
      <alignment horizontal="left" vertical="center"/>
    </xf>
    <xf numFmtId="164" fontId="16" fillId="0" borderId="22" xfId="10" applyNumberFormat="1" applyFont="1" applyBorder="1" applyAlignment="1">
      <alignment horizontal="right" vertical="center"/>
    </xf>
    <xf numFmtId="0" fontId="16" fillId="0" borderId="86" xfId="10" applyFont="1" applyBorder="1" applyAlignment="1">
      <alignment horizontal="right" vertical="center"/>
    </xf>
    <xf numFmtId="164" fontId="16" fillId="9" borderId="22" xfId="10" applyNumberFormat="1" applyFont="1" applyFill="1" applyBorder="1" applyAlignment="1">
      <alignment horizontal="right" vertical="center"/>
    </xf>
    <xf numFmtId="0" fontId="16" fillId="9" borderId="20" xfId="10" applyFont="1" applyFill="1" applyBorder="1" applyAlignment="1">
      <alignment horizontal="right" vertical="center"/>
    </xf>
    <xf numFmtId="0" fontId="11" fillId="0" borderId="0" xfId="15" applyFont="1" applyAlignment="1">
      <alignment horizontal="left"/>
    </xf>
    <xf numFmtId="0" fontId="11" fillId="0" borderId="131" xfId="15" applyFont="1" applyBorder="1" applyAlignment="1">
      <alignment horizontal="left" vertical="center" wrapText="1"/>
    </xf>
    <xf numFmtId="0" fontId="11" fillId="0" borderId="0" xfId="15" applyFont="1" applyAlignment="1">
      <alignment horizontal="left" vertical="center" wrapText="1"/>
    </xf>
    <xf numFmtId="0" fontId="20" fillId="0" borderId="0" xfId="6" applyFont="1" applyAlignment="1">
      <alignment horizontal="left" wrapText="1"/>
    </xf>
    <xf numFmtId="0" fontId="16" fillId="0" borderId="28" xfId="10" applyFont="1" applyBorder="1" applyAlignment="1">
      <alignment horizontal="left" vertical="center"/>
    </xf>
    <xf numFmtId="0" fontId="16" fillId="0" borderId="27" xfId="10" applyFont="1" applyBorder="1" applyAlignment="1">
      <alignment horizontal="left" vertical="center"/>
    </xf>
    <xf numFmtId="0" fontId="16" fillId="0" borderId="25" xfId="10" applyFont="1" applyBorder="1" applyAlignment="1">
      <alignment horizontal="left" vertical="center"/>
    </xf>
    <xf numFmtId="164" fontId="16" fillId="0" borderId="45" xfId="10" applyNumberFormat="1" applyFont="1" applyBorder="1" applyAlignment="1">
      <alignment horizontal="right" vertical="center"/>
    </xf>
    <xf numFmtId="0" fontId="16" fillId="0" borderId="79" xfId="10" applyFont="1" applyBorder="1" applyAlignment="1">
      <alignment horizontal="right" vertical="center"/>
    </xf>
    <xf numFmtId="0" fontId="22" fillId="0" borderId="23" xfId="10" applyFont="1" applyBorder="1" applyAlignment="1">
      <alignment horizontal="left" vertical="center" wrapText="1"/>
    </xf>
    <xf numFmtId="0" fontId="22" fillId="0" borderId="86" xfId="10" applyFont="1" applyBorder="1" applyAlignment="1">
      <alignment horizontal="left" vertical="center" wrapText="1"/>
    </xf>
    <xf numFmtId="0" fontId="16" fillId="0" borderId="115" xfId="10" applyFont="1" applyBorder="1" applyAlignment="1">
      <alignment horizontal="left" vertical="center"/>
    </xf>
    <xf numFmtId="0" fontId="16" fillId="0" borderId="130" xfId="10" applyFont="1" applyBorder="1" applyAlignment="1">
      <alignment horizontal="left" vertical="center"/>
    </xf>
    <xf numFmtId="0" fontId="16" fillId="0" borderId="85" xfId="10" applyFont="1" applyBorder="1" applyAlignment="1">
      <alignment horizontal="left" vertical="center"/>
    </xf>
    <xf numFmtId="0" fontId="16" fillId="0" borderId="85" xfId="10" applyFont="1" applyBorder="1" applyAlignment="1">
      <alignment horizontal="right" vertical="center"/>
    </xf>
    <xf numFmtId="164" fontId="16" fillId="0" borderId="119" xfId="10" applyNumberFormat="1" applyFont="1" applyBorder="1" applyAlignment="1">
      <alignment horizontal="right" vertical="center"/>
    </xf>
    <xf numFmtId="0" fontId="8" fillId="0" borderId="140" xfId="12" applyFont="1" applyBorder="1" applyAlignment="1">
      <alignment horizontal="center" vertical="center" wrapText="1"/>
    </xf>
    <xf numFmtId="49" fontId="26" fillId="6" borderId="28" xfId="11" applyNumberFormat="1" applyFont="1" applyFill="1" applyBorder="1" applyAlignment="1">
      <alignment horizontal="left" vertical="center"/>
    </xf>
    <xf numFmtId="49" fontId="26" fillId="6" borderId="27" xfId="11" applyNumberFormat="1" applyFont="1" applyFill="1" applyBorder="1" applyAlignment="1">
      <alignment horizontal="left" vertical="center"/>
    </xf>
    <xf numFmtId="49" fontId="26" fillId="6" borderId="49" xfId="11" applyNumberFormat="1" applyFont="1" applyFill="1" applyBorder="1" applyAlignment="1">
      <alignment horizontal="left" vertical="center"/>
    </xf>
    <xf numFmtId="49" fontId="21" fillId="0" borderId="65" xfId="2" applyNumberFormat="1" applyFont="1" applyBorder="1" applyAlignment="1">
      <alignment horizontal="left" vertical="top" wrapText="1"/>
    </xf>
    <xf numFmtId="49" fontId="21" fillId="0" borderId="27" xfId="2" applyNumberFormat="1" applyFont="1" applyBorder="1" applyAlignment="1">
      <alignment horizontal="left" vertical="top" wrapText="1"/>
    </xf>
    <xf numFmtId="49" fontId="21" fillId="0" borderId="64" xfId="2" applyNumberFormat="1" applyFont="1" applyBorder="1" applyAlignment="1">
      <alignment horizontal="left" vertical="top" wrapText="1"/>
    </xf>
    <xf numFmtId="49" fontId="12" fillId="0" borderId="80" xfId="0" applyNumberFormat="1" applyFont="1" applyBorder="1" applyAlignment="1">
      <alignment vertical="center" wrapText="1"/>
    </xf>
    <xf numFmtId="49" fontId="12" fillId="0" borderId="80" xfId="11" applyNumberFormat="1" applyFont="1" applyBorder="1" applyAlignment="1">
      <alignment vertical="center" wrapText="1"/>
    </xf>
    <xf numFmtId="49" fontId="12" fillId="0" borderId="141" xfId="11" applyNumberFormat="1" applyFont="1" applyBorder="1" applyAlignment="1">
      <alignment vertical="center" wrapText="1"/>
    </xf>
    <xf numFmtId="49" fontId="12" fillId="0" borderId="68" xfId="11" applyNumberFormat="1" applyFont="1" applyBorder="1" applyAlignment="1">
      <alignment vertical="center" wrapText="1"/>
    </xf>
    <xf numFmtId="49" fontId="12" fillId="0" borderId="66" xfId="11" applyNumberFormat="1" applyFont="1" applyBorder="1" applyAlignment="1">
      <alignment vertical="center" wrapText="1"/>
    </xf>
    <xf numFmtId="49" fontId="12" fillId="0" borderId="73" xfId="11" applyNumberFormat="1" applyFont="1" applyBorder="1" applyAlignment="1">
      <alignment vertical="center" wrapText="1"/>
    </xf>
    <xf numFmtId="49" fontId="12" fillId="0" borderId="173" xfId="11" applyNumberFormat="1" applyFont="1" applyBorder="1" applyAlignment="1">
      <alignment vertical="center" wrapText="1"/>
    </xf>
    <xf numFmtId="49" fontId="12" fillId="0" borderId="68" xfId="11" applyNumberFormat="1" applyFont="1" applyBorder="1" applyAlignment="1">
      <alignment vertical="top" wrapText="1"/>
    </xf>
    <xf numFmtId="49" fontId="12" fillId="0" borderId="66" xfId="11" applyNumberFormat="1" applyFont="1" applyBorder="1" applyAlignment="1">
      <alignment vertical="top" wrapText="1"/>
    </xf>
    <xf numFmtId="0" fontId="8" fillId="0" borderId="0" xfId="11" applyFont="1" applyAlignment="1">
      <alignment horizontal="left" wrapText="1"/>
    </xf>
    <xf numFmtId="49" fontId="26" fillId="0" borderId="148" xfId="11" applyNumberFormat="1" applyFont="1" applyBorder="1" applyAlignment="1">
      <alignment horizontal="left" vertical="top" wrapText="1"/>
    </xf>
    <xf numFmtId="49" fontId="15" fillId="0" borderId="115" xfId="0" applyNumberFormat="1" applyFont="1" applyBorder="1" applyAlignment="1">
      <alignment horizontal="left" vertical="top" wrapText="1"/>
    </xf>
    <xf numFmtId="49" fontId="15" fillId="0" borderId="130" xfId="0" applyNumberFormat="1" applyFont="1" applyBorder="1" applyAlignment="1">
      <alignment horizontal="left" vertical="top" wrapText="1"/>
    </xf>
    <xf numFmtId="49" fontId="15" fillId="0" borderId="119" xfId="0" applyNumberFormat="1" applyFont="1" applyBorder="1" applyAlignment="1">
      <alignment horizontal="left" vertical="top" wrapText="1"/>
    </xf>
    <xf numFmtId="49" fontId="26" fillId="3" borderId="132" xfId="11" applyNumberFormat="1" applyFont="1" applyFill="1" applyBorder="1" applyAlignment="1">
      <alignment horizontal="left" vertical="center" wrapText="1"/>
    </xf>
    <xf numFmtId="0" fontId="2" fillId="3" borderId="175" xfId="11" applyFill="1" applyBorder="1" applyAlignment="1">
      <alignment horizontal="left" vertical="center" wrapText="1"/>
    </xf>
    <xf numFmtId="0" fontId="2" fillId="3" borderId="133" xfId="11" applyFill="1" applyBorder="1" applyAlignment="1">
      <alignment horizontal="left" vertical="center" wrapText="1"/>
    </xf>
    <xf numFmtId="164" fontId="16" fillId="0" borderId="33" xfId="10" applyNumberFormat="1" applyFont="1" applyBorder="1" applyAlignment="1">
      <alignment horizontal="right" vertical="center"/>
    </xf>
    <xf numFmtId="164" fontId="16" fillId="0" borderId="135" xfId="10" applyNumberFormat="1" applyFont="1" applyBorder="1" applyAlignment="1">
      <alignment horizontal="right" vertical="center"/>
    </xf>
    <xf numFmtId="0" fontId="16" fillId="0" borderId="0" xfId="10" applyFont="1" applyAlignment="1">
      <alignment horizontal="left"/>
    </xf>
    <xf numFmtId="0" fontId="37" fillId="0" borderId="0" xfId="10" applyFont="1" applyAlignment="1">
      <alignment horizontal="center" vertical="center"/>
    </xf>
    <xf numFmtId="0" fontId="22" fillId="2" borderId="132" xfId="10" applyFont="1" applyFill="1" applyBorder="1" applyAlignment="1">
      <alignment horizontal="center" vertical="center"/>
    </xf>
    <xf numFmtId="0" fontId="22" fillId="2" borderId="133" xfId="10" applyFont="1" applyFill="1" applyBorder="1" applyAlignment="1">
      <alignment horizontal="center" vertical="center"/>
    </xf>
    <xf numFmtId="0" fontId="22" fillId="2" borderId="117" xfId="10" applyFont="1" applyFill="1" applyBorder="1" applyAlignment="1">
      <alignment horizontal="center" vertical="center"/>
    </xf>
    <xf numFmtId="0" fontId="22" fillId="2" borderId="134" xfId="10" applyFont="1" applyFill="1" applyBorder="1" applyAlignment="1">
      <alignment horizontal="center" vertical="center"/>
    </xf>
    <xf numFmtId="0" fontId="22" fillId="2" borderId="32" xfId="10" applyFont="1" applyFill="1" applyBorder="1" applyAlignment="1">
      <alignment horizontal="center" vertical="top" wrapText="1"/>
    </xf>
    <xf numFmtId="0" fontId="16" fillId="0" borderId="33" xfId="10" applyFont="1" applyBorder="1" applyAlignment="1">
      <alignment horizontal="center" vertical="center" wrapText="1"/>
    </xf>
    <xf numFmtId="0" fontId="16" fillId="0" borderId="88" xfId="10" applyFont="1" applyBorder="1" applyAlignment="1">
      <alignment horizontal="center" vertical="center" wrapText="1"/>
    </xf>
    <xf numFmtId="3" fontId="16" fillId="0" borderId="33" xfId="10" applyNumberFormat="1" applyFont="1" applyBorder="1" applyAlignment="1">
      <alignment horizontal="center" vertical="center"/>
    </xf>
    <xf numFmtId="3" fontId="16" fillId="0" borderId="88" xfId="10" applyNumberFormat="1" applyFont="1" applyBorder="1" applyAlignment="1">
      <alignment horizontal="center" vertical="center"/>
    </xf>
    <xf numFmtId="164" fontId="16" fillId="0" borderId="88" xfId="10" applyNumberFormat="1" applyFont="1" applyBorder="1" applyAlignment="1">
      <alignment horizontal="right" vertical="center"/>
    </xf>
    <xf numFmtId="0" fontId="22" fillId="0" borderId="0" xfId="10" applyFont="1" applyAlignment="1">
      <alignment horizontal="center" vertical="center" wrapText="1"/>
    </xf>
    <xf numFmtId="164" fontId="16" fillId="0" borderId="33" xfId="10" applyNumberFormat="1" applyFont="1" applyBorder="1" applyAlignment="1">
      <alignment horizontal="right" vertical="center" wrapText="1"/>
    </xf>
    <xf numFmtId="9" fontId="16" fillId="0" borderId="88" xfId="10" applyNumberFormat="1" applyFont="1" applyBorder="1" applyAlignment="1">
      <alignment horizontal="right" vertical="center" wrapText="1"/>
    </xf>
    <xf numFmtId="164" fontId="16" fillId="0" borderId="18" xfId="10" applyNumberFormat="1" applyFont="1" applyBorder="1" applyAlignment="1">
      <alignment horizontal="right" vertical="center"/>
    </xf>
    <xf numFmtId="0" fontId="22" fillId="0" borderId="18" xfId="10" applyFont="1" applyBorder="1" applyAlignment="1">
      <alignment horizontal="center" vertical="center" wrapText="1"/>
    </xf>
    <xf numFmtId="164" fontId="8" fillId="0" borderId="51" xfId="15" applyNumberFormat="1" applyFont="1" applyBorder="1" applyAlignment="1" applyProtection="1">
      <alignment horizontal="center" vertical="center" wrapText="1"/>
      <protection locked="0"/>
    </xf>
    <xf numFmtId="164" fontId="8" fillId="0" borderId="84" xfId="15" applyNumberFormat="1" applyFont="1" applyBorder="1" applyAlignment="1" applyProtection="1">
      <alignment horizontal="center" vertical="center" wrapText="1"/>
      <protection locked="0"/>
    </xf>
    <xf numFmtId="9" fontId="16" fillId="0" borderId="51" xfId="10" applyNumberFormat="1" applyFont="1" applyBorder="1" applyAlignment="1">
      <alignment horizontal="center" vertical="center"/>
    </xf>
    <xf numFmtId="9" fontId="16" fillId="0" borderId="84" xfId="10" applyNumberFormat="1" applyFont="1" applyBorder="1" applyAlignment="1">
      <alignment horizontal="center" vertical="center"/>
    </xf>
    <xf numFmtId="166" fontId="16" fillId="0" borderId="51" xfId="10" applyNumberFormat="1" applyFont="1" applyBorder="1" applyAlignment="1">
      <alignment horizontal="center" vertical="center"/>
    </xf>
    <xf numFmtId="166" fontId="16" fillId="0" borderId="84" xfId="10" applyNumberFormat="1" applyFont="1" applyBorder="1" applyAlignment="1">
      <alignment horizontal="center" vertical="center"/>
    </xf>
    <xf numFmtId="166" fontId="16" fillId="0" borderId="50" xfId="10" applyNumberFormat="1" applyFont="1" applyBorder="1" applyAlignment="1">
      <alignment horizontal="center" vertical="center"/>
    </xf>
    <xf numFmtId="166" fontId="16" fillId="0" borderId="18" xfId="10" applyNumberFormat="1" applyFont="1" applyBorder="1" applyAlignment="1">
      <alignment horizontal="center" vertical="center"/>
    </xf>
    <xf numFmtId="166" fontId="16" fillId="0" borderId="0" xfId="10" applyNumberFormat="1" applyFont="1" applyAlignment="1">
      <alignment horizontal="center" vertical="center"/>
    </xf>
    <xf numFmtId="0" fontId="16" fillId="2" borderId="102" xfId="10" applyFont="1" applyFill="1" applyBorder="1" applyAlignment="1">
      <alignment horizontal="center"/>
    </xf>
    <xf numFmtId="0" fontId="16" fillId="2" borderId="32" xfId="10" applyFont="1" applyFill="1" applyBorder="1" applyAlignment="1">
      <alignment horizontal="center"/>
    </xf>
    <xf numFmtId="0" fontId="16" fillId="2" borderId="31" xfId="10" applyFont="1" applyFill="1" applyBorder="1" applyAlignment="1">
      <alignment horizontal="center"/>
    </xf>
    <xf numFmtId="0" fontId="22" fillId="2" borderId="29" xfId="10" applyFont="1" applyFill="1" applyBorder="1" applyAlignment="1">
      <alignment horizontal="center" vertical="center" wrapText="1"/>
    </xf>
    <xf numFmtId="0" fontId="22" fillId="2" borderId="52" xfId="10" applyFont="1" applyFill="1" applyBorder="1" applyAlignment="1">
      <alignment horizontal="center" vertical="center" wrapText="1"/>
    </xf>
    <xf numFmtId="9" fontId="16" fillId="0" borderId="0" xfId="10" applyNumberFormat="1" applyFont="1" applyAlignment="1">
      <alignment horizontal="center" vertical="center"/>
    </xf>
    <xf numFmtId="0" fontId="16" fillId="0" borderId="0" xfId="10" applyFont="1" applyAlignment="1">
      <alignment horizontal="center" vertical="center"/>
    </xf>
    <xf numFmtId="9" fontId="16" fillId="0" borderId="0" xfId="10" applyNumberFormat="1" applyFont="1" applyAlignment="1">
      <alignment vertical="center" wrapText="1"/>
    </xf>
    <xf numFmtId="166" fontId="16" fillId="0" borderId="16" xfId="10" applyNumberFormat="1" applyFont="1" applyBorder="1" applyAlignment="1">
      <alignment horizontal="center" vertical="center"/>
    </xf>
    <xf numFmtId="166" fontId="16" fillId="0" borderId="85" xfId="10" applyNumberFormat="1" applyFont="1" applyBorder="1" applyAlignment="1">
      <alignment horizontal="center" vertical="center"/>
    </xf>
    <xf numFmtId="9" fontId="16" fillId="0" borderId="16" xfId="10" applyNumberFormat="1" applyFont="1" applyBorder="1" applyAlignment="1">
      <alignment horizontal="center" vertical="center"/>
    </xf>
    <xf numFmtId="9" fontId="16" fillId="0" borderId="85" xfId="10" applyNumberFormat="1" applyFont="1" applyBorder="1" applyAlignment="1">
      <alignment horizontal="center" vertical="center"/>
    </xf>
    <xf numFmtId="166" fontId="16" fillId="0" borderId="119" xfId="10" applyNumberFormat="1" applyFont="1" applyBorder="1" applyAlignment="1">
      <alignment horizontal="center" vertical="center"/>
    </xf>
    <xf numFmtId="166" fontId="22" fillId="0" borderId="22" xfId="10" applyNumberFormat="1" applyFont="1" applyBorder="1" applyAlignment="1">
      <alignment horizontal="center" vertical="center"/>
    </xf>
    <xf numFmtId="166" fontId="22" fillId="0" borderId="86" xfId="10" applyNumberFormat="1" applyFont="1" applyBorder="1" applyAlignment="1">
      <alignment horizontal="center" vertical="center"/>
    </xf>
    <xf numFmtId="0" fontId="22" fillId="0" borderId="22" xfId="10" applyFont="1" applyBorder="1" applyAlignment="1">
      <alignment horizontal="center" vertical="center"/>
    </xf>
    <xf numFmtId="0" fontId="22" fillId="0" borderId="86" xfId="10" applyFont="1" applyBorder="1" applyAlignment="1">
      <alignment horizontal="center" vertical="center"/>
    </xf>
    <xf numFmtId="166" fontId="22" fillId="4" borderId="22" xfId="10" applyNumberFormat="1" applyFont="1" applyFill="1" applyBorder="1" applyAlignment="1">
      <alignment horizontal="center" vertical="center"/>
    </xf>
    <xf numFmtId="166" fontId="22" fillId="4" borderId="20" xfId="10" applyNumberFormat="1" applyFont="1" applyFill="1" applyBorder="1" applyAlignment="1">
      <alignment horizontal="center" vertical="center"/>
    </xf>
    <xf numFmtId="166" fontId="22" fillId="0" borderId="18" xfId="10" applyNumberFormat="1" applyFont="1" applyBorder="1" applyAlignment="1">
      <alignment horizontal="center" vertical="center"/>
    </xf>
    <xf numFmtId="166" fontId="22" fillId="0" borderId="0" xfId="10" applyNumberFormat="1" applyFont="1" applyAlignment="1">
      <alignment horizontal="center" vertical="center"/>
    </xf>
    <xf numFmtId="0" fontId="22" fillId="0" borderId="0" xfId="10" applyFont="1" applyAlignment="1">
      <alignment horizontal="center" vertical="center"/>
    </xf>
    <xf numFmtId="0" fontId="12" fillId="0" borderId="1" xfId="15" applyFont="1" applyBorder="1" applyAlignment="1" applyProtection="1">
      <alignment horizontal="center" wrapText="1"/>
      <protection locked="0"/>
    </xf>
    <xf numFmtId="0" fontId="12" fillId="0" borderId="0" xfId="15" applyFont="1" applyAlignment="1" applyProtection="1">
      <alignment horizontal="center" vertical="top" wrapText="1"/>
      <protection locked="0"/>
    </xf>
    <xf numFmtId="0" fontId="8" fillId="0" borderId="0" xfId="15" applyFont="1" applyAlignment="1">
      <alignment horizontal="left"/>
    </xf>
    <xf numFmtId="49" fontId="8" fillId="0" borderId="0" xfId="15" applyNumberFormat="1" applyFont="1" applyAlignment="1">
      <alignment horizontal="left" vertical="center" wrapText="1"/>
    </xf>
    <xf numFmtId="0" fontId="8" fillId="0" borderId="0" xfId="15" applyFont="1" applyAlignment="1">
      <alignment horizontal="left" wrapText="1"/>
    </xf>
    <xf numFmtId="0" fontId="8" fillId="0" borderId="0" xfId="15" applyFont="1" applyAlignment="1">
      <alignment horizontal="center" wrapText="1"/>
    </xf>
    <xf numFmtId="0" fontId="39" fillId="0" borderId="0" xfId="15" applyFont="1" applyAlignment="1">
      <alignment horizontal="center" wrapText="1"/>
    </xf>
    <xf numFmtId="0" fontId="40" fillId="0" borderId="0" xfId="15" applyFont="1" applyAlignment="1">
      <alignment horizontal="left" vertical="center" wrapText="1"/>
    </xf>
    <xf numFmtId="0" fontId="41" fillId="0" borderId="0" xfId="15" applyFont="1" applyAlignment="1">
      <alignment horizontal="left" vertical="center" wrapText="1"/>
    </xf>
    <xf numFmtId="0" fontId="32" fillId="0" borderId="0" xfId="15" applyFont="1" applyAlignment="1">
      <alignment horizontal="left" vertical="center" wrapText="1"/>
    </xf>
    <xf numFmtId="0" fontId="44" fillId="0" borderId="0" xfId="15" applyFont="1" applyAlignment="1">
      <alignment horizontal="left" vertical="top" wrapText="1"/>
    </xf>
  </cellXfs>
  <cellStyles count="16">
    <cellStyle name="Normálna" xfId="0" builtinId="0"/>
    <cellStyle name="Normálna 2" xfId="1" xr:uid="{00000000-0005-0000-0000-000001000000}"/>
    <cellStyle name="Normálna 2 2" xfId="6" xr:uid="{00000000-0005-0000-0000-000002000000}"/>
    <cellStyle name="Normálna 2 3" xfId="12" xr:uid="{71EB0820-1326-4879-BA42-588762D8AF40}"/>
    <cellStyle name="Normálna 2 6" xfId="15" xr:uid="{24AE9796-075B-411E-833C-2D7FBF270290}"/>
    <cellStyle name="Normálna 3" xfId="3" xr:uid="{00000000-0005-0000-0000-000003000000}"/>
    <cellStyle name="Normálna 4" xfId="4" xr:uid="{00000000-0005-0000-0000-000004000000}"/>
    <cellStyle name="Normálna 5" xfId="7" xr:uid="{00000000-0005-0000-0000-000005000000}"/>
    <cellStyle name="Normálna 5 2" xfId="10" xr:uid="{00000000-0005-0000-0000-000006000000}"/>
    <cellStyle name="Normálna 6" xfId="8" xr:uid="{00000000-0005-0000-0000-000007000000}"/>
    <cellStyle name="Normálna 6 2" xfId="13" xr:uid="{1900A6E3-334A-4B5F-B391-29F14D4F1696}"/>
    <cellStyle name="Normálna 7" xfId="9" xr:uid="{00000000-0005-0000-0000-000008000000}"/>
    <cellStyle name="Normálna 7 2" xfId="11" xr:uid="{A7791CB8-1D1E-485F-B414-3FBE0A3076F2}"/>
    <cellStyle name="Normálna 8" xfId="14" xr:uid="{D4596534-6FAB-4C47-AC70-FCD2087646FE}"/>
    <cellStyle name="normálne 2 2" xfId="2" xr:uid="{00000000-0005-0000-0000-000009000000}"/>
    <cellStyle name="Normálne 4" xfId="5" xr:uid="{00000000-0005-0000-0000-00000A000000}"/>
  </cellStyles>
  <dxfs count="7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2D69B"/>
      <color rgb="FFFF99CC"/>
      <color rgb="FFD297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</xdr:row>
          <xdr:rowOff>142875</xdr:rowOff>
        </xdr:from>
        <xdr:to>
          <xdr:col>1</xdr:col>
          <xdr:colOff>285750</xdr:colOff>
          <xdr:row>9</xdr:row>
          <xdr:rowOff>85725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19</xdr:row>
          <xdr:rowOff>171450</xdr:rowOff>
        </xdr:from>
        <xdr:to>
          <xdr:col>1</xdr:col>
          <xdr:colOff>285750</xdr:colOff>
          <xdr:row>21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0/02.%20Oddelenie%20VO/01.%20Prebiehaj&#250;ce/01.%20Magda/216_217_2020%20Pr&#237;prava%20a%20dovoz%20stravy/01.%20PODLIMITN&#193;%20Z&#193;KAZKA/02.%20Pr&#237;prava/03.%20PTK/PT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s predmetu zákazky"/>
      <sheetName val="Príloha č. 1 - časť 1"/>
      <sheetName val="Príloha č. 1 - časť 2"/>
      <sheetName val="Príloha č.2 - časť 1 "/>
      <sheetName val="Príloha č.2 - časť 2"/>
    </sheetNames>
    <sheetDataSet>
      <sheetData sheetId="0">
        <row r="151">
          <cell r="B151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B1:K97"/>
  <sheetViews>
    <sheetView showGridLines="0" zoomScaleNormal="100" workbookViewId="0">
      <selection activeCell="C23" sqref="C23:C24"/>
    </sheetView>
  </sheetViews>
  <sheetFormatPr defaultRowHeight="12" x14ac:dyDescent="0.2"/>
  <cols>
    <col min="1" max="1" width="1.85546875" style="1" customWidth="1"/>
    <col min="2" max="2" width="5.140625" style="1" bestFit="1" customWidth="1"/>
    <col min="3" max="3" width="22.42578125" style="1" customWidth="1"/>
    <col min="4" max="5" width="29.7109375" style="1" customWidth="1"/>
    <col min="6" max="257" width="9.140625" style="1"/>
    <col min="258" max="258" width="5.140625" style="1" bestFit="1" customWidth="1"/>
    <col min="259" max="259" width="22.42578125" style="1" customWidth="1"/>
    <col min="260" max="261" width="29.7109375" style="1" customWidth="1"/>
    <col min="262" max="513" width="9.140625" style="1"/>
    <col min="514" max="514" width="5.140625" style="1" bestFit="1" customWidth="1"/>
    <col min="515" max="515" width="22.42578125" style="1" customWidth="1"/>
    <col min="516" max="517" width="29.7109375" style="1" customWidth="1"/>
    <col min="518" max="769" width="9.140625" style="1"/>
    <col min="770" max="770" width="5.140625" style="1" bestFit="1" customWidth="1"/>
    <col min="771" max="771" width="22.42578125" style="1" customWidth="1"/>
    <col min="772" max="773" width="29.7109375" style="1" customWidth="1"/>
    <col min="774" max="1025" width="9.140625" style="1"/>
    <col min="1026" max="1026" width="5.140625" style="1" bestFit="1" customWidth="1"/>
    <col min="1027" max="1027" width="22.42578125" style="1" customWidth="1"/>
    <col min="1028" max="1029" width="29.7109375" style="1" customWidth="1"/>
    <col min="1030" max="1281" width="9.140625" style="1"/>
    <col min="1282" max="1282" width="5.140625" style="1" bestFit="1" customWidth="1"/>
    <col min="1283" max="1283" width="22.42578125" style="1" customWidth="1"/>
    <col min="1284" max="1285" width="29.7109375" style="1" customWidth="1"/>
    <col min="1286" max="1537" width="9.140625" style="1"/>
    <col min="1538" max="1538" width="5.140625" style="1" bestFit="1" customWidth="1"/>
    <col min="1539" max="1539" width="22.42578125" style="1" customWidth="1"/>
    <col min="1540" max="1541" width="29.7109375" style="1" customWidth="1"/>
    <col min="1542" max="1793" width="9.140625" style="1"/>
    <col min="1794" max="1794" width="5.140625" style="1" bestFit="1" customWidth="1"/>
    <col min="1795" max="1795" width="22.42578125" style="1" customWidth="1"/>
    <col min="1796" max="1797" width="29.7109375" style="1" customWidth="1"/>
    <col min="1798" max="2049" width="9.140625" style="1"/>
    <col min="2050" max="2050" width="5.140625" style="1" bestFit="1" customWidth="1"/>
    <col min="2051" max="2051" width="22.42578125" style="1" customWidth="1"/>
    <col min="2052" max="2053" width="29.7109375" style="1" customWidth="1"/>
    <col min="2054" max="2305" width="9.140625" style="1"/>
    <col min="2306" max="2306" width="5.140625" style="1" bestFit="1" customWidth="1"/>
    <col min="2307" max="2307" width="22.42578125" style="1" customWidth="1"/>
    <col min="2308" max="2309" width="29.7109375" style="1" customWidth="1"/>
    <col min="2310" max="2561" width="9.140625" style="1"/>
    <col min="2562" max="2562" width="5.140625" style="1" bestFit="1" customWidth="1"/>
    <col min="2563" max="2563" width="22.42578125" style="1" customWidth="1"/>
    <col min="2564" max="2565" width="29.7109375" style="1" customWidth="1"/>
    <col min="2566" max="2817" width="9.140625" style="1"/>
    <col min="2818" max="2818" width="5.140625" style="1" bestFit="1" customWidth="1"/>
    <col min="2819" max="2819" width="22.42578125" style="1" customWidth="1"/>
    <col min="2820" max="2821" width="29.7109375" style="1" customWidth="1"/>
    <col min="2822" max="3073" width="9.140625" style="1"/>
    <col min="3074" max="3074" width="5.140625" style="1" bestFit="1" customWidth="1"/>
    <col min="3075" max="3075" width="22.42578125" style="1" customWidth="1"/>
    <col min="3076" max="3077" width="29.7109375" style="1" customWidth="1"/>
    <col min="3078" max="3329" width="9.140625" style="1"/>
    <col min="3330" max="3330" width="5.140625" style="1" bestFit="1" customWidth="1"/>
    <col min="3331" max="3331" width="22.42578125" style="1" customWidth="1"/>
    <col min="3332" max="3333" width="29.7109375" style="1" customWidth="1"/>
    <col min="3334" max="3585" width="9.140625" style="1"/>
    <col min="3586" max="3586" width="5.140625" style="1" bestFit="1" customWidth="1"/>
    <col min="3587" max="3587" width="22.42578125" style="1" customWidth="1"/>
    <col min="3588" max="3589" width="29.7109375" style="1" customWidth="1"/>
    <col min="3590" max="3841" width="9.140625" style="1"/>
    <col min="3842" max="3842" width="5.140625" style="1" bestFit="1" customWidth="1"/>
    <col min="3843" max="3843" width="22.42578125" style="1" customWidth="1"/>
    <col min="3844" max="3845" width="29.7109375" style="1" customWidth="1"/>
    <col min="3846" max="4097" width="9.140625" style="1"/>
    <col min="4098" max="4098" width="5.140625" style="1" bestFit="1" customWidth="1"/>
    <col min="4099" max="4099" width="22.42578125" style="1" customWidth="1"/>
    <col min="4100" max="4101" width="29.7109375" style="1" customWidth="1"/>
    <col min="4102" max="4353" width="9.140625" style="1"/>
    <col min="4354" max="4354" width="5.140625" style="1" bestFit="1" customWidth="1"/>
    <col min="4355" max="4355" width="22.42578125" style="1" customWidth="1"/>
    <col min="4356" max="4357" width="29.7109375" style="1" customWidth="1"/>
    <col min="4358" max="4609" width="9.140625" style="1"/>
    <col min="4610" max="4610" width="5.140625" style="1" bestFit="1" customWidth="1"/>
    <col min="4611" max="4611" width="22.42578125" style="1" customWidth="1"/>
    <col min="4612" max="4613" width="29.7109375" style="1" customWidth="1"/>
    <col min="4614" max="4865" width="9.140625" style="1"/>
    <col min="4866" max="4866" width="5.140625" style="1" bestFit="1" customWidth="1"/>
    <col min="4867" max="4867" width="22.42578125" style="1" customWidth="1"/>
    <col min="4868" max="4869" width="29.7109375" style="1" customWidth="1"/>
    <col min="4870" max="5121" width="9.140625" style="1"/>
    <col min="5122" max="5122" width="5.140625" style="1" bestFit="1" customWidth="1"/>
    <col min="5123" max="5123" width="22.42578125" style="1" customWidth="1"/>
    <col min="5124" max="5125" width="29.7109375" style="1" customWidth="1"/>
    <col min="5126" max="5377" width="9.140625" style="1"/>
    <col min="5378" max="5378" width="5.140625" style="1" bestFit="1" customWidth="1"/>
    <col min="5379" max="5379" width="22.42578125" style="1" customWidth="1"/>
    <col min="5380" max="5381" width="29.7109375" style="1" customWidth="1"/>
    <col min="5382" max="5633" width="9.140625" style="1"/>
    <col min="5634" max="5634" width="5.140625" style="1" bestFit="1" customWidth="1"/>
    <col min="5635" max="5635" width="22.42578125" style="1" customWidth="1"/>
    <col min="5636" max="5637" width="29.7109375" style="1" customWidth="1"/>
    <col min="5638" max="5889" width="9.140625" style="1"/>
    <col min="5890" max="5890" width="5.140625" style="1" bestFit="1" customWidth="1"/>
    <col min="5891" max="5891" width="22.42578125" style="1" customWidth="1"/>
    <col min="5892" max="5893" width="29.7109375" style="1" customWidth="1"/>
    <col min="5894" max="6145" width="9.140625" style="1"/>
    <col min="6146" max="6146" width="5.140625" style="1" bestFit="1" customWidth="1"/>
    <col min="6147" max="6147" width="22.42578125" style="1" customWidth="1"/>
    <col min="6148" max="6149" width="29.7109375" style="1" customWidth="1"/>
    <col min="6150" max="6401" width="9.140625" style="1"/>
    <col min="6402" max="6402" width="5.140625" style="1" bestFit="1" customWidth="1"/>
    <col min="6403" max="6403" width="22.42578125" style="1" customWidth="1"/>
    <col min="6404" max="6405" width="29.7109375" style="1" customWidth="1"/>
    <col min="6406" max="6657" width="9.140625" style="1"/>
    <col min="6658" max="6658" width="5.140625" style="1" bestFit="1" customWidth="1"/>
    <col min="6659" max="6659" width="22.42578125" style="1" customWidth="1"/>
    <col min="6660" max="6661" width="29.7109375" style="1" customWidth="1"/>
    <col min="6662" max="6913" width="9.140625" style="1"/>
    <col min="6914" max="6914" width="5.140625" style="1" bestFit="1" customWidth="1"/>
    <col min="6915" max="6915" width="22.42578125" style="1" customWidth="1"/>
    <col min="6916" max="6917" width="29.7109375" style="1" customWidth="1"/>
    <col min="6918" max="7169" width="9.140625" style="1"/>
    <col min="7170" max="7170" width="5.140625" style="1" bestFit="1" customWidth="1"/>
    <col min="7171" max="7171" width="22.42578125" style="1" customWidth="1"/>
    <col min="7172" max="7173" width="29.7109375" style="1" customWidth="1"/>
    <col min="7174" max="7425" width="9.140625" style="1"/>
    <col min="7426" max="7426" width="5.140625" style="1" bestFit="1" customWidth="1"/>
    <col min="7427" max="7427" width="22.42578125" style="1" customWidth="1"/>
    <col min="7428" max="7429" width="29.7109375" style="1" customWidth="1"/>
    <col min="7430" max="7681" width="9.140625" style="1"/>
    <col min="7682" max="7682" width="5.140625" style="1" bestFit="1" customWidth="1"/>
    <col min="7683" max="7683" width="22.42578125" style="1" customWidth="1"/>
    <col min="7684" max="7685" width="29.7109375" style="1" customWidth="1"/>
    <col min="7686" max="7937" width="9.140625" style="1"/>
    <col min="7938" max="7938" width="5.140625" style="1" bestFit="1" customWidth="1"/>
    <col min="7939" max="7939" width="22.42578125" style="1" customWidth="1"/>
    <col min="7940" max="7941" width="29.7109375" style="1" customWidth="1"/>
    <col min="7942" max="8193" width="9.140625" style="1"/>
    <col min="8194" max="8194" width="5.140625" style="1" bestFit="1" customWidth="1"/>
    <col min="8195" max="8195" width="22.42578125" style="1" customWidth="1"/>
    <col min="8196" max="8197" width="29.7109375" style="1" customWidth="1"/>
    <col min="8198" max="8449" width="9.140625" style="1"/>
    <col min="8450" max="8450" width="5.140625" style="1" bestFit="1" customWidth="1"/>
    <col min="8451" max="8451" width="22.42578125" style="1" customWidth="1"/>
    <col min="8452" max="8453" width="29.7109375" style="1" customWidth="1"/>
    <col min="8454" max="8705" width="9.140625" style="1"/>
    <col min="8706" max="8706" width="5.140625" style="1" bestFit="1" customWidth="1"/>
    <col min="8707" max="8707" width="22.42578125" style="1" customWidth="1"/>
    <col min="8708" max="8709" width="29.7109375" style="1" customWidth="1"/>
    <col min="8710" max="8961" width="9.140625" style="1"/>
    <col min="8962" max="8962" width="5.140625" style="1" bestFit="1" customWidth="1"/>
    <col min="8963" max="8963" width="22.42578125" style="1" customWidth="1"/>
    <col min="8964" max="8965" width="29.7109375" style="1" customWidth="1"/>
    <col min="8966" max="9217" width="9.140625" style="1"/>
    <col min="9218" max="9218" width="5.140625" style="1" bestFit="1" customWidth="1"/>
    <col min="9219" max="9219" width="22.42578125" style="1" customWidth="1"/>
    <col min="9220" max="9221" width="29.7109375" style="1" customWidth="1"/>
    <col min="9222" max="9473" width="9.140625" style="1"/>
    <col min="9474" max="9474" width="5.140625" style="1" bestFit="1" customWidth="1"/>
    <col min="9475" max="9475" width="22.42578125" style="1" customWidth="1"/>
    <col min="9476" max="9477" width="29.7109375" style="1" customWidth="1"/>
    <col min="9478" max="9729" width="9.140625" style="1"/>
    <col min="9730" max="9730" width="5.140625" style="1" bestFit="1" customWidth="1"/>
    <col min="9731" max="9731" width="22.42578125" style="1" customWidth="1"/>
    <col min="9732" max="9733" width="29.7109375" style="1" customWidth="1"/>
    <col min="9734" max="9985" width="9.140625" style="1"/>
    <col min="9986" max="9986" width="5.140625" style="1" bestFit="1" customWidth="1"/>
    <col min="9987" max="9987" width="22.42578125" style="1" customWidth="1"/>
    <col min="9988" max="9989" width="29.7109375" style="1" customWidth="1"/>
    <col min="9990" max="10241" width="9.140625" style="1"/>
    <col min="10242" max="10242" width="5.140625" style="1" bestFit="1" customWidth="1"/>
    <col min="10243" max="10243" width="22.42578125" style="1" customWidth="1"/>
    <col min="10244" max="10245" width="29.7109375" style="1" customWidth="1"/>
    <col min="10246" max="10497" width="9.140625" style="1"/>
    <col min="10498" max="10498" width="5.140625" style="1" bestFit="1" customWidth="1"/>
    <col min="10499" max="10499" width="22.42578125" style="1" customWidth="1"/>
    <col min="10500" max="10501" width="29.7109375" style="1" customWidth="1"/>
    <col min="10502" max="10753" width="9.140625" style="1"/>
    <col min="10754" max="10754" width="5.140625" style="1" bestFit="1" customWidth="1"/>
    <col min="10755" max="10755" width="22.42578125" style="1" customWidth="1"/>
    <col min="10756" max="10757" width="29.7109375" style="1" customWidth="1"/>
    <col min="10758" max="11009" width="9.140625" style="1"/>
    <col min="11010" max="11010" width="5.140625" style="1" bestFit="1" customWidth="1"/>
    <col min="11011" max="11011" width="22.42578125" style="1" customWidth="1"/>
    <col min="11012" max="11013" width="29.7109375" style="1" customWidth="1"/>
    <col min="11014" max="11265" width="9.140625" style="1"/>
    <col min="11266" max="11266" width="5.140625" style="1" bestFit="1" customWidth="1"/>
    <col min="11267" max="11267" width="22.42578125" style="1" customWidth="1"/>
    <col min="11268" max="11269" width="29.7109375" style="1" customWidth="1"/>
    <col min="11270" max="11521" width="9.140625" style="1"/>
    <col min="11522" max="11522" width="5.140625" style="1" bestFit="1" customWidth="1"/>
    <col min="11523" max="11523" width="22.42578125" style="1" customWidth="1"/>
    <col min="11524" max="11525" width="29.7109375" style="1" customWidth="1"/>
    <col min="11526" max="11777" width="9.140625" style="1"/>
    <col min="11778" max="11778" width="5.140625" style="1" bestFit="1" customWidth="1"/>
    <col min="11779" max="11779" width="22.42578125" style="1" customWidth="1"/>
    <col min="11780" max="11781" width="29.7109375" style="1" customWidth="1"/>
    <col min="11782" max="12033" width="9.140625" style="1"/>
    <col min="12034" max="12034" width="5.140625" style="1" bestFit="1" customWidth="1"/>
    <col min="12035" max="12035" width="22.42578125" style="1" customWidth="1"/>
    <col min="12036" max="12037" width="29.7109375" style="1" customWidth="1"/>
    <col min="12038" max="12289" width="9.140625" style="1"/>
    <col min="12290" max="12290" width="5.140625" style="1" bestFit="1" customWidth="1"/>
    <col min="12291" max="12291" width="22.42578125" style="1" customWidth="1"/>
    <col min="12292" max="12293" width="29.7109375" style="1" customWidth="1"/>
    <col min="12294" max="12545" width="9.140625" style="1"/>
    <col min="12546" max="12546" width="5.140625" style="1" bestFit="1" customWidth="1"/>
    <col min="12547" max="12547" width="22.42578125" style="1" customWidth="1"/>
    <col min="12548" max="12549" width="29.7109375" style="1" customWidth="1"/>
    <col min="12550" max="12801" width="9.140625" style="1"/>
    <col min="12802" max="12802" width="5.140625" style="1" bestFit="1" customWidth="1"/>
    <col min="12803" max="12803" width="22.42578125" style="1" customWidth="1"/>
    <col min="12804" max="12805" width="29.7109375" style="1" customWidth="1"/>
    <col min="12806" max="13057" width="9.140625" style="1"/>
    <col min="13058" max="13058" width="5.140625" style="1" bestFit="1" customWidth="1"/>
    <col min="13059" max="13059" width="22.42578125" style="1" customWidth="1"/>
    <col min="13060" max="13061" width="29.7109375" style="1" customWidth="1"/>
    <col min="13062" max="13313" width="9.140625" style="1"/>
    <col min="13314" max="13314" width="5.140625" style="1" bestFit="1" customWidth="1"/>
    <col min="13315" max="13315" width="22.42578125" style="1" customWidth="1"/>
    <col min="13316" max="13317" width="29.7109375" style="1" customWidth="1"/>
    <col min="13318" max="13569" width="9.140625" style="1"/>
    <col min="13570" max="13570" width="5.140625" style="1" bestFit="1" customWidth="1"/>
    <col min="13571" max="13571" width="22.42578125" style="1" customWidth="1"/>
    <col min="13572" max="13573" width="29.7109375" style="1" customWidth="1"/>
    <col min="13574" max="13825" width="9.140625" style="1"/>
    <col min="13826" max="13826" width="5.140625" style="1" bestFit="1" customWidth="1"/>
    <col min="13827" max="13827" width="22.42578125" style="1" customWidth="1"/>
    <col min="13828" max="13829" width="29.7109375" style="1" customWidth="1"/>
    <col min="13830" max="14081" width="9.140625" style="1"/>
    <col min="14082" max="14082" width="5.140625" style="1" bestFit="1" customWidth="1"/>
    <col min="14083" max="14083" width="22.42578125" style="1" customWidth="1"/>
    <col min="14084" max="14085" width="29.7109375" style="1" customWidth="1"/>
    <col min="14086" max="14337" width="9.140625" style="1"/>
    <col min="14338" max="14338" width="5.140625" style="1" bestFit="1" customWidth="1"/>
    <col min="14339" max="14339" width="22.42578125" style="1" customWidth="1"/>
    <col min="14340" max="14341" width="29.7109375" style="1" customWidth="1"/>
    <col min="14342" max="14593" width="9.140625" style="1"/>
    <col min="14594" max="14594" width="5.140625" style="1" bestFit="1" customWidth="1"/>
    <col min="14595" max="14595" width="22.42578125" style="1" customWidth="1"/>
    <col min="14596" max="14597" width="29.7109375" style="1" customWidth="1"/>
    <col min="14598" max="14849" width="9.140625" style="1"/>
    <col min="14850" max="14850" width="5.140625" style="1" bestFit="1" customWidth="1"/>
    <col min="14851" max="14851" width="22.42578125" style="1" customWidth="1"/>
    <col min="14852" max="14853" width="29.7109375" style="1" customWidth="1"/>
    <col min="14854" max="15105" width="9.140625" style="1"/>
    <col min="15106" max="15106" width="5.140625" style="1" bestFit="1" customWidth="1"/>
    <col min="15107" max="15107" width="22.42578125" style="1" customWidth="1"/>
    <col min="15108" max="15109" width="29.7109375" style="1" customWidth="1"/>
    <col min="15110" max="15361" width="9.140625" style="1"/>
    <col min="15362" max="15362" width="5.140625" style="1" bestFit="1" customWidth="1"/>
    <col min="15363" max="15363" width="22.42578125" style="1" customWidth="1"/>
    <col min="15364" max="15365" width="29.7109375" style="1" customWidth="1"/>
    <col min="15366" max="15617" width="9.140625" style="1"/>
    <col min="15618" max="15618" width="5.140625" style="1" bestFit="1" customWidth="1"/>
    <col min="15619" max="15619" width="22.42578125" style="1" customWidth="1"/>
    <col min="15620" max="15621" width="29.7109375" style="1" customWidth="1"/>
    <col min="15622" max="15873" width="9.140625" style="1"/>
    <col min="15874" max="15874" width="5.140625" style="1" bestFit="1" customWidth="1"/>
    <col min="15875" max="15875" width="22.42578125" style="1" customWidth="1"/>
    <col min="15876" max="15877" width="29.7109375" style="1" customWidth="1"/>
    <col min="15878" max="16129" width="9.140625" style="1"/>
    <col min="16130" max="16130" width="5.140625" style="1" bestFit="1" customWidth="1"/>
    <col min="16131" max="16131" width="22.42578125" style="1" customWidth="1"/>
    <col min="16132" max="16133" width="29.7109375" style="1" customWidth="1"/>
    <col min="16134" max="16384" width="9.140625" style="1"/>
  </cols>
  <sheetData>
    <row r="1" spans="2:11" ht="20.100000000000001" customHeight="1" x14ac:dyDescent="0.2">
      <c r="B1" s="399" t="s">
        <v>6</v>
      </c>
      <c r="C1" s="399"/>
    </row>
    <row r="2" spans="2:11" ht="30" customHeight="1" x14ac:dyDescent="0.2">
      <c r="B2" s="371" t="s">
        <v>144</v>
      </c>
      <c r="C2" s="212"/>
      <c r="D2" s="212"/>
      <c r="E2" s="212"/>
    </row>
    <row r="3" spans="2:11" ht="24.95" customHeight="1" x14ac:dyDescent="0.2">
      <c r="B3" s="400"/>
      <c r="C3" s="400"/>
      <c r="D3" s="400"/>
    </row>
    <row r="4" spans="2:11" ht="14.25" x14ac:dyDescent="0.2">
      <c r="B4" s="401" t="s">
        <v>7</v>
      </c>
      <c r="C4" s="401"/>
      <c r="D4" s="401"/>
      <c r="E4" s="401"/>
      <c r="F4" s="2"/>
      <c r="G4" s="2"/>
      <c r="H4" s="2"/>
      <c r="I4" s="2"/>
      <c r="J4" s="2"/>
      <c r="K4" s="2"/>
    </row>
    <row r="6" spans="2:11" s="3" customFormat="1" ht="15" customHeight="1" x14ac:dyDescent="0.25">
      <c r="B6" s="380" t="s">
        <v>8</v>
      </c>
      <c r="C6" s="380"/>
      <c r="D6" s="381"/>
      <c r="E6" s="370"/>
      <c r="G6" s="4"/>
    </row>
    <row r="7" spans="2:11" s="3" customFormat="1" ht="15" customHeight="1" x14ac:dyDescent="0.25">
      <c r="B7" s="380" t="s">
        <v>9</v>
      </c>
      <c r="C7" s="380"/>
      <c r="D7" s="380"/>
      <c r="E7" s="6"/>
    </row>
    <row r="8" spans="2:11" s="3" customFormat="1" ht="15" customHeight="1" x14ac:dyDescent="0.25">
      <c r="B8" s="380" t="s">
        <v>10</v>
      </c>
      <c r="C8" s="380"/>
      <c r="D8" s="380"/>
      <c r="E8" s="380"/>
    </row>
    <row r="9" spans="2:11" s="3" customFormat="1" ht="15" customHeight="1" x14ac:dyDescent="0.25">
      <c r="B9" s="380" t="s">
        <v>11</v>
      </c>
      <c r="C9" s="380"/>
      <c r="E9" s="7"/>
    </row>
    <row r="10" spans="2:11" x14ac:dyDescent="0.2">
      <c r="B10" s="5"/>
      <c r="C10" s="5"/>
      <c r="D10" s="5"/>
    </row>
    <row r="11" spans="2:11" x14ac:dyDescent="0.2">
      <c r="B11" s="398" t="s">
        <v>12</v>
      </c>
      <c r="C11" s="398"/>
      <c r="D11" s="398"/>
      <c r="E11" s="2"/>
      <c r="F11" s="2"/>
      <c r="G11" s="2"/>
      <c r="H11" s="2"/>
      <c r="I11" s="2"/>
      <c r="J11" s="2"/>
      <c r="K11" s="2"/>
    </row>
    <row r="12" spans="2:11" s="3" customFormat="1" ht="15" customHeight="1" x14ac:dyDescent="0.25">
      <c r="B12" s="397" t="s">
        <v>13</v>
      </c>
      <c r="C12" s="397"/>
      <c r="D12" s="382"/>
      <c r="E12" s="382"/>
    </row>
    <row r="13" spans="2:11" s="3" customFormat="1" ht="15" customHeight="1" x14ac:dyDescent="0.25">
      <c r="B13" s="397" t="s">
        <v>14</v>
      </c>
      <c r="C13" s="397"/>
      <c r="D13" s="382"/>
      <c r="E13" s="382"/>
    </row>
    <row r="14" spans="2:11" s="3" customFormat="1" ht="15" customHeight="1" x14ac:dyDescent="0.25">
      <c r="B14" s="397" t="s">
        <v>15</v>
      </c>
      <c r="C14" s="397"/>
      <c r="D14" s="382"/>
      <c r="E14" s="382"/>
    </row>
    <row r="15" spans="2:11" x14ac:dyDescent="0.2">
      <c r="B15" s="5"/>
      <c r="C15" s="5"/>
      <c r="D15" s="5"/>
    </row>
    <row r="16" spans="2:11" x14ac:dyDescent="0.2">
      <c r="B16" s="398" t="s">
        <v>16</v>
      </c>
      <c r="C16" s="398"/>
      <c r="D16" s="398"/>
      <c r="E16" s="2"/>
      <c r="F16" s="2"/>
      <c r="G16" s="2"/>
      <c r="H16" s="2"/>
      <c r="I16" s="2"/>
      <c r="J16" s="2"/>
      <c r="K16" s="2"/>
    </row>
    <row r="17" spans="2:6" s="3" customFormat="1" ht="15" customHeight="1" x14ac:dyDescent="0.25">
      <c r="B17" s="397" t="s">
        <v>13</v>
      </c>
      <c r="C17" s="397"/>
      <c r="D17" s="382"/>
      <c r="E17" s="382"/>
    </row>
    <row r="18" spans="2:6" s="3" customFormat="1" ht="15" customHeight="1" x14ac:dyDescent="0.25">
      <c r="B18" s="397" t="s">
        <v>17</v>
      </c>
      <c r="C18" s="397"/>
      <c r="D18" s="382"/>
      <c r="E18" s="382"/>
    </row>
    <row r="19" spans="2:6" s="3" customFormat="1" ht="15" customHeight="1" x14ac:dyDescent="0.25">
      <c r="B19" s="397" t="s">
        <v>15</v>
      </c>
      <c r="C19" s="397"/>
      <c r="D19" s="382"/>
      <c r="E19" s="382"/>
    </row>
    <row r="20" spans="2:6" x14ac:dyDescent="0.2">
      <c r="C20" s="399"/>
      <c r="D20" s="399"/>
    </row>
    <row r="21" spans="2:6" ht="15" customHeight="1" x14ac:dyDescent="0.2"/>
    <row r="22" spans="2:6" ht="15" customHeight="1" x14ac:dyDescent="0.2"/>
    <row r="23" spans="2:6" s="3" customFormat="1" x14ac:dyDescent="0.25">
      <c r="B23" s="3" t="s">
        <v>18</v>
      </c>
      <c r="C23" s="380"/>
      <c r="D23" s="7"/>
    </row>
    <row r="24" spans="2:6" s="3" customFormat="1" x14ac:dyDescent="0.25">
      <c r="B24" s="3" t="s">
        <v>19</v>
      </c>
      <c r="C24" s="396"/>
      <c r="D24" s="7"/>
    </row>
    <row r="26" spans="2:6" ht="15" customHeight="1" x14ac:dyDescent="0.2">
      <c r="E26" s="8"/>
    </row>
    <row r="27" spans="2:6" ht="45" customHeight="1" x14ac:dyDescent="0.2">
      <c r="E27" s="9" t="s">
        <v>393</v>
      </c>
    </row>
    <row r="29" spans="2:6" x14ac:dyDescent="0.2">
      <c r="B29" s="399" t="s">
        <v>20</v>
      </c>
      <c r="C29" s="399"/>
    </row>
    <row r="30" spans="2:6" ht="12" customHeight="1" x14ac:dyDescent="0.2">
      <c r="B30" s="395"/>
      <c r="C30" s="402" t="s">
        <v>21</v>
      </c>
      <c r="D30" s="402"/>
      <c r="E30" s="10"/>
      <c r="F30" s="11"/>
    </row>
    <row r="97" spans="5:5" x14ac:dyDescent="0.2">
      <c r="E97" s="1" t="str">
        <f>IF('Príloha č. 1'!D8="","",'Príloha č. 1'!D8:E8)</f>
        <v/>
      </c>
    </row>
  </sheetData>
  <mergeCells count="14">
    <mergeCell ref="C20:D20"/>
    <mergeCell ref="B29:C29"/>
    <mergeCell ref="C30:D30"/>
    <mergeCell ref="B16:D16"/>
    <mergeCell ref="B17:C17"/>
    <mergeCell ref="B18:C18"/>
    <mergeCell ref="B19:C19"/>
    <mergeCell ref="B14:C14"/>
    <mergeCell ref="B11:D11"/>
    <mergeCell ref="B12:C12"/>
    <mergeCell ref="B13:C13"/>
    <mergeCell ref="B1:C1"/>
    <mergeCell ref="B3:D3"/>
    <mergeCell ref="B4:E4"/>
  </mergeCells>
  <conditionalFormatting sqref="B30:C30">
    <cfRule type="containsBlanks" dxfId="71" priority="5">
      <formula>LEN(TRIM(B30))=0</formula>
    </cfRule>
  </conditionalFormatting>
  <conditionalFormatting sqref="C23:C24">
    <cfRule type="containsBlanks" dxfId="70" priority="4">
      <formula>LEN(TRIM(C23))=0</formula>
    </cfRule>
  </conditionalFormatting>
  <conditionalFormatting sqref="D6:D9">
    <cfRule type="containsBlanks" dxfId="69" priority="7">
      <formula>LEN(TRIM(D6))=0</formula>
    </cfRule>
  </conditionalFormatting>
  <conditionalFormatting sqref="D12:D14">
    <cfRule type="containsBlanks" dxfId="68" priority="8">
      <formula>LEN(TRIM(D12))=0</formula>
    </cfRule>
  </conditionalFormatting>
  <conditionalFormatting sqref="D17:D19">
    <cfRule type="containsBlanks" dxfId="67" priority="10">
      <formula>LEN(TRIM(D17))=0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B1:K24"/>
  <sheetViews>
    <sheetView showGridLines="0" zoomScaleNormal="100" workbookViewId="0">
      <selection activeCell="D8" sqref="D8"/>
    </sheetView>
  </sheetViews>
  <sheetFormatPr defaultRowHeight="12" x14ac:dyDescent="0.2"/>
  <cols>
    <col min="1" max="1" width="1.85546875" style="5" customWidth="1"/>
    <col min="2" max="2" width="4.7109375" style="5" bestFit="1" customWidth="1"/>
    <col min="3" max="3" width="19.7109375" style="5" customWidth="1"/>
    <col min="4" max="4" width="28.7109375" style="5" customWidth="1"/>
    <col min="5" max="5" width="33.42578125" style="5" customWidth="1"/>
    <col min="6" max="6" width="10.42578125" style="5" bestFit="1" customWidth="1"/>
    <col min="7" max="257" width="9.140625" style="5"/>
    <col min="258" max="258" width="4.7109375" style="5" bestFit="1" customWidth="1"/>
    <col min="259" max="259" width="19.7109375" style="5" customWidth="1"/>
    <col min="260" max="260" width="28.7109375" style="5" customWidth="1"/>
    <col min="261" max="261" width="33.42578125" style="5" customWidth="1"/>
    <col min="262" max="262" width="10.42578125" style="5" bestFit="1" customWidth="1"/>
    <col min="263" max="513" width="9.140625" style="5"/>
    <col min="514" max="514" width="4.7109375" style="5" bestFit="1" customWidth="1"/>
    <col min="515" max="515" width="19.7109375" style="5" customWidth="1"/>
    <col min="516" max="516" width="28.7109375" style="5" customWidth="1"/>
    <col min="517" max="517" width="33.42578125" style="5" customWidth="1"/>
    <col min="518" max="518" width="10.42578125" style="5" bestFit="1" customWidth="1"/>
    <col min="519" max="769" width="9.140625" style="5"/>
    <col min="770" max="770" width="4.7109375" style="5" bestFit="1" customWidth="1"/>
    <col min="771" max="771" width="19.7109375" style="5" customWidth="1"/>
    <col min="772" max="772" width="28.7109375" style="5" customWidth="1"/>
    <col min="773" max="773" width="33.42578125" style="5" customWidth="1"/>
    <col min="774" max="774" width="10.42578125" style="5" bestFit="1" customWidth="1"/>
    <col min="775" max="1025" width="9.140625" style="5"/>
    <col min="1026" max="1026" width="4.7109375" style="5" bestFit="1" customWidth="1"/>
    <col min="1027" max="1027" width="19.7109375" style="5" customWidth="1"/>
    <col min="1028" max="1028" width="28.7109375" style="5" customWidth="1"/>
    <col min="1029" max="1029" width="33.42578125" style="5" customWidth="1"/>
    <col min="1030" max="1030" width="10.42578125" style="5" bestFit="1" customWidth="1"/>
    <col min="1031" max="1281" width="9.140625" style="5"/>
    <col min="1282" max="1282" width="4.7109375" style="5" bestFit="1" customWidth="1"/>
    <col min="1283" max="1283" width="19.7109375" style="5" customWidth="1"/>
    <col min="1284" max="1284" width="28.7109375" style="5" customWidth="1"/>
    <col min="1285" max="1285" width="33.42578125" style="5" customWidth="1"/>
    <col min="1286" max="1286" width="10.42578125" style="5" bestFit="1" customWidth="1"/>
    <col min="1287" max="1537" width="9.140625" style="5"/>
    <col min="1538" max="1538" width="4.7109375" style="5" bestFit="1" customWidth="1"/>
    <col min="1539" max="1539" width="19.7109375" style="5" customWidth="1"/>
    <col min="1540" max="1540" width="28.7109375" style="5" customWidth="1"/>
    <col min="1541" max="1541" width="33.42578125" style="5" customWidth="1"/>
    <col min="1542" max="1542" width="10.42578125" style="5" bestFit="1" customWidth="1"/>
    <col min="1543" max="1793" width="9.140625" style="5"/>
    <col min="1794" max="1794" width="4.7109375" style="5" bestFit="1" customWidth="1"/>
    <col min="1795" max="1795" width="19.7109375" style="5" customWidth="1"/>
    <col min="1796" max="1796" width="28.7109375" style="5" customWidth="1"/>
    <col min="1797" max="1797" width="33.42578125" style="5" customWidth="1"/>
    <col min="1798" max="1798" width="10.42578125" style="5" bestFit="1" customWidth="1"/>
    <col min="1799" max="2049" width="9.140625" style="5"/>
    <col min="2050" max="2050" width="4.7109375" style="5" bestFit="1" customWidth="1"/>
    <col min="2051" max="2051" width="19.7109375" style="5" customWidth="1"/>
    <col min="2052" max="2052" width="28.7109375" style="5" customWidth="1"/>
    <col min="2053" max="2053" width="33.42578125" style="5" customWidth="1"/>
    <col min="2054" max="2054" width="10.42578125" style="5" bestFit="1" customWidth="1"/>
    <col min="2055" max="2305" width="9.140625" style="5"/>
    <col min="2306" max="2306" width="4.7109375" style="5" bestFit="1" customWidth="1"/>
    <col min="2307" max="2307" width="19.7109375" style="5" customWidth="1"/>
    <col min="2308" max="2308" width="28.7109375" style="5" customWidth="1"/>
    <col min="2309" max="2309" width="33.42578125" style="5" customWidth="1"/>
    <col min="2310" max="2310" width="10.42578125" style="5" bestFit="1" customWidth="1"/>
    <col min="2311" max="2561" width="9.140625" style="5"/>
    <col min="2562" max="2562" width="4.7109375" style="5" bestFit="1" customWidth="1"/>
    <col min="2563" max="2563" width="19.7109375" style="5" customWidth="1"/>
    <col min="2564" max="2564" width="28.7109375" style="5" customWidth="1"/>
    <col min="2565" max="2565" width="33.42578125" style="5" customWidth="1"/>
    <col min="2566" max="2566" width="10.42578125" style="5" bestFit="1" customWidth="1"/>
    <col min="2567" max="2817" width="9.140625" style="5"/>
    <col min="2818" max="2818" width="4.7109375" style="5" bestFit="1" customWidth="1"/>
    <col min="2819" max="2819" width="19.7109375" style="5" customWidth="1"/>
    <col min="2820" max="2820" width="28.7109375" style="5" customWidth="1"/>
    <col min="2821" max="2821" width="33.42578125" style="5" customWidth="1"/>
    <col min="2822" max="2822" width="10.42578125" style="5" bestFit="1" customWidth="1"/>
    <col min="2823" max="3073" width="9.140625" style="5"/>
    <col min="3074" max="3074" width="4.7109375" style="5" bestFit="1" customWidth="1"/>
    <col min="3075" max="3075" width="19.7109375" style="5" customWidth="1"/>
    <col min="3076" max="3076" width="28.7109375" style="5" customWidth="1"/>
    <col min="3077" max="3077" width="33.42578125" style="5" customWidth="1"/>
    <col min="3078" max="3078" width="10.42578125" style="5" bestFit="1" customWidth="1"/>
    <col min="3079" max="3329" width="9.140625" style="5"/>
    <col min="3330" max="3330" width="4.7109375" style="5" bestFit="1" customWidth="1"/>
    <col min="3331" max="3331" width="19.7109375" style="5" customWidth="1"/>
    <col min="3332" max="3332" width="28.7109375" style="5" customWidth="1"/>
    <col min="3333" max="3333" width="33.42578125" style="5" customWidth="1"/>
    <col min="3334" max="3334" width="10.42578125" style="5" bestFit="1" customWidth="1"/>
    <col min="3335" max="3585" width="9.140625" style="5"/>
    <col min="3586" max="3586" width="4.7109375" style="5" bestFit="1" customWidth="1"/>
    <col min="3587" max="3587" width="19.7109375" style="5" customWidth="1"/>
    <col min="3588" max="3588" width="28.7109375" style="5" customWidth="1"/>
    <col min="3589" max="3589" width="33.42578125" style="5" customWidth="1"/>
    <col min="3590" max="3590" width="10.42578125" style="5" bestFit="1" customWidth="1"/>
    <col min="3591" max="3841" width="9.140625" style="5"/>
    <col min="3842" max="3842" width="4.7109375" style="5" bestFit="1" customWidth="1"/>
    <col min="3843" max="3843" width="19.7109375" style="5" customWidth="1"/>
    <col min="3844" max="3844" width="28.7109375" style="5" customWidth="1"/>
    <col min="3845" max="3845" width="33.42578125" style="5" customWidth="1"/>
    <col min="3846" max="3846" width="10.42578125" style="5" bestFit="1" customWidth="1"/>
    <col min="3847" max="4097" width="9.140625" style="5"/>
    <col min="4098" max="4098" width="4.7109375" style="5" bestFit="1" customWidth="1"/>
    <col min="4099" max="4099" width="19.7109375" style="5" customWidth="1"/>
    <col min="4100" max="4100" width="28.7109375" style="5" customWidth="1"/>
    <col min="4101" max="4101" width="33.42578125" style="5" customWidth="1"/>
    <col min="4102" max="4102" width="10.42578125" style="5" bestFit="1" customWidth="1"/>
    <col min="4103" max="4353" width="9.140625" style="5"/>
    <col min="4354" max="4354" width="4.7109375" style="5" bestFit="1" customWidth="1"/>
    <col min="4355" max="4355" width="19.7109375" style="5" customWidth="1"/>
    <col min="4356" max="4356" width="28.7109375" style="5" customWidth="1"/>
    <col min="4357" max="4357" width="33.42578125" style="5" customWidth="1"/>
    <col min="4358" max="4358" width="10.42578125" style="5" bestFit="1" customWidth="1"/>
    <col min="4359" max="4609" width="9.140625" style="5"/>
    <col min="4610" max="4610" width="4.7109375" style="5" bestFit="1" customWidth="1"/>
    <col min="4611" max="4611" width="19.7109375" style="5" customWidth="1"/>
    <col min="4612" max="4612" width="28.7109375" style="5" customWidth="1"/>
    <col min="4613" max="4613" width="33.42578125" style="5" customWidth="1"/>
    <col min="4614" max="4614" width="10.42578125" style="5" bestFit="1" customWidth="1"/>
    <col min="4615" max="4865" width="9.140625" style="5"/>
    <col min="4866" max="4866" width="4.7109375" style="5" bestFit="1" customWidth="1"/>
    <col min="4867" max="4867" width="19.7109375" style="5" customWidth="1"/>
    <col min="4868" max="4868" width="28.7109375" style="5" customWidth="1"/>
    <col min="4869" max="4869" width="33.42578125" style="5" customWidth="1"/>
    <col min="4870" max="4870" width="10.42578125" style="5" bestFit="1" customWidth="1"/>
    <col min="4871" max="5121" width="9.140625" style="5"/>
    <col min="5122" max="5122" width="4.7109375" style="5" bestFit="1" customWidth="1"/>
    <col min="5123" max="5123" width="19.7109375" style="5" customWidth="1"/>
    <col min="5124" max="5124" width="28.7109375" style="5" customWidth="1"/>
    <col min="5125" max="5125" width="33.42578125" style="5" customWidth="1"/>
    <col min="5126" max="5126" width="10.42578125" style="5" bestFit="1" customWidth="1"/>
    <col min="5127" max="5377" width="9.140625" style="5"/>
    <col min="5378" max="5378" width="4.7109375" style="5" bestFit="1" customWidth="1"/>
    <col min="5379" max="5379" width="19.7109375" style="5" customWidth="1"/>
    <col min="5380" max="5380" width="28.7109375" style="5" customWidth="1"/>
    <col min="5381" max="5381" width="33.42578125" style="5" customWidth="1"/>
    <col min="5382" max="5382" width="10.42578125" style="5" bestFit="1" customWidth="1"/>
    <col min="5383" max="5633" width="9.140625" style="5"/>
    <col min="5634" max="5634" width="4.7109375" style="5" bestFit="1" customWidth="1"/>
    <col min="5635" max="5635" width="19.7109375" style="5" customWidth="1"/>
    <col min="5636" max="5636" width="28.7109375" style="5" customWidth="1"/>
    <col min="5637" max="5637" width="33.42578125" style="5" customWidth="1"/>
    <col min="5638" max="5638" width="10.42578125" style="5" bestFit="1" customWidth="1"/>
    <col min="5639" max="5889" width="9.140625" style="5"/>
    <col min="5890" max="5890" width="4.7109375" style="5" bestFit="1" customWidth="1"/>
    <col min="5891" max="5891" width="19.7109375" style="5" customWidth="1"/>
    <col min="5892" max="5892" width="28.7109375" style="5" customWidth="1"/>
    <col min="5893" max="5893" width="33.42578125" style="5" customWidth="1"/>
    <col min="5894" max="5894" width="10.42578125" style="5" bestFit="1" customWidth="1"/>
    <col min="5895" max="6145" width="9.140625" style="5"/>
    <col min="6146" max="6146" width="4.7109375" style="5" bestFit="1" customWidth="1"/>
    <col min="6147" max="6147" width="19.7109375" style="5" customWidth="1"/>
    <col min="6148" max="6148" width="28.7109375" style="5" customWidth="1"/>
    <col min="6149" max="6149" width="33.42578125" style="5" customWidth="1"/>
    <col min="6150" max="6150" width="10.42578125" style="5" bestFit="1" customWidth="1"/>
    <col min="6151" max="6401" width="9.140625" style="5"/>
    <col min="6402" max="6402" width="4.7109375" style="5" bestFit="1" customWidth="1"/>
    <col min="6403" max="6403" width="19.7109375" style="5" customWidth="1"/>
    <col min="6404" max="6404" width="28.7109375" style="5" customWidth="1"/>
    <col min="6405" max="6405" width="33.42578125" style="5" customWidth="1"/>
    <col min="6406" max="6406" width="10.42578125" style="5" bestFit="1" customWidth="1"/>
    <col min="6407" max="6657" width="9.140625" style="5"/>
    <col min="6658" max="6658" width="4.7109375" style="5" bestFit="1" customWidth="1"/>
    <col min="6659" max="6659" width="19.7109375" style="5" customWidth="1"/>
    <col min="6660" max="6660" width="28.7109375" style="5" customWidth="1"/>
    <col min="6661" max="6661" width="33.42578125" style="5" customWidth="1"/>
    <col min="6662" max="6662" width="10.42578125" style="5" bestFit="1" customWidth="1"/>
    <col min="6663" max="6913" width="9.140625" style="5"/>
    <col min="6914" max="6914" width="4.7109375" style="5" bestFit="1" customWidth="1"/>
    <col min="6915" max="6915" width="19.7109375" style="5" customWidth="1"/>
    <col min="6916" max="6916" width="28.7109375" style="5" customWidth="1"/>
    <col min="6917" max="6917" width="33.42578125" style="5" customWidth="1"/>
    <col min="6918" max="6918" width="10.42578125" style="5" bestFit="1" customWidth="1"/>
    <col min="6919" max="7169" width="9.140625" style="5"/>
    <col min="7170" max="7170" width="4.7109375" style="5" bestFit="1" customWidth="1"/>
    <col min="7171" max="7171" width="19.7109375" style="5" customWidth="1"/>
    <col min="7172" max="7172" width="28.7109375" style="5" customWidth="1"/>
    <col min="7173" max="7173" width="33.42578125" style="5" customWidth="1"/>
    <col min="7174" max="7174" width="10.42578125" style="5" bestFit="1" customWidth="1"/>
    <col min="7175" max="7425" width="9.140625" style="5"/>
    <col min="7426" max="7426" width="4.7109375" style="5" bestFit="1" customWidth="1"/>
    <col min="7427" max="7427" width="19.7109375" style="5" customWidth="1"/>
    <col min="7428" max="7428" width="28.7109375" style="5" customWidth="1"/>
    <col min="7429" max="7429" width="33.42578125" style="5" customWidth="1"/>
    <col min="7430" max="7430" width="10.42578125" style="5" bestFit="1" customWidth="1"/>
    <col min="7431" max="7681" width="9.140625" style="5"/>
    <col min="7682" max="7682" width="4.7109375" style="5" bestFit="1" customWidth="1"/>
    <col min="7683" max="7683" width="19.7109375" style="5" customWidth="1"/>
    <col min="7684" max="7684" width="28.7109375" style="5" customWidth="1"/>
    <col min="7685" max="7685" width="33.42578125" style="5" customWidth="1"/>
    <col min="7686" max="7686" width="10.42578125" style="5" bestFit="1" customWidth="1"/>
    <col min="7687" max="7937" width="9.140625" style="5"/>
    <col min="7938" max="7938" width="4.7109375" style="5" bestFit="1" customWidth="1"/>
    <col min="7939" max="7939" width="19.7109375" style="5" customWidth="1"/>
    <col min="7940" max="7940" width="28.7109375" style="5" customWidth="1"/>
    <col min="7941" max="7941" width="33.42578125" style="5" customWidth="1"/>
    <col min="7942" max="7942" width="10.42578125" style="5" bestFit="1" customWidth="1"/>
    <col min="7943" max="8193" width="9.140625" style="5"/>
    <col min="8194" max="8194" width="4.7109375" style="5" bestFit="1" customWidth="1"/>
    <col min="8195" max="8195" width="19.7109375" style="5" customWidth="1"/>
    <col min="8196" max="8196" width="28.7109375" style="5" customWidth="1"/>
    <col min="8197" max="8197" width="33.42578125" style="5" customWidth="1"/>
    <col min="8198" max="8198" width="10.42578125" style="5" bestFit="1" customWidth="1"/>
    <col min="8199" max="8449" width="9.140625" style="5"/>
    <col min="8450" max="8450" width="4.7109375" style="5" bestFit="1" customWidth="1"/>
    <col min="8451" max="8451" width="19.7109375" style="5" customWidth="1"/>
    <col min="8452" max="8452" width="28.7109375" style="5" customWidth="1"/>
    <col min="8453" max="8453" width="33.42578125" style="5" customWidth="1"/>
    <col min="8454" max="8454" width="10.42578125" style="5" bestFit="1" customWidth="1"/>
    <col min="8455" max="8705" width="9.140625" style="5"/>
    <col min="8706" max="8706" width="4.7109375" style="5" bestFit="1" customWidth="1"/>
    <col min="8707" max="8707" width="19.7109375" style="5" customWidth="1"/>
    <col min="8708" max="8708" width="28.7109375" style="5" customWidth="1"/>
    <col min="8709" max="8709" width="33.42578125" style="5" customWidth="1"/>
    <col min="8710" max="8710" width="10.42578125" style="5" bestFit="1" customWidth="1"/>
    <col min="8711" max="8961" width="9.140625" style="5"/>
    <col min="8962" max="8962" width="4.7109375" style="5" bestFit="1" customWidth="1"/>
    <col min="8963" max="8963" width="19.7109375" style="5" customWidth="1"/>
    <col min="8964" max="8964" width="28.7109375" style="5" customWidth="1"/>
    <col min="8965" max="8965" width="33.42578125" style="5" customWidth="1"/>
    <col min="8966" max="8966" width="10.42578125" style="5" bestFit="1" customWidth="1"/>
    <col min="8967" max="9217" width="9.140625" style="5"/>
    <col min="9218" max="9218" width="4.7109375" style="5" bestFit="1" customWidth="1"/>
    <col min="9219" max="9219" width="19.7109375" style="5" customWidth="1"/>
    <col min="9220" max="9220" width="28.7109375" style="5" customWidth="1"/>
    <col min="9221" max="9221" width="33.42578125" style="5" customWidth="1"/>
    <col min="9222" max="9222" width="10.42578125" style="5" bestFit="1" customWidth="1"/>
    <col min="9223" max="9473" width="9.140625" style="5"/>
    <col min="9474" max="9474" width="4.7109375" style="5" bestFit="1" customWidth="1"/>
    <col min="9475" max="9475" width="19.7109375" style="5" customWidth="1"/>
    <col min="9476" max="9476" width="28.7109375" style="5" customWidth="1"/>
    <col min="9477" max="9477" width="33.42578125" style="5" customWidth="1"/>
    <col min="9478" max="9478" width="10.42578125" style="5" bestFit="1" customWidth="1"/>
    <col min="9479" max="9729" width="9.140625" style="5"/>
    <col min="9730" max="9730" width="4.7109375" style="5" bestFit="1" customWidth="1"/>
    <col min="9731" max="9731" width="19.7109375" style="5" customWidth="1"/>
    <col min="9732" max="9732" width="28.7109375" style="5" customWidth="1"/>
    <col min="9733" max="9733" width="33.42578125" style="5" customWidth="1"/>
    <col min="9734" max="9734" width="10.42578125" style="5" bestFit="1" customWidth="1"/>
    <col min="9735" max="9985" width="9.140625" style="5"/>
    <col min="9986" max="9986" width="4.7109375" style="5" bestFit="1" customWidth="1"/>
    <col min="9987" max="9987" width="19.7109375" style="5" customWidth="1"/>
    <col min="9988" max="9988" width="28.7109375" style="5" customWidth="1"/>
    <col min="9989" max="9989" width="33.42578125" style="5" customWidth="1"/>
    <col min="9990" max="9990" width="10.42578125" style="5" bestFit="1" customWidth="1"/>
    <col min="9991" max="10241" width="9.140625" style="5"/>
    <col min="10242" max="10242" width="4.7109375" style="5" bestFit="1" customWidth="1"/>
    <col min="10243" max="10243" width="19.7109375" style="5" customWidth="1"/>
    <col min="10244" max="10244" width="28.7109375" style="5" customWidth="1"/>
    <col min="10245" max="10245" width="33.42578125" style="5" customWidth="1"/>
    <col min="10246" max="10246" width="10.42578125" style="5" bestFit="1" customWidth="1"/>
    <col min="10247" max="10497" width="9.140625" style="5"/>
    <col min="10498" max="10498" width="4.7109375" style="5" bestFit="1" customWidth="1"/>
    <col min="10499" max="10499" width="19.7109375" style="5" customWidth="1"/>
    <col min="10500" max="10500" width="28.7109375" style="5" customWidth="1"/>
    <col min="10501" max="10501" width="33.42578125" style="5" customWidth="1"/>
    <col min="10502" max="10502" width="10.42578125" style="5" bestFit="1" customWidth="1"/>
    <col min="10503" max="10753" width="9.140625" style="5"/>
    <col min="10754" max="10754" width="4.7109375" style="5" bestFit="1" customWidth="1"/>
    <col min="10755" max="10755" width="19.7109375" style="5" customWidth="1"/>
    <col min="10756" max="10756" width="28.7109375" style="5" customWidth="1"/>
    <col min="10757" max="10757" width="33.42578125" style="5" customWidth="1"/>
    <col min="10758" max="10758" width="10.42578125" style="5" bestFit="1" customWidth="1"/>
    <col min="10759" max="11009" width="9.140625" style="5"/>
    <col min="11010" max="11010" width="4.7109375" style="5" bestFit="1" customWidth="1"/>
    <col min="11011" max="11011" width="19.7109375" style="5" customWidth="1"/>
    <col min="11012" max="11012" width="28.7109375" style="5" customWidth="1"/>
    <col min="11013" max="11013" width="33.42578125" style="5" customWidth="1"/>
    <col min="11014" max="11014" width="10.42578125" style="5" bestFit="1" customWidth="1"/>
    <col min="11015" max="11265" width="9.140625" style="5"/>
    <col min="11266" max="11266" width="4.7109375" style="5" bestFit="1" customWidth="1"/>
    <col min="11267" max="11267" width="19.7109375" style="5" customWidth="1"/>
    <col min="11268" max="11268" width="28.7109375" style="5" customWidth="1"/>
    <col min="11269" max="11269" width="33.42578125" style="5" customWidth="1"/>
    <col min="11270" max="11270" width="10.42578125" style="5" bestFit="1" customWidth="1"/>
    <col min="11271" max="11521" width="9.140625" style="5"/>
    <col min="11522" max="11522" width="4.7109375" style="5" bestFit="1" customWidth="1"/>
    <col min="11523" max="11523" width="19.7109375" style="5" customWidth="1"/>
    <col min="11524" max="11524" width="28.7109375" style="5" customWidth="1"/>
    <col min="11525" max="11525" width="33.42578125" style="5" customWidth="1"/>
    <col min="11526" max="11526" width="10.42578125" style="5" bestFit="1" customWidth="1"/>
    <col min="11527" max="11777" width="9.140625" style="5"/>
    <col min="11778" max="11778" width="4.7109375" style="5" bestFit="1" customWidth="1"/>
    <col min="11779" max="11779" width="19.7109375" style="5" customWidth="1"/>
    <col min="11780" max="11780" width="28.7109375" style="5" customWidth="1"/>
    <col min="11781" max="11781" width="33.42578125" style="5" customWidth="1"/>
    <col min="11782" max="11782" width="10.42578125" style="5" bestFit="1" customWidth="1"/>
    <col min="11783" max="12033" width="9.140625" style="5"/>
    <col min="12034" max="12034" width="4.7109375" style="5" bestFit="1" customWidth="1"/>
    <col min="12035" max="12035" width="19.7109375" style="5" customWidth="1"/>
    <col min="12036" max="12036" width="28.7109375" style="5" customWidth="1"/>
    <col min="12037" max="12037" width="33.42578125" style="5" customWidth="1"/>
    <col min="12038" max="12038" width="10.42578125" style="5" bestFit="1" customWidth="1"/>
    <col min="12039" max="12289" width="9.140625" style="5"/>
    <col min="12290" max="12290" width="4.7109375" style="5" bestFit="1" customWidth="1"/>
    <col min="12291" max="12291" width="19.7109375" style="5" customWidth="1"/>
    <col min="12292" max="12292" width="28.7109375" style="5" customWidth="1"/>
    <col min="12293" max="12293" width="33.42578125" style="5" customWidth="1"/>
    <col min="12294" max="12294" width="10.42578125" style="5" bestFit="1" customWidth="1"/>
    <col min="12295" max="12545" width="9.140625" style="5"/>
    <col min="12546" max="12546" width="4.7109375" style="5" bestFit="1" customWidth="1"/>
    <col min="12547" max="12547" width="19.7109375" style="5" customWidth="1"/>
    <col min="12548" max="12548" width="28.7109375" style="5" customWidth="1"/>
    <col min="12549" max="12549" width="33.42578125" style="5" customWidth="1"/>
    <col min="12550" max="12550" width="10.42578125" style="5" bestFit="1" customWidth="1"/>
    <col min="12551" max="12801" width="9.140625" style="5"/>
    <col min="12802" max="12802" width="4.7109375" style="5" bestFit="1" customWidth="1"/>
    <col min="12803" max="12803" width="19.7109375" style="5" customWidth="1"/>
    <col min="12804" max="12804" width="28.7109375" style="5" customWidth="1"/>
    <col min="12805" max="12805" width="33.42578125" style="5" customWidth="1"/>
    <col min="12806" max="12806" width="10.42578125" style="5" bestFit="1" customWidth="1"/>
    <col min="12807" max="13057" width="9.140625" style="5"/>
    <col min="13058" max="13058" width="4.7109375" style="5" bestFit="1" customWidth="1"/>
    <col min="13059" max="13059" width="19.7109375" style="5" customWidth="1"/>
    <col min="13060" max="13060" width="28.7109375" style="5" customWidth="1"/>
    <col min="13061" max="13061" width="33.42578125" style="5" customWidth="1"/>
    <col min="13062" max="13062" width="10.42578125" style="5" bestFit="1" customWidth="1"/>
    <col min="13063" max="13313" width="9.140625" style="5"/>
    <col min="13314" max="13314" width="4.7109375" style="5" bestFit="1" customWidth="1"/>
    <col min="13315" max="13315" width="19.7109375" style="5" customWidth="1"/>
    <col min="13316" max="13316" width="28.7109375" style="5" customWidth="1"/>
    <col min="13317" max="13317" width="33.42578125" style="5" customWidth="1"/>
    <col min="13318" max="13318" width="10.42578125" style="5" bestFit="1" customWidth="1"/>
    <col min="13319" max="13569" width="9.140625" style="5"/>
    <col min="13570" max="13570" width="4.7109375" style="5" bestFit="1" customWidth="1"/>
    <col min="13571" max="13571" width="19.7109375" style="5" customWidth="1"/>
    <col min="13572" max="13572" width="28.7109375" style="5" customWidth="1"/>
    <col min="13573" max="13573" width="33.42578125" style="5" customWidth="1"/>
    <col min="13574" max="13574" width="10.42578125" style="5" bestFit="1" customWidth="1"/>
    <col min="13575" max="13825" width="9.140625" style="5"/>
    <col min="13826" max="13826" width="4.7109375" style="5" bestFit="1" customWidth="1"/>
    <col min="13827" max="13827" width="19.7109375" style="5" customWidth="1"/>
    <col min="13828" max="13828" width="28.7109375" style="5" customWidth="1"/>
    <col min="13829" max="13829" width="33.42578125" style="5" customWidth="1"/>
    <col min="13830" max="13830" width="10.42578125" style="5" bestFit="1" customWidth="1"/>
    <col min="13831" max="14081" width="9.140625" style="5"/>
    <col min="14082" max="14082" width="4.7109375" style="5" bestFit="1" customWidth="1"/>
    <col min="14083" max="14083" width="19.7109375" style="5" customWidth="1"/>
    <col min="14084" max="14084" width="28.7109375" style="5" customWidth="1"/>
    <col min="14085" max="14085" width="33.42578125" style="5" customWidth="1"/>
    <col min="14086" max="14086" width="10.42578125" style="5" bestFit="1" customWidth="1"/>
    <col min="14087" max="14337" width="9.140625" style="5"/>
    <col min="14338" max="14338" width="4.7109375" style="5" bestFit="1" customWidth="1"/>
    <col min="14339" max="14339" width="19.7109375" style="5" customWidth="1"/>
    <col min="14340" max="14340" width="28.7109375" style="5" customWidth="1"/>
    <col min="14341" max="14341" width="33.42578125" style="5" customWidth="1"/>
    <col min="14342" max="14342" width="10.42578125" style="5" bestFit="1" customWidth="1"/>
    <col min="14343" max="14593" width="9.140625" style="5"/>
    <col min="14594" max="14594" width="4.7109375" style="5" bestFit="1" customWidth="1"/>
    <col min="14595" max="14595" width="19.7109375" style="5" customWidth="1"/>
    <col min="14596" max="14596" width="28.7109375" style="5" customWidth="1"/>
    <col min="14597" max="14597" width="33.42578125" style="5" customWidth="1"/>
    <col min="14598" max="14598" width="10.42578125" style="5" bestFit="1" customWidth="1"/>
    <col min="14599" max="14849" width="9.140625" style="5"/>
    <col min="14850" max="14850" width="4.7109375" style="5" bestFit="1" customWidth="1"/>
    <col min="14851" max="14851" width="19.7109375" style="5" customWidth="1"/>
    <col min="14852" max="14852" width="28.7109375" style="5" customWidth="1"/>
    <col min="14853" max="14853" width="33.42578125" style="5" customWidth="1"/>
    <col min="14854" max="14854" width="10.42578125" style="5" bestFit="1" customWidth="1"/>
    <col min="14855" max="15105" width="9.140625" style="5"/>
    <col min="15106" max="15106" width="4.7109375" style="5" bestFit="1" customWidth="1"/>
    <col min="15107" max="15107" width="19.7109375" style="5" customWidth="1"/>
    <col min="15108" max="15108" width="28.7109375" style="5" customWidth="1"/>
    <col min="15109" max="15109" width="33.42578125" style="5" customWidth="1"/>
    <col min="15110" max="15110" width="10.42578125" style="5" bestFit="1" customWidth="1"/>
    <col min="15111" max="15361" width="9.140625" style="5"/>
    <col min="15362" max="15362" width="4.7109375" style="5" bestFit="1" customWidth="1"/>
    <col min="15363" max="15363" width="19.7109375" style="5" customWidth="1"/>
    <col min="15364" max="15364" width="28.7109375" style="5" customWidth="1"/>
    <col min="15365" max="15365" width="33.42578125" style="5" customWidth="1"/>
    <col min="15366" max="15366" width="10.42578125" style="5" bestFit="1" customWidth="1"/>
    <col min="15367" max="15617" width="9.140625" style="5"/>
    <col min="15618" max="15618" width="4.7109375" style="5" bestFit="1" customWidth="1"/>
    <col min="15619" max="15619" width="19.7109375" style="5" customWidth="1"/>
    <col min="15620" max="15620" width="28.7109375" style="5" customWidth="1"/>
    <col min="15621" max="15621" width="33.42578125" style="5" customWidth="1"/>
    <col min="15622" max="15622" width="10.42578125" style="5" bestFit="1" customWidth="1"/>
    <col min="15623" max="15873" width="9.140625" style="5"/>
    <col min="15874" max="15874" width="4.7109375" style="5" bestFit="1" customWidth="1"/>
    <col min="15875" max="15875" width="19.7109375" style="5" customWidth="1"/>
    <col min="15876" max="15876" width="28.7109375" style="5" customWidth="1"/>
    <col min="15877" max="15877" width="33.42578125" style="5" customWidth="1"/>
    <col min="15878" max="15878" width="10.42578125" style="5" bestFit="1" customWidth="1"/>
    <col min="15879" max="16129" width="9.140625" style="5"/>
    <col min="16130" max="16130" width="4.7109375" style="5" bestFit="1" customWidth="1"/>
    <col min="16131" max="16131" width="19.7109375" style="5" customWidth="1"/>
    <col min="16132" max="16132" width="28.7109375" style="5" customWidth="1"/>
    <col min="16133" max="16133" width="33.42578125" style="5" customWidth="1"/>
    <col min="16134" max="16134" width="10.42578125" style="5" bestFit="1" customWidth="1"/>
    <col min="16135" max="16384" width="9.140625" style="5"/>
  </cols>
  <sheetData>
    <row r="1" spans="2:11" ht="20.100000000000001" customHeight="1" x14ac:dyDescent="0.2">
      <c r="B1" s="403" t="s">
        <v>6</v>
      </c>
      <c r="C1" s="403"/>
    </row>
    <row r="2" spans="2:11" s="12" customFormat="1" ht="30" customHeight="1" x14ac:dyDescent="0.25">
      <c r="B2" s="371" t="str">
        <f>'Príloha č. 1'!B2</f>
        <v>Príprava a dovoz stravy</v>
      </c>
      <c r="C2" s="371"/>
      <c r="D2" s="371"/>
      <c r="E2" s="371"/>
    </row>
    <row r="3" spans="2:11" ht="24.95" customHeight="1" x14ac:dyDescent="0.2">
      <c r="B3" s="404"/>
      <c r="C3" s="404"/>
      <c r="D3" s="404"/>
    </row>
    <row r="4" spans="2:11" ht="18.75" customHeight="1" x14ac:dyDescent="0.2">
      <c r="B4" s="405" t="s">
        <v>22</v>
      </c>
      <c r="C4" s="405"/>
      <c r="D4" s="405"/>
      <c r="E4" s="405"/>
      <c r="F4" s="13"/>
      <c r="G4" s="13"/>
      <c r="H4" s="13"/>
      <c r="I4" s="13"/>
      <c r="J4" s="13"/>
      <c r="K4" s="13"/>
    </row>
    <row r="6" spans="2:11" s="12" customFormat="1" ht="15" customHeight="1" x14ac:dyDescent="0.25">
      <c r="B6" s="379" t="str">
        <f>'Príloha č. 1'!B6</f>
        <v>Obchodný názov uchádzača:</v>
      </c>
      <c r="C6" s="379"/>
      <c r="D6" s="381" t="str">
        <f>IF('Príloha č. 1'!$D$6="","",'Príloha č. 1'!$D$6)</f>
        <v/>
      </c>
      <c r="E6" s="381"/>
    </row>
    <row r="7" spans="2:11" s="12" customFormat="1" ht="15" customHeight="1" x14ac:dyDescent="0.25">
      <c r="B7" s="406" t="s">
        <v>9</v>
      </c>
      <c r="C7" s="406"/>
      <c r="D7" s="381" t="str">
        <f>IF('Príloha č. 1'!$D$7="","",'Príloha č. 1'!$D$7)</f>
        <v/>
      </c>
      <c r="E7" s="381"/>
    </row>
    <row r="8" spans="2:11" ht="15" customHeight="1" x14ac:dyDescent="0.2">
      <c r="B8" s="403" t="s">
        <v>10</v>
      </c>
      <c r="C8" s="403"/>
      <c r="D8" s="381" t="str">
        <f>IF('Príloha č. 1'!$D$8="","",'Príloha č. 1'!$D$8)</f>
        <v/>
      </c>
      <c r="E8" s="381"/>
    </row>
    <row r="9" spans="2:11" ht="15" customHeight="1" x14ac:dyDescent="0.2">
      <c r="B9" s="403" t="s">
        <v>11</v>
      </c>
      <c r="C9" s="403"/>
      <c r="D9" s="381" t="str">
        <f>IF('Príloha č. 1'!$D$9="","",'Príloha č. 1'!$D$9)</f>
        <v/>
      </c>
      <c r="E9" s="381"/>
    </row>
    <row r="10" spans="2:11" ht="20.100000000000001" customHeight="1" x14ac:dyDescent="0.2">
      <c r="D10" s="14"/>
    </row>
    <row r="11" spans="2:11" s="7" customFormat="1" ht="20.100000000000001" customHeight="1" x14ac:dyDescent="0.25">
      <c r="B11" s="397" t="s">
        <v>23</v>
      </c>
      <c r="C11" s="397"/>
      <c r="D11" s="397"/>
      <c r="E11" s="397"/>
    </row>
    <row r="12" spans="2:11" ht="24.95" customHeight="1" x14ac:dyDescent="0.2">
      <c r="B12" s="12" t="s">
        <v>24</v>
      </c>
      <c r="C12" s="406" t="s">
        <v>142</v>
      </c>
      <c r="D12" s="406"/>
      <c r="E12" s="406"/>
    </row>
    <row r="13" spans="2:11" ht="24.95" customHeight="1" x14ac:dyDescent="0.2">
      <c r="B13" s="12" t="s">
        <v>24</v>
      </c>
      <c r="C13" s="406" t="s">
        <v>25</v>
      </c>
      <c r="D13" s="406"/>
      <c r="E13" s="406"/>
    </row>
    <row r="14" spans="2:11" ht="24.95" customHeight="1" x14ac:dyDescent="0.2">
      <c r="B14" s="12" t="s">
        <v>24</v>
      </c>
      <c r="C14" s="406" t="s">
        <v>26</v>
      </c>
      <c r="D14" s="406"/>
      <c r="E14" s="406"/>
    </row>
    <row r="15" spans="2:11" ht="39.950000000000003" customHeight="1" x14ac:dyDescent="0.2">
      <c r="B15" s="12" t="s">
        <v>24</v>
      </c>
      <c r="C15" s="406" t="s">
        <v>27</v>
      </c>
      <c r="D15" s="406"/>
      <c r="E15" s="406"/>
    </row>
    <row r="16" spans="2:11" ht="20.100000000000001" customHeight="1" x14ac:dyDescent="0.2">
      <c r="B16" s="12" t="s">
        <v>24</v>
      </c>
      <c r="C16" s="406" t="s">
        <v>28</v>
      </c>
      <c r="D16" s="406"/>
      <c r="E16" s="406"/>
    </row>
    <row r="17" spans="2:6" ht="20.100000000000001" customHeight="1" x14ac:dyDescent="0.2"/>
    <row r="18" spans="2:6" s="7" customFormat="1" x14ac:dyDescent="0.25">
      <c r="B18" s="7" t="s">
        <v>18</v>
      </c>
      <c r="C18" s="380" t="str">
        <f>IF('Príloha č. 1'!$C$23="","",'Príloha č. 1'!$C$23)</f>
        <v/>
      </c>
    </row>
    <row r="19" spans="2:6" s="7" customFormat="1" x14ac:dyDescent="0.25">
      <c r="B19" s="7" t="s">
        <v>29</v>
      </c>
      <c r="C19" s="396" t="str">
        <f>IF('Príloha č. 1'!$C$24="","",'Príloha č. 1'!$C$24)</f>
        <v/>
      </c>
    </row>
    <row r="20" spans="2:6" ht="39.950000000000003" customHeight="1" x14ac:dyDescent="0.2">
      <c r="E20" s="8"/>
    </row>
    <row r="21" spans="2:6" ht="45" customHeight="1" x14ac:dyDescent="0.2">
      <c r="E21" s="9" t="s">
        <v>393</v>
      </c>
    </row>
    <row r="23" spans="2:6" s="1" customFormat="1" x14ac:dyDescent="0.2">
      <c r="B23" s="399" t="s">
        <v>20</v>
      </c>
      <c r="C23" s="399"/>
    </row>
    <row r="24" spans="2:6" s="1" customFormat="1" ht="12" customHeight="1" x14ac:dyDescent="0.2">
      <c r="B24" s="395"/>
      <c r="C24" s="403" t="s">
        <v>21</v>
      </c>
      <c r="D24" s="403"/>
      <c r="E24" s="10"/>
      <c r="F24" s="11"/>
    </row>
  </sheetData>
  <mergeCells count="14">
    <mergeCell ref="B1:C1"/>
    <mergeCell ref="B3:D3"/>
    <mergeCell ref="B4:E4"/>
    <mergeCell ref="C24:D24"/>
    <mergeCell ref="B7:C7"/>
    <mergeCell ref="B8:C8"/>
    <mergeCell ref="B9:C9"/>
    <mergeCell ref="B11:E11"/>
    <mergeCell ref="C12:E12"/>
    <mergeCell ref="C13:E13"/>
    <mergeCell ref="C14:E14"/>
    <mergeCell ref="C15:E15"/>
    <mergeCell ref="C16:E16"/>
    <mergeCell ref="B23:C23"/>
  </mergeCells>
  <conditionalFormatting sqref="B24">
    <cfRule type="containsBlanks" dxfId="66" priority="14">
      <formula>LEN(TRIM(B24))=0</formula>
    </cfRule>
  </conditionalFormatting>
  <conditionalFormatting sqref="C18:C19">
    <cfRule type="containsBlanks" dxfId="65" priority="1">
      <formula>LEN(TRIM(C18))=0</formula>
    </cfRule>
  </conditionalFormatting>
  <conditionalFormatting sqref="D6:D9">
    <cfRule type="containsBlanks" dxfId="64" priority="2">
      <formula>LEN(TRIM(D6))=0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B1:K26"/>
  <sheetViews>
    <sheetView showGridLines="0" zoomScaleNormal="100" workbookViewId="0">
      <selection activeCell="D9" sqref="D9"/>
    </sheetView>
  </sheetViews>
  <sheetFormatPr defaultRowHeight="14.25" x14ac:dyDescent="0.2"/>
  <cols>
    <col min="1" max="1" width="1.85546875" style="16" customWidth="1"/>
    <col min="2" max="2" width="5.28515625" style="16" customWidth="1"/>
    <col min="3" max="3" width="19.7109375" style="16" customWidth="1"/>
    <col min="4" max="4" width="28.7109375" style="16" customWidth="1"/>
    <col min="5" max="5" width="30" style="16" customWidth="1"/>
    <col min="6" max="6" width="10.42578125" style="16" bestFit="1" customWidth="1"/>
    <col min="7" max="16384" width="9.140625" style="16"/>
  </cols>
  <sheetData>
    <row r="1" spans="2:11" s="15" customFormat="1" ht="15" customHeight="1" x14ac:dyDescent="0.2">
      <c r="B1" s="403" t="s">
        <v>6</v>
      </c>
      <c r="C1" s="403"/>
      <c r="D1" s="5"/>
      <c r="E1" s="5"/>
    </row>
    <row r="2" spans="2:11" s="15" customFormat="1" ht="39" customHeight="1" x14ac:dyDescent="0.2">
      <c r="B2" s="373" t="str">
        <f>'Príloha č. 1'!B2</f>
        <v>Príprava a dovoz stravy</v>
      </c>
      <c r="C2" s="372"/>
      <c r="D2" s="372"/>
      <c r="E2" s="372"/>
    </row>
    <row r="3" spans="2:11" ht="15" customHeight="1" x14ac:dyDescent="0.2">
      <c r="B3" s="404"/>
      <c r="C3" s="404"/>
      <c r="D3" s="404"/>
      <c r="E3" s="5"/>
    </row>
    <row r="4" spans="2:11" s="18" customFormat="1" ht="35.1" customHeight="1" x14ac:dyDescent="0.25">
      <c r="B4" s="407" t="s">
        <v>30</v>
      </c>
      <c r="C4" s="407"/>
      <c r="D4" s="407"/>
      <c r="E4" s="407"/>
      <c r="F4" s="17"/>
      <c r="G4" s="17"/>
      <c r="H4" s="17"/>
      <c r="I4" s="17"/>
      <c r="J4" s="17"/>
      <c r="K4" s="17"/>
    </row>
    <row r="5" spans="2:11" s="15" customFormat="1" ht="15" customHeight="1" x14ac:dyDescent="0.2">
      <c r="B5" s="5"/>
      <c r="C5" s="5"/>
      <c r="D5" s="5"/>
      <c r="E5" s="5"/>
    </row>
    <row r="6" spans="2:11" s="15" customFormat="1" ht="15" customHeight="1" x14ac:dyDescent="0.2">
      <c r="B6" s="403" t="s">
        <v>8</v>
      </c>
      <c r="C6" s="403"/>
      <c r="D6" s="381" t="str">
        <f>IF('Príloha č. 1'!$D$6="","",'Príloha č. 1'!$D$6)</f>
        <v/>
      </c>
      <c r="E6" s="381"/>
    </row>
    <row r="7" spans="2:11" s="15" customFormat="1" ht="15" customHeight="1" x14ac:dyDescent="0.2">
      <c r="B7" s="403" t="s">
        <v>9</v>
      </c>
      <c r="C7" s="403"/>
      <c r="D7" s="381" t="str">
        <f>IF('Príloha č. 1'!$D$7="","",'Príloha č. 1'!$D$7)</f>
        <v/>
      </c>
      <c r="E7" s="381"/>
    </row>
    <row r="8" spans="2:11" s="15" customFormat="1" ht="15" customHeight="1" x14ac:dyDescent="0.2">
      <c r="B8" s="403" t="s">
        <v>10</v>
      </c>
      <c r="C8" s="403"/>
      <c r="D8" s="381" t="str">
        <f>IF('Príloha č. 1'!$D$8="","",'Príloha č. 1'!$D$8)</f>
        <v/>
      </c>
      <c r="E8" s="381"/>
    </row>
    <row r="9" spans="2:11" s="15" customFormat="1" ht="15" customHeight="1" x14ac:dyDescent="0.2">
      <c r="B9" s="403" t="s">
        <v>11</v>
      </c>
      <c r="C9" s="403"/>
      <c r="D9" s="381" t="str">
        <f>IF('Príloha č. 1'!$D$9="","",'Príloha č. 1'!$D$9)</f>
        <v/>
      </c>
      <c r="E9" s="381"/>
    </row>
    <row r="10" spans="2:11" s="15" customFormat="1" ht="15" customHeight="1" x14ac:dyDescent="0.2">
      <c r="B10" s="5"/>
      <c r="C10" s="5"/>
      <c r="D10" s="14"/>
      <c r="E10" s="5"/>
    </row>
    <row r="11" spans="2:11" s="19" customFormat="1" ht="30" customHeight="1" x14ac:dyDescent="0.25">
      <c r="B11" s="397" t="s">
        <v>33</v>
      </c>
      <c r="C11" s="397"/>
      <c r="D11" s="397"/>
      <c r="E11" s="397"/>
    </row>
    <row r="12" spans="2:11" x14ac:dyDescent="0.2">
      <c r="B12" s="5"/>
      <c r="C12" s="5"/>
      <c r="D12" s="5"/>
      <c r="E12" s="5"/>
    </row>
    <row r="13" spans="2:11" x14ac:dyDescent="0.2">
      <c r="B13" s="5"/>
      <c r="C13" s="5"/>
      <c r="D13" s="5"/>
      <c r="E13" s="5"/>
    </row>
    <row r="14" spans="2:11" s="15" customFormat="1" ht="15" customHeight="1" x14ac:dyDescent="0.2">
      <c r="B14" s="5"/>
      <c r="C14" s="5"/>
      <c r="D14" s="5"/>
      <c r="E14" s="5"/>
    </row>
    <row r="15" spans="2:11" s="15" customFormat="1" ht="15" customHeight="1" x14ac:dyDescent="0.2">
      <c r="B15" s="3" t="s">
        <v>18</v>
      </c>
      <c r="C15" s="380" t="str">
        <f>IF('Príloha č. 1'!$C$23="","",'Príloha č. 1'!$C$23)</f>
        <v/>
      </c>
      <c r="D15" s="5"/>
      <c r="E15" s="5"/>
    </row>
    <row r="16" spans="2:11" s="20" customFormat="1" ht="15" customHeight="1" x14ac:dyDescent="0.25">
      <c r="B16" s="3" t="s">
        <v>19</v>
      </c>
      <c r="C16" s="396" t="str">
        <f>IF('Príloha č. 1'!$C$24="","",'Príloha č. 1'!$C$24)</f>
        <v/>
      </c>
      <c r="D16" s="23"/>
      <c r="E16" s="12"/>
    </row>
    <row r="17" spans="2:6" s="15" customFormat="1" ht="15" customHeight="1" x14ac:dyDescent="0.2">
      <c r="B17" s="5"/>
      <c r="C17" s="5"/>
      <c r="D17" s="5"/>
      <c r="E17" s="5"/>
    </row>
    <row r="18" spans="2:6" s="15" customFormat="1" ht="15" customHeight="1" x14ac:dyDescent="0.2">
      <c r="B18" s="5"/>
      <c r="C18" s="5"/>
      <c r="D18" s="5"/>
      <c r="E18" s="5"/>
    </row>
    <row r="19" spans="2:6" s="15" customFormat="1" ht="15" customHeight="1" x14ac:dyDescent="0.2">
      <c r="B19" s="5"/>
      <c r="C19" s="5"/>
      <c r="D19" s="5"/>
      <c r="E19" s="5"/>
    </row>
    <row r="20" spans="2:6" ht="39.950000000000003" customHeight="1" x14ac:dyDescent="0.2">
      <c r="B20" s="5"/>
      <c r="C20" s="5"/>
      <c r="D20" s="5"/>
      <c r="E20" s="8"/>
    </row>
    <row r="21" spans="2:6" ht="45" customHeight="1" x14ac:dyDescent="0.2">
      <c r="B21" s="5"/>
      <c r="C21" s="5"/>
      <c r="D21" s="5"/>
      <c r="E21" s="211" t="s">
        <v>394</v>
      </c>
    </row>
    <row r="22" spans="2:6" x14ac:dyDescent="0.2">
      <c r="B22" s="5"/>
      <c r="C22" s="5"/>
      <c r="D22" s="5"/>
      <c r="E22" s="5"/>
    </row>
    <row r="23" spans="2:6" x14ac:dyDescent="0.2">
      <c r="B23" s="5"/>
      <c r="C23" s="5"/>
      <c r="D23" s="5"/>
      <c r="E23" s="5"/>
    </row>
    <row r="24" spans="2:6" s="21" customFormat="1" ht="12" x14ac:dyDescent="0.2">
      <c r="B24" s="399" t="s">
        <v>20</v>
      </c>
      <c r="C24" s="399"/>
      <c r="D24" s="1"/>
      <c r="E24" s="1"/>
    </row>
    <row r="25" spans="2:6" s="21" customFormat="1" ht="12" customHeight="1" x14ac:dyDescent="0.2">
      <c r="B25" s="395"/>
      <c r="C25" s="397" t="s">
        <v>21</v>
      </c>
      <c r="D25" s="397"/>
      <c r="E25" s="10"/>
      <c r="F25" s="22"/>
    </row>
    <row r="26" spans="2:6" x14ac:dyDescent="0.2">
      <c r="B26" s="5"/>
      <c r="C26" s="5"/>
      <c r="D26" s="5"/>
      <c r="E26" s="5"/>
    </row>
  </sheetData>
  <mergeCells count="10">
    <mergeCell ref="B24:C24"/>
    <mergeCell ref="C25:D25"/>
    <mergeCell ref="B7:C7"/>
    <mergeCell ref="B8:C8"/>
    <mergeCell ref="B9:C9"/>
    <mergeCell ref="B1:C1"/>
    <mergeCell ref="B3:D3"/>
    <mergeCell ref="B4:E4"/>
    <mergeCell ref="B6:C6"/>
    <mergeCell ref="B11:E11"/>
  </mergeCells>
  <conditionalFormatting sqref="B25">
    <cfRule type="containsBlanks" dxfId="63" priority="3">
      <formula>LEN(TRIM(B25))=0</formula>
    </cfRule>
  </conditionalFormatting>
  <conditionalFormatting sqref="C15:C16">
    <cfRule type="containsBlanks" dxfId="62" priority="1">
      <formula>LEN(TRIM(C15))=0</formula>
    </cfRule>
  </conditionalFormatting>
  <conditionalFormatting sqref="D6:D9">
    <cfRule type="containsBlanks" dxfId="61" priority="2">
      <formula>LEN(TRIM(D6))=0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D5154-9DBB-4AAD-8CBD-FF20543FA52C}">
  <sheetPr>
    <tabColor theme="9"/>
  </sheetPr>
  <dimension ref="B1:K22"/>
  <sheetViews>
    <sheetView showGridLines="0" zoomScaleNormal="100" workbookViewId="0">
      <selection activeCell="C17" sqref="C17"/>
    </sheetView>
  </sheetViews>
  <sheetFormatPr defaultRowHeight="12" x14ac:dyDescent="0.2"/>
  <cols>
    <col min="1" max="1" width="1.85546875" style="214" customWidth="1"/>
    <col min="2" max="2" width="4.7109375" style="214" bestFit="1" customWidth="1"/>
    <col min="3" max="3" width="19.7109375" style="214" customWidth="1"/>
    <col min="4" max="4" width="28.7109375" style="214" customWidth="1"/>
    <col min="5" max="5" width="33.42578125" style="214" customWidth="1"/>
    <col min="6" max="6" width="10.42578125" style="214" bestFit="1" customWidth="1"/>
    <col min="7" max="257" width="9.140625" style="214"/>
    <col min="258" max="258" width="4.7109375" style="214" bestFit="1" customWidth="1"/>
    <col min="259" max="259" width="19.7109375" style="214" customWidth="1"/>
    <col min="260" max="260" width="28.7109375" style="214" customWidth="1"/>
    <col min="261" max="261" width="33.42578125" style="214" customWidth="1"/>
    <col min="262" max="262" width="10.42578125" style="214" bestFit="1" customWidth="1"/>
    <col min="263" max="513" width="9.140625" style="214"/>
    <col min="514" max="514" width="4.7109375" style="214" bestFit="1" customWidth="1"/>
    <col min="515" max="515" width="19.7109375" style="214" customWidth="1"/>
    <col min="516" max="516" width="28.7109375" style="214" customWidth="1"/>
    <col min="517" max="517" width="33.42578125" style="214" customWidth="1"/>
    <col min="518" max="518" width="10.42578125" style="214" bestFit="1" customWidth="1"/>
    <col min="519" max="769" width="9.140625" style="214"/>
    <col min="770" max="770" width="4.7109375" style="214" bestFit="1" customWidth="1"/>
    <col min="771" max="771" width="19.7109375" style="214" customWidth="1"/>
    <col min="772" max="772" width="28.7109375" style="214" customWidth="1"/>
    <col min="773" max="773" width="33.42578125" style="214" customWidth="1"/>
    <col min="774" max="774" width="10.42578125" style="214" bestFit="1" customWidth="1"/>
    <col min="775" max="1025" width="9.140625" style="214"/>
    <col min="1026" max="1026" width="4.7109375" style="214" bestFit="1" customWidth="1"/>
    <col min="1027" max="1027" width="19.7109375" style="214" customWidth="1"/>
    <col min="1028" max="1028" width="28.7109375" style="214" customWidth="1"/>
    <col min="1029" max="1029" width="33.42578125" style="214" customWidth="1"/>
    <col min="1030" max="1030" width="10.42578125" style="214" bestFit="1" customWidth="1"/>
    <col min="1031" max="1281" width="9.140625" style="214"/>
    <col min="1282" max="1282" width="4.7109375" style="214" bestFit="1" customWidth="1"/>
    <col min="1283" max="1283" width="19.7109375" style="214" customWidth="1"/>
    <col min="1284" max="1284" width="28.7109375" style="214" customWidth="1"/>
    <col min="1285" max="1285" width="33.42578125" style="214" customWidth="1"/>
    <col min="1286" max="1286" width="10.42578125" style="214" bestFit="1" customWidth="1"/>
    <col min="1287" max="1537" width="9.140625" style="214"/>
    <col min="1538" max="1538" width="4.7109375" style="214" bestFit="1" customWidth="1"/>
    <col min="1539" max="1539" width="19.7109375" style="214" customWidth="1"/>
    <col min="1540" max="1540" width="28.7109375" style="214" customWidth="1"/>
    <col min="1541" max="1541" width="33.42578125" style="214" customWidth="1"/>
    <col min="1542" max="1542" width="10.42578125" style="214" bestFit="1" customWidth="1"/>
    <col min="1543" max="1793" width="9.140625" style="214"/>
    <col min="1794" max="1794" width="4.7109375" style="214" bestFit="1" customWidth="1"/>
    <col min="1795" max="1795" width="19.7109375" style="214" customWidth="1"/>
    <col min="1796" max="1796" width="28.7109375" style="214" customWidth="1"/>
    <col min="1797" max="1797" width="33.42578125" style="214" customWidth="1"/>
    <col min="1798" max="1798" width="10.42578125" style="214" bestFit="1" customWidth="1"/>
    <col min="1799" max="2049" width="9.140625" style="214"/>
    <col min="2050" max="2050" width="4.7109375" style="214" bestFit="1" customWidth="1"/>
    <col min="2051" max="2051" width="19.7109375" style="214" customWidth="1"/>
    <col min="2052" max="2052" width="28.7109375" style="214" customWidth="1"/>
    <col min="2053" max="2053" width="33.42578125" style="214" customWidth="1"/>
    <col min="2054" max="2054" width="10.42578125" style="214" bestFit="1" customWidth="1"/>
    <col min="2055" max="2305" width="9.140625" style="214"/>
    <col min="2306" max="2306" width="4.7109375" style="214" bestFit="1" customWidth="1"/>
    <col min="2307" max="2307" width="19.7109375" style="214" customWidth="1"/>
    <col min="2308" max="2308" width="28.7109375" style="214" customWidth="1"/>
    <col min="2309" max="2309" width="33.42578125" style="214" customWidth="1"/>
    <col min="2310" max="2310" width="10.42578125" style="214" bestFit="1" customWidth="1"/>
    <col min="2311" max="2561" width="9.140625" style="214"/>
    <col min="2562" max="2562" width="4.7109375" style="214" bestFit="1" customWidth="1"/>
    <col min="2563" max="2563" width="19.7109375" style="214" customWidth="1"/>
    <col min="2564" max="2564" width="28.7109375" style="214" customWidth="1"/>
    <col min="2565" max="2565" width="33.42578125" style="214" customWidth="1"/>
    <col min="2566" max="2566" width="10.42578125" style="214" bestFit="1" customWidth="1"/>
    <col min="2567" max="2817" width="9.140625" style="214"/>
    <col min="2818" max="2818" width="4.7109375" style="214" bestFit="1" customWidth="1"/>
    <col min="2819" max="2819" width="19.7109375" style="214" customWidth="1"/>
    <col min="2820" max="2820" width="28.7109375" style="214" customWidth="1"/>
    <col min="2821" max="2821" width="33.42578125" style="214" customWidth="1"/>
    <col min="2822" max="2822" width="10.42578125" style="214" bestFit="1" customWidth="1"/>
    <col min="2823" max="3073" width="9.140625" style="214"/>
    <col min="3074" max="3074" width="4.7109375" style="214" bestFit="1" customWidth="1"/>
    <col min="3075" max="3075" width="19.7109375" style="214" customWidth="1"/>
    <col min="3076" max="3076" width="28.7109375" style="214" customWidth="1"/>
    <col min="3077" max="3077" width="33.42578125" style="214" customWidth="1"/>
    <col min="3078" max="3078" width="10.42578125" style="214" bestFit="1" customWidth="1"/>
    <col min="3079" max="3329" width="9.140625" style="214"/>
    <col min="3330" max="3330" width="4.7109375" style="214" bestFit="1" customWidth="1"/>
    <col min="3331" max="3331" width="19.7109375" style="214" customWidth="1"/>
    <col min="3332" max="3332" width="28.7109375" style="214" customWidth="1"/>
    <col min="3333" max="3333" width="33.42578125" style="214" customWidth="1"/>
    <col min="3334" max="3334" width="10.42578125" style="214" bestFit="1" customWidth="1"/>
    <col min="3335" max="3585" width="9.140625" style="214"/>
    <col min="3586" max="3586" width="4.7109375" style="214" bestFit="1" customWidth="1"/>
    <col min="3587" max="3587" width="19.7109375" style="214" customWidth="1"/>
    <col min="3588" max="3588" width="28.7109375" style="214" customWidth="1"/>
    <col min="3589" max="3589" width="33.42578125" style="214" customWidth="1"/>
    <col min="3590" max="3590" width="10.42578125" style="214" bestFit="1" customWidth="1"/>
    <col min="3591" max="3841" width="9.140625" style="214"/>
    <col min="3842" max="3842" width="4.7109375" style="214" bestFit="1" customWidth="1"/>
    <col min="3843" max="3843" width="19.7109375" style="214" customWidth="1"/>
    <col min="3844" max="3844" width="28.7109375" style="214" customWidth="1"/>
    <col min="3845" max="3845" width="33.42578125" style="214" customWidth="1"/>
    <col min="3846" max="3846" width="10.42578125" style="214" bestFit="1" customWidth="1"/>
    <col min="3847" max="4097" width="9.140625" style="214"/>
    <col min="4098" max="4098" width="4.7109375" style="214" bestFit="1" customWidth="1"/>
    <col min="4099" max="4099" width="19.7109375" style="214" customWidth="1"/>
    <col min="4100" max="4100" width="28.7109375" style="214" customWidth="1"/>
    <col min="4101" max="4101" width="33.42578125" style="214" customWidth="1"/>
    <col min="4102" max="4102" width="10.42578125" style="214" bestFit="1" customWidth="1"/>
    <col min="4103" max="4353" width="9.140625" style="214"/>
    <col min="4354" max="4354" width="4.7109375" style="214" bestFit="1" customWidth="1"/>
    <col min="4355" max="4355" width="19.7109375" style="214" customWidth="1"/>
    <col min="4356" max="4356" width="28.7109375" style="214" customWidth="1"/>
    <col min="4357" max="4357" width="33.42578125" style="214" customWidth="1"/>
    <col min="4358" max="4358" width="10.42578125" style="214" bestFit="1" customWidth="1"/>
    <col min="4359" max="4609" width="9.140625" style="214"/>
    <col min="4610" max="4610" width="4.7109375" style="214" bestFit="1" customWidth="1"/>
    <col min="4611" max="4611" width="19.7109375" style="214" customWidth="1"/>
    <col min="4612" max="4612" width="28.7109375" style="214" customWidth="1"/>
    <col min="4613" max="4613" width="33.42578125" style="214" customWidth="1"/>
    <col min="4614" max="4614" width="10.42578125" style="214" bestFit="1" customWidth="1"/>
    <col min="4615" max="4865" width="9.140625" style="214"/>
    <col min="4866" max="4866" width="4.7109375" style="214" bestFit="1" customWidth="1"/>
    <col min="4867" max="4867" width="19.7109375" style="214" customWidth="1"/>
    <col min="4868" max="4868" width="28.7109375" style="214" customWidth="1"/>
    <col min="4869" max="4869" width="33.42578125" style="214" customWidth="1"/>
    <col min="4870" max="4870" width="10.42578125" style="214" bestFit="1" customWidth="1"/>
    <col min="4871" max="5121" width="9.140625" style="214"/>
    <col min="5122" max="5122" width="4.7109375" style="214" bestFit="1" customWidth="1"/>
    <col min="5123" max="5123" width="19.7109375" style="214" customWidth="1"/>
    <col min="5124" max="5124" width="28.7109375" style="214" customWidth="1"/>
    <col min="5125" max="5125" width="33.42578125" style="214" customWidth="1"/>
    <col min="5126" max="5126" width="10.42578125" style="214" bestFit="1" customWidth="1"/>
    <col min="5127" max="5377" width="9.140625" style="214"/>
    <col min="5378" max="5378" width="4.7109375" style="214" bestFit="1" customWidth="1"/>
    <col min="5379" max="5379" width="19.7109375" style="214" customWidth="1"/>
    <col min="5380" max="5380" width="28.7109375" style="214" customWidth="1"/>
    <col min="5381" max="5381" width="33.42578125" style="214" customWidth="1"/>
    <col min="5382" max="5382" width="10.42578125" style="214" bestFit="1" customWidth="1"/>
    <col min="5383" max="5633" width="9.140625" style="214"/>
    <col min="5634" max="5634" width="4.7109375" style="214" bestFit="1" customWidth="1"/>
    <col min="5635" max="5635" width="19.7109375" style="214" customWidth="1"/>
    <col min="5636" max="5636" width="28.7109375" style="214" customWidth="1"/>
    <col min="5637" max="5637" width="33.42578125" style="214" customWidth="1"/>
    <col min="5638" max="5638" width="10.42578125" style="214" bestFit="1" customWidth="1"/>
    <col min="5639" max="5889" width="9.140625" style="214"/>
    <col min="5890" max="5890" width="4.7109375" style="214" bestFit="1" customWidth="1"/>
    <col min="5891" max="5891" width="19.7109375" style="214" customWidth="1"/>
    <col min="5892" max="5892" width="28.7109375" style="214" customWidth="1"/>
    <col min="5893" max="5893" width="33.42578125" style="214" customWidth="1"/>
    <col min="5894" max="5894" width="10.42578125" style="214" bestFit="1" customWidth="1"/>
    <col min="5895" max="6145" width="9.140625" style="214"/>
    <col min="6146" max="6146" width="4.7109375" style="214" bestFit="1" customWidth="1"/>
    <col min="6147" max="6147" width="19.7109375" style="214" customWidth="1"/>
    <col min="6148" max="6148" width="28.7109375" style="214" customWidth="1"/>
    <col min="6149" max="6149" width="33.42578125" style="214" customWidth="1"/>
    <col min="6150" max="6150" width="10.42578125" style="214" bestFit="1" customWidth="1"/>
    <col min="6151" max="6401" width="9.140625" style="214"/>
    <col min="6402" max="6402" width="4.7109375" style="214" bestFit="1" customWidth="1"/>
    <col min="6403" max="6403" width="19.7109375" style="214" customWidth="1"/>
    <col min="6404" max="6404" width="28.7109375" style="214" customWidth="1"/>
    <col min="6405" max="6405" width="33.42578125" style="214" customWidth="1"/>
    <col min="6406" max="6406" width="10.42578125" style="214" bestFit="1" customWidth="1"/>
    <col min="6407" max="6657" width="9.140625" style="214"/>
    <col min="6658" max="6658" width="4.7109375" style="214" bestFit="1" customWidth="1"/>
    <col min="6659" max="6659" width="19.7109375" style="214" customWidth="1"/>
    <col min="6660" max="6660" width="28.7109375" style="214" customWidth="1"/>
    <col min="6661" max="6661" width="33.42578125" style="214" customWidth="1"/>
    <col min="6662" max="6662" width="10.42578125" style="214" bestFit="1" customWidth="1"/>
    <col min="6663" max="6913" width="9.140625" style="214"/>
    <col min="6914" max="6914" width="4.7109375" style="214" bestFit="1" customWidth="1"/>
    <col min="6915" max="6915" width="19.7109375" style="214" customWidth="1"/>
    <col min="6916" max="6916" width="28.7109375" style="214" customWidth="1"/>
    <col min="6917" max="6917" width="33.42578125" style="214" customWidth="1"/>
    <col min="6918" max="6918" width="10.42578125" style="214" bestFit="1" customWidth="1"/>
    <col min="6919" max="7169" width="9.140625" style="214"/>
    <col min="7170" max="7170" width="4.7109375" style="214" bestFit="1" customWidth="1"/>
    <col min="7171" max="7171" width="19.7109375" style="214" customWidth="1"/>
    <col min="7172" max="7172" width="28.7109375" style="214" customWidth="1"/>
    <col min="7173" max="7173" width="33.42578125" style="214" customWidth="1"/>
    <col min="7174" max="7174" width="10.42578125" style="214" bestFit="1" customWidth="1"/>
    <col min="7175" max="7425" width="9.140625" style="214"/>
    <col min="7426" max="7426" width="4.7109375" style="214" bestFit="1" customWidth="1"/>
    <col min="7427" max="7427" width="19.7109375" style="214" customWidth="1"/>
    <col min="7428" max="7428" width="28.7109375" style="214" customWidth="1"/>
    <col min="7429" max="7429" width="33.42578125" style="214" customWidth="1"/>
    <col min="7430" max="7430" width="10.42578125" style="214" bestFit="1" customWidth="1"/>
    <col min="7431" max="7681" width="9.140625" style="214"/>
    <col min="7682" max="7682" width="4.7109375" style="214" bestFit="1" customWidth="1"/>
    <col min="7683" max="7683" width="19.7109375" style="214" customWidth="1"/>
    <col min="7684" max="7684" width="28.7109375" style="214" customWidth="1"/>
    <col min="7685" max="7685" width="33.42578125" style="214" customWidth="1"/>
    <col min="7686" max="7686" width="10.42578125" style="214" bestFit="1" customWidth="1"/>
    <col min="7687" max="7937" width="9.140625" style="214"/>
    <col min="7938" max="7938" width="4.7109375" style="214" bestFit="1" customWidth="1"/>
    <col min="7939" max="7939" width="19.7109375" style="214" customWidth="1"/>
    <col min="7940" max="7940" width="28.7109375" style="214" customWidth="1"/>
    <col min="7941" max="7941" width="33.42578125" style="214" customWidth="1"/>
    <col min="7942" max="7942" width="10.42578125" style="214" bestFit="1" customWidth="1"/>
    <col min="7943" max="8193" width="9.140625" style="214"/>
    <col min="8194" max="8194" width="4.7109375" style="214" bestFit="1" customWidth="1"/>
    <col min="8195" max="8195" width="19.7109375" style="214" customWidth="1"/>
    <col min="8196" max="8196" width="28.7109375" style="214" customWidth="1"/>
    <col min="8197" max="8197" width="33.42578125" style="214" customWidth="1"/>
    <col min="8198" max="8198" width="10.42578125" style="214" bestFit="1" customWidth="1"/>
    <col min="8199" max="8449" width="9.140625" style="214"/>
    <col min="8450" max="8450" width="4.7109375" style="214" bestFit="1" customWidth="1"/>
    <col min="8451" max="8451" width="19.7109375" style="214" customWidth="1"/>
    <col min="8452" max="8452" width="28.7109375" style="214" customWidth="1"/>
    <col min="8453" max="8453" width="33.42578125" style="214" customWidth="1"/>
    <col min="8454" max="8454" width="10.42578125" style="214" bestFit="1" customWidth="1"/>
    <col min="8455" max="8705" width="9.140625" style="214"/>
    <col min="8706" max="8706" width="4.7109375" style="214" bestFit="1" customWidth="1"/>
    <col min="8707" max="8707" width="19.7109375" style="214" customWidth="1"/>
    <col min="8708" max="8708" width="28.7109375" style="214" customWidth="1"/>
    <col min="8709" max="8709" width="33.42578125" style="214" customWidth="1"/>
    <col min="8710" max="8710" width="10.42578125" style="214" bestFit="1" customWidth="1"/>
    <col min="8711" max="8961" width="9.140625" style="214"/>
    <col min="8962" max="8962" width="4.7109375" style="214" bestFit="1" customWidth="1"/>
    <col min="8963" max="8963" width="19.7109375" style="214" customWidth="1"/>
    <col min="8964" max="8964" width="28.7109375" style="214" customWidth="1"/>
    <col min="8965" max="8965" width="33.42578125" style="214" customWidth="1"/>
    <col min="8966" max="8966" width="10.42578125" style="214" bestFit="1" customWidth="1"/>
    <col min="8967" max="9217" width="9.140625" style="214"/>
    <col min="9218" max="9218" width="4.7109375" style="214" bestFit="1" customWidth="1"/>
    <col min="9219" max="9219" width="19.7109375" style="214" customWidth="1"/>
    <col min="9220" max="9220" width="28.7109375" style="214" customWidth="1"/>
    <col min="9221" max="9221" width="33.42578125" style="214" customWidth="1"/>
    <col min="9222" max="9222" width="10.42578125" style="214" bestFit="1" customWidth="1"/>
    <col min="9223" max="9473" width="9.140625" style="214"/>
    <col min="9474" max="9474" width="4.7109375" style="214" bestFit="1" customWidth="1"/>
    <col min="9475" max="9475" width="19.7109375" style="214" customWidth="1"/>
    <col min="9476" max="9476" width="28.7109375" style="214" customWidth="1"/>
    <col min="9477" max="9477" width="33.42578125" style="214" customWidth="1"/>
    <col min="9478" max="9478" width="10.42578125" style="214" bestFit="1" customWidth="1"/>
    <col min="9479" max="9729" width="9.140625" style="214"/>
    <col min="9730" max="9730" width="4.7109375" style="214" bestFit="1" customWidth="1"/>
    <col min="9731" max="9731" width="19.7109375" style="214" customWidth="1"/>
    <col min="9732" max="9732" width="28.7109375" style="214" customWidth="1"/>
    <col min="9733" max="9733" width="33.42578125" style="214" customWidth="1"/>
    <col min="9734" max="9734" width="10.42578125" style="214" bestFit="1" customWidth="1"/>
    <col min="9735" max="9985" width="9.140625" style="214"/>
    <col min="9986" max="9986" width="4.7109375" style="214" bestFit="1" customWidth="1"/>
    <col min="9987" max="9987" width="19.7109375" style="214" customWidth="1"/>
    <col min="9988" max="9988" width="28.7109375" style="214" customWidth="1"/>
    <col min="9989" max="9989" width="33.42578125" style="214" customWidth="1"/>
    <col min="9990" max="9990" width="10.42578125" style="214" bestFit="1" customWidth="1"/>
    <col min="9991" max="10241" width="9.140625" style="214"/>
    <col min="10242" max="10242" width="4.7109375" style="214" bestFit="1" customWidth="1"/>
    <col min="10243" max="10243" width="19.7109375" style="214" customWidth="1"/>
    <col min="10244" max="10244" width="28.7109375" style="214" customWidth="1"/>
    <col min="10245" max="10245" width="33.42578125" style="214" customWidth="1"/>
    <col min="10246" max="10246" width="10.42578125" style="214" bestFit="1" customWidth="1"/>
    <col min="10247" max="10497" width="9.140625" style="214"/>
    <col min="10498" max="10498" width="4.7109375" style="214" bestFit="1" customWidth="1"/>
    <col min="10499" max="10499" width="19.7109375" style="214" customWidth="1"/>
    <col min="10500" max="10500" width="28.7109375" style="214" customWidth="1"/>
    <col min="10501" max="10501" width="33.42578125" style="214" customWidth="1"/>
    <col min="10502" max="10502" width="10.42578125" style="214" bestFit="1" customWidth="1"/>
    <col min="10503" max="10753" width="9.140625" style="214"/>
    <col min="10754" max="10754" width="4.7109375" style="214" bestFit="1" customWidth="1"/>
    <col min="10755" max="10755" width="19.7109375" style="214" customWidth="1"/>
    <col min="10756" max="10756" width="28.7109375" style="214" customWidth="1"/>
    <col min="10757" max="10757" width="33.42578125" style="214" customWidth="1"/>
    <col min="10758" max="10758" width="10.42578125" style="214" bestFit="1" customWidth="1"/>
    <col min="10759" max="11009" width="9.140625" style="214"/>
    <col min="11010" max="11010" width="4.7109375" style="214" bestFit="1" customWidth="1"/>
    <col min="11011" max="11011" width="19.7109375" style="214" customWidth="1"/>
    <col min="11012" max="11012" width="28.7109375" style="214" customWidth="1"/>
    <col min="11013" max="11013" width="33.42578125" style="214" customWidth="1"/>
    <col min="11014" max="11014" width="10.42578125" style="214" bestFit="1" customWidth="1"/>
    <col min="11015" max="11265" width="9.140625" style="214"/>
    <col min="11266" max="11266" width="4.7109375" style="214" bestFit="1" customWidth="1"/>
    <col min="11267" max="11267" width="19.7109375" style="214" customWidth="1"/>
    <col min="11268" max="11268" width="28.7109375" style="214" customWidth="1"/>
    <col min="11269" max="11269" width="33.42578125" style="214" customWidth="1"/>
    <col min="11270" max="11270" width="10.42578125" style="214" bestFit="1" customWidth="1"/>
    <col min="11271" max="11521" width="9.140625" style="214"/>
    <col min="11522" max="11522" width="4.7109375" style="214" bestFit="1" customWidth="1"/>
    <col min="11523" max="11523" width="19.7109375" style="214" customWidth="1"/>
    <col min="11524" max="11524" width="28.7109375" style="214" customWidth="1"/>
    <col min="11525" max="11525" width="33.42578125" style="214" customWidth="1"/>
    <col min="11526" max="11526" width="10.42578125" style="214" bestFit="1" customWidth="1"/>
    <col min="11527" max="11777" width="9.140625" style="214"/>
    <col min="11778" max="11778" width="4.7109375" style="214" bestFit="1" customWidth="1"/>
    <col min="11779" max="11779" width="19.7109375" style="214" customWidth="1"/>
    <col min="11780" max="11780" width="28.7109375" style="214" customWidth="1"/>
    <col min="11781" max="11781" width="33.42578125" style="214" customWidth="1"/>
    <col min="11782" max="11782" width="10.42578125" style="214" bestFit="1" customWidth="1"/>
    <col min="11783" max="12033" width="9.140625" style="214"/>
    <col min="12034" max="12034" width="4.7109375" style="214" bestFit="1" customWidth="1"/>
    <col min="12035" max="12035" width="19.7109375" style="214" customWidth="1"/>
    <col min="12036" max="12036" width="28.7109375" style="214" customWidth="1"/>
    <col min="12037" max="12037" width="33.42578125" style="214" customWidth="1"/>
    <col min="12038" max="12038" width="10.42578125" style="214" bestFit="1" customWidth="1"/>
    <col min="12039" max="12289" width="9.140625" style="214"/>
    <col min="12290" max="12290" width="4.7109375" style="214" bestFit="1" customWidth="1"/>
    <col min="12291" max="12291" width="19.7109375" style="214" customWidth="1"/>
    <col min="12292" max="12292" width="28.7109375" style="214" customWidth="1"/>
    <col min="12293" max="12293" width="33.42578125" style="214" customWidth="1"/>
    <col min="12294" max="12294" width="10.42578125" style="214" bestFit="1" customWidth="1"/>
    <col min="12295" max="12545" width="9.140625" style="214"/>
    <col min="12546" max="12546" width="4.7109375" style="214" bestFit="1" customWidth="1"/>
    <col min="12547" max="12547" width="19.7109375" style="214" customWidth="1"/>
    <col min="12548" max="12548" width="28.7109375" style="214" customWidth="1"/>
    <col min="12549" max="12549" width="33.42578125" style="214" customWidth="1"/>
    <col min="12550" max="12550" width="10.42578125" style="214" bestFit="1" customWidth="1"/>
    <col min="12551" max="12801" width="9.140625" style="214"/>
    <col min="12802" max="12802" width="4.7109375" style="214" bestFit="1" customWidth="1"/>
    <col min="12803" max="12803" width="19.7109375" style="214" customWidth="1"/>
    <col min="12804" max="12804" width="28.7109375" style="214" customWidth="1"/>
    <col min="12805" max="12805" width="33.42578125" style="214" customWidth="1"/>
    <col min="12806" max="12806" width="10.42578125" style="214" bestFit="1" customWidth="1"/>
    <col min="12807" max="13057" width="9.140625" style="214"/>
    <col min="13058" max="13058" width="4.7109375" style="214" bestFit="1" customWidth="1"/>
    <col min="13059" max="13059" width="19.7109375" style="214" customWidth="1"/>
    <col min="13060" max="13060" width="28.7109375" style="214" customWidth="1"/>
    <col min="13061" max="13061" width="33.42578125" style="214" customWidth="1"/>
    <col min="13062" max="13062" width="10.42578125" style="214" bestFit="1" customWidth="1"/>
    <col min="13063" max="13313" width="9.140625" style="214"/>
    <col min="13314" max="13314" width="4.7109375" style="214" bestFit="1" customWidth="1"/>
    <col min="13315" max="13315" width="19.7109375" style="214" customWidth="1"/>
    <col min="13316" max="13316" width="28.7109375" style="214" customWidth="1"/>
    <col min="13317" max="13317" width="33.42578125" style="214" customWidth="1"/>
    <col min="13318" max="13318" width="10.42578125" style="214" bestFit="1" customWidth="1"/>
    <col min="13319" max="13569" width="9.140625" style="214"/>
    <col min="13570" max="13570" width="4.7109375" style="214" bestFit="1" customWidth="1"/>
    <col min="13571" max="13571" width="19.7109375" style="214" customWidth="1"/>
    <col min="13572" max="13572" width="28.7109375" style="214" customWidth="1"/>
    <col min="13573" max="13573" width="33.42578125" style="214" customWidth="1"/>
    <col min="13574" max="13574" width="10.42578125" style="214" bestFit="1" customWidth="1"/>
    <col min="13575" max="13825" width="9.140625" style="214"/>
    <col min="13826" max="13826" width="4.7109375" style="214" bestFit="1" customWidth="1"/>
    <col min="13827" max="13827" width="19.7109375" style="214" customWidth="1"/>
    <col min="13828" max="13828" width="28.7109375" style="214" customWidth="1"/>
    <col min="13829" max="13829" width="33.42578125" style="214" customWidth="1"/>
    <col min="13830" max="13830" width="10.42578125" style="214" bestFit="1" customWidth="1"/>
    <col min="13831" max="14081" width="9.140625" style="214"/>
    <col min="14082" max="14082" width="4.7109375" style="214" bestFit="1" customWidth="1"/>
    <col min="14083" max="14083" width="19.7109375" style="214" customWidth="1"/>
    <col min="14084" max="14084" width="28.7109375" style="214" customWidth="1"/>
    <col min="14085" max="14085" width="33.42578125" style="214" customWidth="1"/>
    <col min="14086" max="14086" width="10.42578125" style="214" bestFit="1" customWidth="1"/>
    <col min="14087" max="14337" width="9.140625" style="214"/>
    <col min="14338" max="14338" width="4.7109375" style="214" bestFit="1" customWidth="1"/>
    <col min="14339" max="14339" width="19.7109375" style="214" customWidth="1"/>
    <col min="14340" max="14340" width="28.7109375" style="214" customWidth="1"/>
    <col min="14341" max="14341" width="33.42578125" style="214" customWidth="1"/>
    <col min="14342" max="14342" width="10.42578125" style="214" bestFit="1" customWidth="1"/>
    <col min="14343" max="14593" width="9.140625" style="214"/>
    <col min="14594" max="14594" width="4.7109375" style="214" bestFit="1" customWidth="1"/>
    <col min="14595" max="14595" width="19.7109375" style="214" customWidth="1"/>
    <col min="14596" max="14596" width="28.7109375" style="214" customWidth="1"/>
    <col min="14597" max="14597" width="33.42578125" style="214" customWidth="1"/>
    <col min="14598" max="14598" width="10.42578125" style="214" bestFit="1" customWidth="1"/>
    <col min="14599" max="14849" width="9.140625" style="214"/>
    <col min="14850" max="14850" width="4.7109375" style="214" bestFit="1" customWidth="1"/>
    <col min="14851" max="14851" width="19.7109375" style="214" customWidth="1"/>
    <col min="14852" max="14852" width="28.7109375" style="214" customWidth="1"/>
    <col min="14853" max="14853" width="33.42578125" style="214" customWidth="1"/>
    <col min="14854" max="14854" width="10.42578125" style="214" bestFit="1" customWidth="1"/>
    <col min="14855" max="15105" width="9.140625" style="214"/>
    <col min="15106" max="15106" width="4.7109375" style="214" bestFit="1" customWidth="1"/>
    <col min="15107" max="15107" width="19.7109375" style="214" customWidth="1"/>
    <col min="15108" max="15108" width="28.7109375" style="214" customWidth="1"/>
    <col min="15109" max="15109" width="33.42578125" style="214" customWidth="1"/>
    <col min="15110" max="15110" width="10.42578125" style="214" bestFit="1" customWidth="1"/>
    <col min="15111" max="15361" width="9.140625" style="214"/>
    <col min="15362" max="15362" width="4.7109375" style="214" bestFit="1" customWidth="1"/>
    <col min="15363" max="15363" width="19.7109375" style="214" customWidth="1"/>
    <col min="15364" max="15364" width="28.7109375" style="214" customWidth="1"/>
    <col min="15365" max="15365" width="33.42578125" style="214" customWidth="1"/>
    <col min="15366" max="15366" width="10.42578125" style="214" bestFit="1" customWidth="1"/>
    <col min="15367" max="15617" width="9.140625" style="214"/>
    <col min="15618" max="15618" width="4.7109375" style="214" bestFit="1" customWidth="1"/>
    <col min="15619" max="15619" width="19.7109375" style="214" customWidth="1"/>
    <col min="15620" max="15620" width="28.7109375" style="214" customWidth="1"/>
    <col min="15621" max="15621" width="33.42578125" style="214" customWidth="1"/>
    <col min="15622" max="15622" width="10.42578125" style="214" bestFit="1" customWidth="1"/>
    <col min="15623" max="15873" width="9.140625" style="214"/>
    <col min="15874" max="15874" width="4.7109375" style="214" bestFit="1" customWidth="1"/>
    <col min="15875" max="15875" width="19.7109375" style="214" customWidth="1"/>
    <col min="15876" max="15876" width="28.7109375" style="214" customWidth="1"/>
    <col min="15877" max="15877" width="33.42578125" style="214" customWidth="1"/>
    <col min="15878" max="15878" width="10.42578125" style="214" bestFit="1" customWidth="1"/>
    <col min="15879" max="16129" width="9.140625" style="214"/>
    <col min="16130" max="16130" width="4.7109375" style="214" bestFit="1" customWidth="1"/>
    <col min="16131" max="16131" width="19.7109375" style="214" customWidth="1"/>
    <col min="16132" max="16132" width="28.7109375" style="214" customWidth="1"/>
    <col min="16133" max="16133" width="33.42578125" style="214" customWidth="1"/>
    <col min="16134" max="16134" width="10.42578125" style="214" bestFit="1" customWidth="1"/>
    <col min="16135" max="16384" width="9.140625" style="214"/>
  </cols>
  <sheetData>
    <row r="1" spans="2:11" x14ac:dyDescent="0.2">
      <c r="B1" s="408" t="s">
        <v>6</v>
      </c>
      <c r="C1" s="408"/>
    </row>
    <row r="2" spans="2:11" s="215" customFormat="1" ht="12" customHeight="1" x14ac:dyDescent="0.25">
      <c r="B2" s="375" t="str">
        <f>'Príloha č. 1'!B2</f>
        <v>Príprava a dovoz stravy</v>
      </c>
      <c r="C2" s="374"/>
      <c r="D2" s="374"/>
      <c r="E2" s="374"/>
    </row>
    <row r="3" spans="2:11" x14ac:dyDescent="0.2">
      <c r="B3" s="409"/>
      <c r="C3" s="409"/>
      <c r="D3" s="409"/>
    </row>
    <row r="4" spans="2:11" ht="32.25" customHeight="1" x14ac:dyDescent="0.25">
      <c r="B4" s="410" t="s">
        <v>396</v>
      </c>
      <c r="C4" s="410"/>
      <c r="D4" s="410"/>
      <c r="E4" s="410"/>
      <c r="F4" s="216"/>
      <c r="G4" s="216"/>
      <c r="H4" s="216"/>
      <c r="I4" s="216"/>
      <c r="J4" s="216"/>
      <c r="K4" s="216"/>
    </row>
    <row r="6" spans="2:11" s="215" customFormat="1" ht="20.100000000000001" customHeight="1" x14ac:dyDescent="0.25">
      <c r="B6" s="411" t="s">
        <v>8</v>
      </c>
      <c r="C6" s="411"/>
      <c r="D6" s="383" t="str">
        <f>IF('Príloha č. 1'!$D$6="","",'Príloha č. 1'!$D$6)</f>
        <v/>
      </c>
      <c r="E6" s="384"/>
    </row>
    <row r="7" spans="2:11" s="215" customFormat="1" ht="20.100000000000001" customHeight="1" x14ac:dyDescent="0.25">
      <c r="B7" s="411" t="s">
        <v>9</v>
      </c>
      <c r="C7" s="411"/>
      <c r="D7" s="381" t="str">
        <f>IF('Príloha č. 1'!$D$7="","",'Príloha č. 1'!$D$7)</f>
        <v/>
      </c>
      <c r="E7" s="385"/>
    </row>
    <row r="8" spans="2:11" ht="20.100000000000001" customHeight="1" x14ac:dyDescent="0.2">
      <c r="B8" s="408" t="s">
        <v>10</v>
      </c>
      <c r="C8" s="408"/>
      <c r="D8" s="381" t="str">
        <f>IF('Príloha č. 1'!$D$8="","",'Príloha č. 1'!$D$8)</f>
        <v/>
      </c>
      <c r="E8" s="385"/>
    </row>
    <row r="9" spans="2:11" ht="20.100000000000001" customHeight="1" x14ac:dyDescent="0.2">
      <c r="B9" s="408" t="s">
        <v>11</v>
      </c>
      <c r="C9" s="408"/>
      <c r="D9" s="381" t="str">
        <f>IF('Príloha č. 1'!$D$9="","",'Príloha č. 1'!$D$9)</f>
        <v/>
      </c>
      <c r="E9" s="385"/>
    </row>
    <row r="10" spans="2:11" x14ac:dyDescent="0.2">
      <c r="D10" s="213"/>
    </row>
    <row r="11" spans="2:11" s="217" customFormat="1" x14ac:dyDescent="0.25">
      <c r="B11" s="412" t="s">
        <v>23</v>
      </c>
      <c r="C11" s="412"/>
      <c r="D11" s="412"/>
      <c r="E11" s="412"/>
    </row>
    <row r="12" spans="2:11" ht="52.5" customHeight="1" x14ac:dyDescent="0.2">
      <c r="B12" s="215" t="s">
        <v>24</v>
      </c>
      <c r="C12" s="411" t="s">
        <v>397</v>
      </c>
      <c r="D12" s="411"/>
      <c r="E12" s="411"/>
    </row>
    <row r="13" spans="2:11" ht="39" customHeight="1" x14ac:dyDescent="0.2">
      <c r="B13" s="215" t="s">
        <v>24</v>
      </c>
      <c r="C13" s="411" t="s">
        <v>398</v>
      </c>
      <c r="D13" s="411"/>
      <c r="E13" s="411"/>
    </row>
    <row r="14" spans="2:11" ht="39.75" customHeight="1" x14ac:dyDescent="0.2">
      <c r="B14" s="215" t="s">
        <v>24</v>
      </c>
      <c r="C14" s="411" t="s">
        <v>399</v>
      </c>
      <c r="D14" s="411"/>
      <c r="E14" s="411"/>
    </row>
    <row r="16" spans="2:11" s="217" customFormat="1" x14ac:dyDescent="0.25">
      <c r="B16" s="217" t="s">
        <v>18</v>
      </c>
      <c r="C16" s="380" t="str">
        <f>IF('Príloha č. 1'!$C$23="","",'Príloha č. 1'!$C$23)</f>
        <v/>
      </c>
    </row>
    <row r="17" spans="2:6" s="217" customFormat="1" x14ac:dyDescent="0.25">
      <c r="B17" s="217" t="s">
        <v>29</v>
      </c>
      <c r="C17" s="396" t="str">
        <f>IF('Príloha č. 1'!$C$24="","",'Príloha č. 1'!$C$24)</f>
        <v/>
      </c>
    </row>
    <row r="18" spans="2:6" x14ac:dyDescent="0.2">
      <c r="E18" s="217"/>
    </row>
    <row r="19" spans="2:6" x14ac:dyDescent="0.2">
      <c r="E19" s="218"/>
    </row>
    <row r="20" spans="2:6" ht="34.5" x14ac:dyDescent="0.2">
      <c r="E20" s="219" t="s">
        <v>400</v>
      </c>
    </row>
    <row r="21" spans="2:6" s="220" customFormat="1" x14ac:dyDescent="0.2">
      <c r="B21" s="413" t="s">
        <v>20</v>
      </c>
      <c r="C21" s="413"/>
    </row>
    <row r="22" spans="2:6" s="220" customFormat="1" ht="12" customHeight="1" x14ac:dyDescent="0.2">
      <c r="B22" s="394"/>
      <c r="C22" s="408" t="s">
        <v>21</v>
      </c>
      <c r="D22" s="408"/>
      <c r="E22" s="221"/>
      <c r="F22" s="222"/>
    </row>
  </sheetData>
  <mergeCells count="13">
    <mergeCell ref="B1:C1"/>
    <mergeCell ref="B3:D3"/>
    <mergeCell ref="B4:E4"/>
    <mergeCell ref="B6:C6"/>
    <mergeCell ref="C22:D22"/>
    <mergeCell ref="B7:C7"/>
    <mergeCell ref="B8:C8"/>
    <mergeCell ref="B9:C9"/>
    <mergeCell ref="B11:E11"/>
    <mergeCell ref="C12:E12"/>
    <mergeCell ref="C13:E13"/>
    <mergeCell ref="C14:E14"/>
    <mergeCell ref="B21:C21"/>
  </mergeCells>
  <conditionalFormatting sqref="B22">
    <cfRule type="containsBlanks" dxfId="60" priority="6">
      <formula>LEN(TRIM(B22))=0</formula>
    </cfRule>
  </conditionalFormatting>
  <conditionalFormatting sqref="D6">
    <cfRule type="containsBlanks" dxfId="59" priority="8">
      <formula>LEN(TRIM(D6))=0</formula>
    </cfRule>
  </conditionalFormatting>
  <conditionalFormatting sqref="D7">
    <cfRule type="containsBlanks" dxfId="58" priority="5">
      <formula>LEN(TRIM(D7))=0</formula>
    </cfRule>
  </conditionalFormatting>
  <conditionalFormatting sqref="D8">
    <cfRule type="containsBlanks" dxfId="57" priority="4">
      <formula>LEN(TRIM(D8))=0</formula>
    </cfRule>
  </conditionalFormatting>
  <conditionalFormatting sqref="D9">
    <cfRule type="containsBlanks" dxfId="56" priority="3">
      <formula>LEN(TRIM(D9))=0</formula>
    </cfRule>
  </conditionalFormatting>
  <conditionalFormatting sqref="C16">
    <cfRule type="containsBlanks" dxfId="55" priority="2">
      <formula>LEN(TRIM(C16))=0</formula>
    </cfRule>
  </conditionalFormatting>
  <conditionalFormatting sqref="C17">
    <cfRule type="containsBlanks" dxfId="54" priority="1">
      <formula>LEN(TRIM(C17))=0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678F4-AC83-4B41-B66A-CA6A45FACC7F}">
  <sheetPr>
    <tabColor theme="9" tint="0.39997558519241921"/>
  </sheetPr>
  <dimension ref="B1:L160"/>
  <sheetViews>
    <sheetView showGridLines="0" tabSelected="1" topLeftCell="A67" zoomScaleNormal="100" workbookViewId="0">
      <selection activeCell="K80" sqref="K80"/>
    </sheetView>
  </sheetViews>
  <sheetFormatPr defaultRowHeight="14.25" x14ac:dyDescent="0.2"/>
  <cols>
    <col min="1" max="1" width="1.85546875" style="170" customWidth="1"/>
    <col min="2" max="2" width="5.28515625" style="170" customWidth="1"/>
    <col min="3" max="3" width="7.42578125" style="170" customWidth="1"/>
    <col min="4" max="4" width="61.7109375" style="170" customWidth="1"/>
    <col min="5" max="5" width="15.7109375" style="170" customWidth="1"/>
    <col min="6" max="6" width="20.7109375" style="169" customWidth="1"/>
    <col min="7" max="7" width="28.28515625" style="170" customWidth="1"/>
    <col min="8" max="8" width="9.140625" style="170"/>
    <col min="9" max="9" width="9.140625" style="170" customWidth="1"/>
    <col min="10" max="16384" width="9.140625" style="170"/>
  </cols>
  <sheetData>
    <row r="1" spans="2:12" s="167" customFormat="1" ht="12.75" x14ac:dyDescent="0.2">
      <c r="B1" s="507" t="s">
        <v>6</v>
      </c>
      <c r="C1" s="507"/>
      <c r="D1" s="507"/>
      <c r="F1" s="168"/>
    </row>
    <row r="2" spans="2:12" s="167" customFormat="1" ht="15" customHeight="1" x14ac:dyDescent="0.2">
      <c r="B2" s="376" t="str">
        <f>'Príloha č. 1'!B2</f>
        <v>Príprava a dovoz stravy</v>
      </c>
      <c r="C2" s="376"/>
      <c r="D2" s="376"/>
      <c r="E2" s="376"/>
      <c r="F2" s="376"/>
    </row>
    <row r="3" spans="2:12" ht="15" customHeight="1" x14ac:dyDescent="0.2">
      <c r="B3" s="508"/>
      <c r="C3" s="508"/>
      <c r="D3" s="508"/>
      <c r="E3" s="508"/>
    </row>
    <row r="4" spans="2:12" ht="15" customHeight="1" x14ac:dyDescent="0.25">
      <c r="B4" s="509" t="s">
        <v>134</v>
      </c>
      <c r="C4" s="509"/>
      <c r="D4" s="509"/>
      <c r="E4" s="509"/>
      <c r="F4" s="509"/>
      <c r="G4" s="171"/>
      <c r="H4" s="171"/>
      <c r="I4" s="171"/>
      <c r="J4" s="171"/>
      <c r="K4" s="171"/>
      <c r="L4" s="171"/>
    </row>
    <row r="5" spans="2:12" s="172" customFormat="1" ht="15" customHeight="1" x14ac:dyDescent="0.2">
      <c r="B5" s="510" t="s">
        <v>145</v>
      </c>
      <c r="C5" s="510"/>
      <c r="D5" s="510"/>
      <c r="E5" s="27"/>
      <c r="F5" s="28"/>
    </row>
    <row r="6" spans="2:12" s="172" customFormat="1" ht="15" customHeight="1" x14ac:dyDescent="0.25">
      <c r="B6" s="511" t="s">
        <v>146</v>
      </c>
      <c r="C6" s="511"/>
      <c r="D6" s="511"/>
      <c r="E6" s="511"/>
      <c r="F6" s="511"/>
    </row>
    <row r="7" spans="2:12" s="173" customFormat="1" ht="15" customHeight="1" thickBot="1" x14ac:dyDescent="0.3">
      <c r="B7" s="29"/>
      <c r="C7" s="29"/>
      <c r="D7" s="29"/>
      <c r="E7" s="29"/>
      <c r="F7" s="30"/>
    </row>
    <row r="8" spans="2:12" s="172" customFormat="1" ht="42" customHeight="1" x14ac:dyDescent="0.25">
      <c r="B8" s="499" t="s">
        <v>147</v>
      </c>
      <c r="C8" s="500"/>
      <c r="D8" s="501"/>
      <c r="E8" s="260" t="s">
        <v>148</v>
      </c>
      <c r="F8" s="261" t="s">
        <v>149</v>
      </c>
      <c r="G8" s="174"/>
    </row>
    <row r="9" spans="2:12" s="172" customFormat="1" ht="164.25" customHeight="1" x14ac:dyDescent="0.2">
      <c r="B9" s="502" t="s">
        <v>411</v>
      </c>
      <c r="C9" s="503"/>
      <c r="D9" s="503"/>
      <c r="E9" s="503"/>
      <c r="F9" s="504"/>
      <c r="G9" s="175"/>
    </row>
    <row r="10" spans="2:12" s="172" customFormat="1" ht="36.75" customHeight="1" x14ac:dyDescent="0.25">
      <c r="B10" s="490" t="s">
        <v>150</v>
      </c>
      <c r="C10" s="491"/>
      <c r="D10" s="492"/>
      <c r="E10" s="496" t="s">
        <v>148</v>
      </c>
      <c r="F10" s="455" t="s">
        <v>149</v>
      </c>
      <c r="G10" s="174"/>
    </row>
    <row r="11" spans="2:12" s="176" customFormat="1" ht="12" customHeight="1" x14ac:dyDescent="0.25">
      <c r="B11" s="493"/>
      <c r="C11" s="494"/>
      <c r="D11" s="495"/>
      <c r="E11" s="497"/>
      <c r="F11" s="498"/>
    </row>
    <row r="12" spans="2:12" s="179" customFormat="1" ht="51" customHeight="1" x14ac:dyDescent="0.25">
      <c r="B12" s="262" t="s">
        <v>0</v>
      </c>
      <c r="C12" s="505" t="s">
        <v>370</v>
      </c>
      <c r="D12" s="506"/>
      <c r="E12" s="286" t="s">
        <v>151</v>
      </c>
      <c r="F12" s="263"/>
    </row>
    <row r="13" spans="2:12" s="179" customFormat="1" ht="26.25" customHeight="1" x14ac:dyDescent="0.25">
      <c r="B13" s="264" t="s">
        <v>1</v>
      </c>
      <c r="C13" s="512" t="s">
        <v>152</v>
      </c>
      <c r="D13" s="513"/>
      <c r="E13" s="287" t="s">
        <v>153</v>
      </c>
      <c r="F13" s="265"/>
      <c r="G13" s="183"/>
      <c r="I13" s="183"/>
      <c r="J13" s="183"/>
    </row>
    <row r="14" spans="2:12" s="172" customFormat="1" ht="18.75" customHeight="1" x14ac:dyDescent="0.25">
      <c r="B14" s="264" t="s">
        <v>2</v>
      </c>
      <c r="C14" s="514" t="s">
        <v>154</v>
      </c>
      <c r="D14" s="515"/>
      <c r="E14" s="287" t="s">
        <v>153</v>
      </c>
      <c r="F14" s="265"/>
      <c r="G14" s="465"/>
      <c r="H14" s="465"/>
    </row>
    <row r="15" spans="2:12" s="172" customFormat="1" ht="38.25" customHeight="1" x14ac:dyDescent="0.25">
      <c r="B15" s="264" t="s">
        <v>3</v>
      </c>
      <c r="C15" s="514" t="s">
        <v>155</v>
      </c>
      <c r="D15" s="515"/>
      <c r="E15" s="287" t="s">
        <v>153</v>
      </c>
      <c r="F15" s="265"/>
      <c r="G15" s="465"/>
      <c r="H15" s="465"/>
    </row>
    <row r="16" spans="2:12" s="172" customFormat="1" ht="26.25" customHeight="1" x14ac:dyDescent="0.25">
      <c r="B16" s="264" t="s">
        <v>4</v>
      </c>
      <c r="C16" s="514" t="s">
        <v>156</v>
      </c>
      <c r="D16" s="515"/>
      <c r="E16" s="287" t="s">
        <v>153</v>
      </c>
      <c r="F16" s="266"/>
      <c r="G16" s="488"/>
      <c r="H16" s="488"/>
    </row>
    <row r="17" spans="2:10" s="172" customFormat="1" ht="26.25" customHeight="1" x14ac:dyDescent="0.25">
      <c r="B17" s="267" t="s">
        <v>34</v>
      </c>
      <c r="C17" s="489" t="s">
        <v>371</v>
      </c>
      <c r="D17" s="485"/>
      <c r="E17" s="287" t="s">
        <v>153</v>
      </c>
      <c r="F17" s="266"/>
      <c r="G17" s="488"/>
      <c r="H17" s="488"/>
    </row>
    <row r="18" spans="2:10" s="172" customFormat="1" ht="20.100000000000001" customHeight="1" x14ac:dyDescent="0.25">
      <c r="B18" s="490" t="s">
        <v>157</v>
      </c>
      <c r="C18" s="491"/>
      <c r="D18" s="492"/>
      <c r="E18" s="496" t="s">
        <v>148</v>
      </c>
      <c r="F18" s="455" t="s">
        <v>149</v>
      </c>
    </row>
    <row r="19" spans="2:10" s="176" customFormat="1" ht="12" customHeight="1" x14ac:dyDescent="0.25">
      <c r="B19" s="493"/>
      <c r="C19" s="494"/>
      <c r="D19" s="495"/>
      <c r="E19" s="497"/>
      <c r="F19" s="498"/>
    </row>
    <row r="20" spans="2:10" s="172" customFormat="1" ht="20.100000000000001" customHeight="1" x14ac:dyDescent="0.25">
      <c r="B20" s="473" t="s">
        <v>158</v>
      </c>
      <c r="C20" s="474"/>
      <c r="D20" s="474"/>
      <c r="E20" s="474"/>
      <c r="F20" s="475"/>
    </row>
    <row r="21" spans="2:10" s="172" customFormat="1" ht="20.100000000000001" customHeight="1" x14ac:dyDescent="0.25">
      <c r="B21" s="331" t="s">
        <v>133</v>
      </c>
      <c r="C21" s="482" t="s">
        <v>159</v>
      </c>
      <c r="D21" s="483"/>
      <c r="E21" s="332" t="s">
        <v>153</v>
      </c>
      <c r="F21" s="280"/>
    </row>
    <row r="22" spans="2:10" s="172" customFormat="1" ht="39.75" customHeight="1" x14ac:dyDescent="0.25">
      <c r="B22" s="270" t="s">
        <v>131</v>
      </c>
      <c r="C22" s="484" t="s">
        <v>160</v>
      </c>
      <c r="D22" s="485"/>
      <c r="E22" s="288" t="s">
        <v>153</v>
      </c>
      <c r="F22" s="266"/>
    </row>
    <row r="23" spans="2:10" s="172" customFormat="1" ht="20.25" customHeight="1" x14ac:dyDescent="0.25">
      <c r="B23" s="470" t="s">
        <v>161</v>
      </c>
      <c r="C23" s="471"/>
      <c r="D23" s="471"/>
      <c r="E23" s="471"/>
      <c r="F23" s="472"/>
    </row>
    <row r="24" spans="2:10" s="172" customFormat="1" ht="20.100000000000001" customHeight="1" x14ac:dyDescent="0.25">
      <c r="B24" s="486" t="s">
        <v>162</v>
      </c>
      <c r="C24" s="487"/>
      <c r="D24" s="290" t="s">
        <v>163</v>
      </c>
      <c r="E24" s="286" t="s">
        <v>153</v>
      </c>
      <c r="F24" s="263"/>
    </row>
    <row r="25" spans="2:10" s="172" customFormat="1" ht="69" customHeight="1" x14ac:dyDescent="0.25">
      <c r="B25" s="269"/>
      <c r="C25" s="186" t="s">
        <v>164</v>
      </c>
      <c r="D25" s="333" t="s">
        <v>165</v>
      </c>
      <c r="E25" s="287" t="s">
        <v>153</v>
      </c>
      <c r="F25" s="265"/>
      <c r="G25" s="187"/>
    </row>
    <row r="26" spans="2:10" s="172" customFormat="1" ht="40.5" customHeight="1" x14ac:dyDescent="0.25">
      <c r="B26" s="269"/>
      <c r="C26" s="186" t="s">
        <v>166</v>
      </c>
      <c r="D26" s="333" t="s">
        <v>167</v>
      </c>
      <c r="E26" s="287" t="s">
        <v>153</v>
      </c>
      <c r="F26" s="265"/>
      <c r="G26" s="465"/>
      <c r="H26" s="465"/>
      <c r="I26" s="465"/>
      <c r="J26" s="465"/>
    </row>
    <row r="27" spans="2:10" s="172" customFormat="1" ht="68.25" customHeight="1" x14ac:dyDescent="0.25">
      <c r="B27" s="269"/>
      <c r="C27" s="186" t="s">
        <v>168</v>
      </c>
      <c r="D27" s="334" t="s">
        <v>412</v>
      </c>
      <c r="E27" s="287" t="s">
        <v>153</v>
      </c>
      <c r="F27" s="265"/>
      <c r="G27" s="187"/>
    </row>
    <row r="28" spans="2:10" s="172" customFormat="1" ht="52.5" customHeight="1" x14ac:dyDescent="0.25">
      <c r="B28" s="269"/>
      <c r="C28" s="186" t="s">
        <v>169</v>
      </c>
      <c r="D28" s="333" t="s">
        <v>372</v>
      </c>
      <c r="E28" s="287" t="s">
        <v>153</v>
      </c>
      <c r="F28" s="265"/>
      <c r="G28" s="465" t="s">
        <v>5</v>
      </c>
      <c r="H28" s="465"/>
      <c r="I28" s="465"/>
    </row>
    <row r="29" spans="2:10" s="172" customFormat="1" ht="27" customHeight="1" x14ac:dyDescent="0.25">
      <c r="B29" s="269"/>
      <c r="C29" s="186" t="s">
        <v>170</v>
      </c>
      <c r="D29" s="333" t="s">
        <v>373</v>
      </c>
      <c r="E29" s="287" t="s">
        <v>153</v>
      </c>
      <c r="F29" s="265"/>
    </row>
    <row r="30" spans="2:10" s="172" customFormat="1" ht="27" customHeight="1" x14ac:dyDescent="0.25">
      <c r="B30" s="269"/>
      <c r="C30" s="186" t="s">
        <v>172</v>
      </c>
      <c r="D30" s="333" t="s">
        <v>171</v>
      </c>
      <c r="E30" s="287" t="s">
        <v>153</v>
      </c>
      <c r="F30" s="265"/>
    </row>
    <row r="31" spans="2:10" s="172" customFormat="1" ht="20.100000000000001" customHeight="1" x14ac:dyDescent="0.25">
      <c r="B31" s="270"/>
      <c r="C31" s="188" t="s">
        <v>374</v>
      </c>
      <c r="D31" s="291" t="s">
        <v>173</v>
      </c>
      <c r="E31" s="288" t="s">
        <v>153</v>
      </c>
      <c r="F31" s="266"/>
    </row>
    <row r="32" spans="2:10" s="172" customFormat="1" ht="20.100000000000001" customHeight="1" x14ac:dyDescent="0.25">
      <c r="B32" s="470" t="s">
        <v>174</v>
      </c>
      <c r="C32" s="471"/>
      <c r="D32" s="471"/>
      <c r="E32" s="471"/>
      <c r="F32" s="472"/>
    </row>
    <row r="33" spans="2:9" s="172" customFormat="1" ht="27.75" customHeight="1" x14ac:dyDescent="0.25">
      <c r="B33" s="271"/>
      <c r="C33" s="189" t="s">
        <v>175</v>
      </c>
      <c r="D33" s="290" t="s">
        <v>176</v>
      </c>
      <c r="E33" s="286" t="s">
        <v>153</v>
      </c>
      <c r="F33" s="263"/>
    </row>
    <row r="34" spans="2:9" s="172" customFormat="1" ht="20.100000000000001" customHeight="1" x14ac:dyDescent="0.25">
      <c r="B34" s="269"/>
      <c r="C34" s="186" t="s">
        <v>177</v>
      </c>
      <c r="D34" s="333" t="s">
        <v>178</v>
      </c>
      <c r="E34" s="287" t="s">
        <v>153</v>
      </c>
      <c r="F34" s="265"/>
    </row>
    <row r="35" spans="2:9" s="172" customFormat="1" ht="20.100000000000001" customHeight="1" x14ac:dyDescent="0.25">
      <c r="B35" s="269"/>
      <c r="C35" s="186" t="s">
        <v>179</v>
      </c>
      <c r="D35" s="333" t="s">
        <v>180</v>
      </c>
      <c r="E35" s="287" t="s">
        <v>153</v>
      </c>
      <c r="F35" s="265"/>
    </row>
    <row r="36" spans="2:9" s="172" customFormat="1" ht="20.100000000000001" customHeight="1" x14ac:dyDescent="0.25">
      <c r="B36" s="269"/>
      <c r="C36" s="186" t="s">
        <v>181</v>
      </c>
      <c r="D36" s="333" t="s">
        <v>182</v>
      </c>
      <c r="E36" s="287" t="s">
        <v>153</v>
      </c>
      <c r="F36" s="265"/>
    </row>
    <row r="37" spans="2:9" s="172" customFormat="1" ht="27" customHeight="1" x14ac:dyDescent="0.25">
      <c r="B37" s="269"/>
      <c r="C37" s="186" t="s">
        <v>183</v>
      </c>
      <c r="D37" s="333" t="s">
        <v>184</v>
      </c>
      <c r="E37" s="287" t="s">
        <v>153</v>
      </c>
      <c r="F37" s="265"/>
      <c r="G37" s="465"/>
      <c r="H37" s="465"/>
      <c r="I37" s="465"/>
    </row>
    <row r="38" spans="2:9" s="172" customFormat="1" ht="39.950000000000003" customHeight="1" x14ac:dyDescent="0.25">
      <c r="B38" s="270"/>
      <c r="C38" s="188" t="s">
        <v>185</v>
      </c>
      <c r="D38" s="335" t="s">
        <v>413</v>
      </c>
      <c r="E38" s="288" t="s">
        <v>153</v>
      </c>
      <c r="F38" s="266"/>
      <c r="G38" s="465"/>
      <c r="H38" s="465"/>
      <c r="I38" s="465"/>
    </row>
    <row r="39" spans="2:9" s="172" customFormat="1" ht="20.100000000000001" customHeight="1" x14ac:dyDescent="0.25">
      <c r="B39" s="470" t="s">
        <v>186</v>
      </c>
      <c r="C39" s="471"/>
      <c r="D39" s="471"/>
      <c r="E39" s="471"/>
      <c r="F39" s="472"/>
    </row>
    <row r="40" spans="2:9" s="172" customFormat="1" ht="27" customHeight="1" x14ac:dyDescent="0.25">
      <c r="B40" s="271"/>
      <c r="C40" s="189" t="s">
        <v>187</v>
      </c>
      <c r="D40" s="290" t="s">
        <v>188</v>
      </c>
      <c r="E40" s="286" t="s">
        <v>153</v>
      </c>
      <c r="F40" s="263"/>
    </row>
    <row r="41" spans="2:9" s="172" customFormat="1" ht="28.5" customHeight="1" x14ac:dyDescent="0.25">
      <c r="B41" s="269"/>
      <c r="C41" s="186" t="s">
        <v>189</v>
      </c>
      <c r="D41" s="333" t="s">
        <v>190</v>
      </c>
      <c r="E41" s="287" t="s">
        <v>153</v>
      </c>
      <c r="F41" s="265"/>
      <c r="G41" s="480"/>
      <c r="H41" s="481"/>
      <c r="I41" s="481"/>
    </row>
    <row r="42" spans="2:9" s="172" customFormat="1" ht="20.100000000000001" customHeight="1" x14ac:dyDescent="0.25">
      <c r="B42" s="269"/>
      <c r="C42" s="186" t="s">
        <v>191</v>
      </c>
      <c r="D42" s="333" t="s">
        <v>192</v>
      </c>
      <c r="E42" s="287" t="s">
        <v>153</v>
      </c>
      <c r="F42" s="265"/>
    </row>
    <row r="43" spans="2:9" s="172" customFormat="1" ht="39" customHeight="1" x14ac:dyDescent="0.25">
      <c r="B43" s="269"/>
      <c r="C43" s="186" t="s">
        <v>193</v>
      </c>
      <c r="D43" s="333" t="s">
        <v>194</v>
      </c>
      <c r="E43" s="287" t="s">
        <v>153</v>
      </c>
      <c r="F43" s="265"/>
    </row>
    <row r="44" spans="2:9" s="172" customFormat="1" ht="40.5" customHeight="1" x14ac:dyDescent="0.25">
      <c r="B44" s="269"/>
      <c r="C44" s="186" t="s">
        <v>195</v>
      </c>
      <c r="D44" s="333" t="s">
        <v>196</v>
      </c>
      <c r="E44" s="287" t="s">
        <v>153</v>
      </c>
      <c r="F44" s="265"/>
      <c r="G44" s="465"/>
      <c r="H44" s="466"/>
      <c r="I44" s="466"/>
    </row>
    <row r="45" spans="2:9" s="172" customFormat="1" ht="39" customHeight="1" x14ac:dyDescent="0.25">
      <c r="B45" s="269"/>
      <c r="C45" s="186" t="s">
        <v>197</v>
      </c>
      <c r="D45" s="333" t="s">
        <v>313</v>
      </c>
      <c r="E45" s="287" t="s">
        <v>153</v>
      </c>
      <c r="F45" s="265"/>
      <c r="G45" s="465"/>
      <c r="H45" s="466"/>
      <c r="I45" s="466"/>
    </row>
    <row r="46" spans="2:9" s="172" customFormat="1" ht="27.75" customHeight="1" x14ac:dyDescent="0.25">
      <c r="B46" s="269"/>
      <c r="C46" s="186" t="s">
        <v>198</v>
      </c>
      <c r="D46" s="333" t="s">
        <v>199</v>
      </c>
      <c r="E46" s="287" t="s">
        <v>153</v>
      </c>
      <c r="F46" s="265"/>
    </row>
    <row r="47" spans="2:9" s="172" customFormat="1" ht="105" customHeight="1" x14ac:dyDescent="0.25">
      <c r="B47" s="270"/>
      <c r="C47" s="188" t="s">
        <v>200</v>
      </c>
      <c r="D47" s="291" t="s">
        <v>375</v>
      </c>
      <c r="E47" s="288" t="s">
        <v>153</v>
      </c>
      <c r="F47" s="266"/>
    </row>
    <row r="48" spans="2:9" s="172" customFormat="1" ht="20.100000000000001" customHeight="1" x14ac:dyDescent="0.25">
      <c r="B48" s="470" t="s">
        <v>201</v>
      </c>
      <c r="C48" s="471"/>
      <c r="D48" s="471"/>
      <c r="E48" s="471"/>
      <c r="F48" s="472"/>
    </row>
    <row r="49" spans="2:9" s="172" customFormat="1" ht="24.95" customHeight="1" x14ac:dyDescent="0.25">
      <c r="B49" s="271"/>
      <c r="C49" s="189" t="s">
        <v>202</v>
      </c>
      <c r="D49" s="290" t="s">
        <v>203</v>
      </c>
      <c r="E49" s="286" t="s">
        <v>153</v>
      </c>
      <c r="F49" s="263"/>
    </row>
    <row r="50" spans="2:9" s="172" customFormat="1" ht="39.75" customHeight="1" x14ac:dyDescent="0.25">
      <c r="B50" s="269"/>
      <c r="C50" s="186" t="s">
        <v>204</v>
      </c>
      <c r="D50" s="333" t="s">
        <v>205</v>
      </c>
      <c r="E50" s="287" t="s">
        <v>153</v>
      </c>
      <c r="F50" s="265"/>
      <c r="G50" s="480"/>
      <c r="H50" s="481"/>
      <c r="I50" s="481"/>
    </row>
    <row r="51" spans="2:9" s="172" customFormat="1" ht="24.95" customHeight="1" x14ac:dyDescent="0.25">
      <c r="B51" s="270"/>
      <c r="C51" s="188" t="s">
        <v>206</v>
      </c>
      <c r="D51" s="291" t="s">
        <v>207</v>
      </c>
      <c r="E51" s="288" t="s">
        <v>153</v>
      </c>
      <c r="F51" s="266"/>
    </row>
    <row r="52" spans="2:9" s="172" customFormat="1" ht="20.100000000000001" customHeight="1" x14ac:dyDescent="0.25">
      <c r="B52" s="470" t="s">
        <v>208</v>
      </c>
      <c r="C52" s="471"/>
      <c r="D52" s="471"/>
      <c r="E52" s="471"/>
      <c r="F52" s="472"/>
    </row>
    <row r="53" spans="2:9" s="172" customFormat="1" ht="24.95" customHeight="1" x14ac:dyDescent="0.25">
      <c r="B53" s="271"/>
      <c r="C53" s="189" t="s">
        <v>209</v>
      </c>
      <c r="D53" s="290" t="s">
        <v>210</v>
      </c>
      <c r="E53" s="286" t="s">
        <v>153</v>
      </c>
      <c r="F53" s="263"/>
    </row>
    <row r="54" spans="2:9" s="172" customFormat="1" ht="24.95" customHeight="1" x14ac:dyDescent="0.25">
      <c r="B54" s="269"/>
      <c r="C54" s="186" t="s">
        <v>211</v>
      </c>
      <c r="D54" s="333" t="s">
        <v>212</v>
      </c>
      <c r="E54" s="287" t="s">
        <v>153</v>
      </c>
      <c r="F54" s="265"/>
      <c r="G54" s="479"/>
      <c r="H54" s="466"/>
      <c r="I54" s="466"/>
    </row>
    <row r="55" spans="2:9" s="172" customFormat="1" ht="51" x14ac:dyDescent="0.25">
      <c r="B55" s="269"/>
      <c r="C55" s="186" t="s">
        <v>213</v>
      </c>
      <c r="D55" s="333" t="s">
        <v>376</v>
      </c>
      <c r="E55" s="287" t="s">
        <v>153</v>
      </c>
      <c r="F55" s="265"/>
      <c r="G55" s="465"/>
      <c r="H55" s="466"/>
      <c r="I55" s="466"/>
    </row>
    <row r="56" spans="2:9" s="172" customFormat="1" ht="24" customHeight="1" x14ac:dyDescent="0.25">
      <c r="B56" s="269"/>
      <c r="C56" s="186" t="s">
        <v>214</v>
      </c>
      <c r="D56" s="333" t="s">
        <v>215</v>
      </c>
      <c r="E56" s="287" t="s">
        <v>153</v>
      </c>
      <c r="F56" s="265"/>
    </row>
    <row r="57" spans="2:9" s="172" customFormat="1" ht="24" customHeight="1" x14ac:dyDescent="0.25">
      <c r="B57" s="269"/>
      <c r="C57" s="186" t="s">
        <v>216</v>
      </c>
      <c r="D57" s="333" t="s">
        <v>217</v>
      </c>
      <c r="E57" s="287" t="s">
        <v>153</v>
      </c>
      <c r="F57" s="265"/>
    </row>
    <row r="58" spans="2:9" s="172" customFormat="1" ht="24" customHeight="1" x14ac:dyDescent="0.25">
      <c r="B58" s="270"/>
      <c r="C58" s="188" t="s">
        <v>218</v>
      </c>
      <c r="D58" s="291" t="s">
        <v>219</v>
      </c>
      <c r="E58" s="288" t="s">
        <v>153</v>
      </c>
      <c r="F58" s="266"/>
    </row>
    <row r="59" spans="2:9" s="172" customFormat="1" ht="20.100000000000001" customHeight="1" x14ac:dyDescent="0.25">
      <c r="B59" s="470" t="s">
        <v>220</v>
      </c>
      <c r="C59" s="471"/>
      <c r="D59" s="471"/>
      <c r="E59" s="471"/>
      <c r="F59" s="472"/>
    </row>
    <row r="60" spans="2:9" s="172" customFormat="1" ht="24.95" customHeight="1" x14ac:dyDescent="0.25">
      <c r="B60" s="271"/>
      <c r="C60" s="189" t="s">
        <v>221</v>
      </c>
      <c r="D60" s="290" t="s">
        <v>222</v>
      </c>
      <c r="E60" s="286" t="s">
        <v>153</v>
      </c>
      <c r="F60" s="263"/>
    </row>
    <row r="61" spans="2:9" s="172" customFormat="1" ht="20.25" customHeight="1" x14ac:dyDescent="0.25">
      <c r="B61" s="269"/>
      <c r="C61" s="186" t="s">
        <v>223</v>
      </c>
      <c r="D61" s="333" t="s">
        <v>224</v>
      </c>
      <c r="E61" s="287" t="s">
        <v>153</v>
      </c>
      <c r="F61" s="265"/>
      <c r="G61" s="465"/>
      <c r="H61" s="466"/>
      <c r="I61" s="466"/>
    </row>
    <row r="62" spans="2:9" s="172" customFormat="1" ht="20.25" customHeight="1" x14ac:dyDescent="0.25">
      <c r="B62" s="269"/>
      <c r="C62" s="186" t="s">
        <v>225</v>
      </c>
      <c r="D62" s="333" t="s">
        <v>226</v>
      </c>
      <c r="E62" s="287" t="s">
        <v>153</v>
      </c>
      <c r="F62" s="265"/>
    </row>
    <row r="63" spans="2:9" s="172" customFormat="1" ht="20.25" customHeight="1" x14ac:dyDescent="0.25">
      <c r="B63" s="270"/>
      <c r="C63" s="188" t="s">
        <v>227</v>
      </c>
      <c r="D63" s="336" t="s">
        <v>228</v>
      </c>
      <c r="E63" s="288" t="s">
        <v>153</v>
      </c>
      <c r="F63" s="266"/>
    </row>
    <row r="64" spans="2:9" s="172" customFormat="1" ht="20.100000000000001" customHeight="1" x14ac:dyDescent="0.25">
      <c r="B64" s="470" t="s">
        <v>229</v>
      </c>
      <c r="C64" s="471"/>
      <c r="D64" s="471"/>
      <c r="E64" s="471"/>
      <c r="F64" s="472"/>
    </row>
    <row r="65" spans="2:9" s="172" customFormat="1" ht="27.75" customHeight="1" x14ac:dyDescent="0.25">
      <c r="B65" s="271"/>
      <c r="C65" s="189" t="s">
        <v>230</v>
      </c>
      <c r="D65" s="290" t="s">
        <v>231</v>
      </c>
      <c r="E65" s="286" t="s">
        <v>153</v>
      </c>
      <c r="F65" s="263"/>
    </row>
    <row r="66" spans="2:9" s="172" customFormat="1" ht="27.75" customHeight="1" x14ac:dyDescent="0.25">
      <c r="B66" s="269"/>
      <c r="C66" s="186" t="s">
        <v>232</v>
      </c>
      <c r="D66" s="333" t="s">
        <v>233</v>
      </c>
      <c r="E66" s="287" t="s">
        <v>153</v>
      </c>
      <c r="F66" s="265"/>
      <c r="G66" s="465"/>
      <c r="H66" s="466"/>
      <c r="I66" s="466"/>
    </row>
    <row r="67" spans="2:9" s="172" customFormat="1" ht="56.25" customHeight="1" x14ac:dyDescent="0.25">
      <c r="B67" s="270"/>
      <c r="C67" s="188" t="s">
        <v>234</v>
      </c>
      <c r="D67" s="291" t="s">
        <v>235</v>
      </c>
      <c r="E67" s="288" t="s">
        <v>153</v>
      </c>
      <c r="F67" s="266"/>
    </row>
    <row r="68" spans="2:9" s="172" customFormat="1" ht="20.100000000000001" customHeight="1" x14ac:dyDescent="0.25">
      <c r="B68" s="473" t="s">
        <v>236</v>
      </c>
      <c r="C68" s="474"/>
      <c r="D68" s="474"/>
      <c r="E68" s="474"/>
      <c r="F68" s="475"/>
    </row>
    <row r="69" spans="2:9" s="172" customFormat="1" ht="20.100000000000001" customHeight="1" x14ac:dyDescent="0.25">
      <c r="B69" s="476" t="s">
        <v>237</v>
      </c>
      <c r="C69" s="477"/>
      <c r="D69" s="477"/>
      <c r="E69" s="477"/>
      <c r="F69" s="478"/>
    </row>
    <row r="70" spans="2:9" s="172" customFormat="1" ht="19.5" customHeight="1" x14ac:dyDescent="0.25">
      <c r="B70" s="470" t="s">
        <v>238</v>
      </c>
      <c r="C70" s="471"/>
      <c r="D70" s="471"/>
      <c r="E70" s="471"/>
      <c r="F70" s="472"/>
    </row>
    <row r="71" spans="2:9" s="172" customFormat="1" ht="67.5" customHeight="1" x14ac:dyDescent="0.25">
      <c r="B71" s="272"/>
      <c r="C71" s="190" t="s">
        <v>239</v>
      </c>
      <c r="D71" s="338" t="s">
        <v>414</v>
      </c>
      <c r="E71" s="337" t="s">
        <v>153</v>
      </c>
      <c r="F71" s="273"/>
      <c r="G71" s="465"/>
      <c r="H71" s="466"/>
      <c r="I71" s="466"/>
    </row>
    <row r="72" spans="2:9" s="172" customFormat="1" ht="19.5" customHeight="1" x14ac:dyDescent="0.25">
      <c r="B72" s="470" t="s">
        <v>240</v>
      </c>
      <c r="C72" s="471"/>
      <c r="D72" s="471"/>
      <c r="E72" s="471"/>
      <c r="F72" s="472"/>
    </row>
    <row r="73" spans="2:9" s="172" customFormat="1" ht="30" customHeight="1" x14ac:dyDescent="0.25">
      <c r="B73" s="271"/>
      <c r="C73" s="189" t="s">
        <v>241</v>
      </c>
      <c r="D73" s="290" t="s">
        <v>242</v>
      </c>
      <c r="E73" s="286" t="s">
        <v>153</v>
      </c>
      <c r="F73" s="263"/>
      <c r="G73" s="465"/>
      <c r="H73" s="466"/>
      <c r="I73" s="466"/>
    </row>
    <row r="74" spans="2:9" s="172" customFormat="1" ht="30" customHeight="1" x14ac:dyDescent="0.25">
      <c r="B74" s="269"/>
      <c r="C74" s="186" t="s">
        <v>243</v>
      </c>
      <c r="D74" s="333" t="s">
        <v>244</v>
      </c>
      <c r="E74" s="287" t="s">
        <v>153</v>
      </c>
      <c r="F74" s="265"/>
      <c r="G74" s="191"/>
    </row>
    <row r="75" spans="2:9" s="172" customFormat="1" ht="30" customHeight="1" x14ac:dyDescent="0.25">
      <c r="B75" s="270"/>
      <c r="C75" s="188" t="s">
        <v>245</v>
      </c>
      <c r="D75" s="291" t="s">
        <v>246</v>
      </c>
      <c r="E75" s="288" t="s">
        <v>153</v>
      </c>
      <c r="F75" s="266"/>
      <c r="G75" s="191"/>
    </row>
    <row r="76" spans="2:9" s="172" customFormat="1" ht="19.5" customHeight="1" x14ac:dyDescent="0.25">
      <c r="B76" s="470" t="s">
        <v>247</v>
      </c>
      <c r="C76" s="471"/>
      <c r="D76" s="471"/>
      <c r="E76" s="471"/>
      <c r="F76" s="472"/>
      <c r="G76" s="187"/>
    </row>
    <row r="77" spans="2:9" s="172" customFormat="1" ht="27" customHeight="1" x14ac:dyDescent="0.25">
      <c r="B77" s="271"/>
      <c r="C77" s="189" t="s">
        <v>248</v>
      </c>
      <c r="D77" s="290" t="s">
        <v>249</v>
      </c>
      <c r="E77" s="286" t="s">
        <v>153</v>
      </c>
      <c r="F77" s="263"/>
      <c r="G77" s="465"/>
      <c r="H77" s="466"/>
      <c r="I77" s="466"/>
    </row>
    <row r="78" spans="2:9" s="172" customFormat="1" ht="27" customHeight="1" x14ac:dyDescent="0.25">
      <c r="B78" s="270"/>
      <c r="C78" s="188" t="s">
        <v>250</v>
      </c>
      <c r="D78" s="291" t="s">
        <v>251</v>
      </c>
      <c r="E78" s="288" t="s">
        <v>153</v>
      </c>
      <c r="F78" s="266"/>
    </row>
    <row r="79" spans="2:9" s="172" customFormat="1" ht="19.5" customHeight="1" x14ac:dyDescent="0.25">
      <c r="B79" s="467" t="s">
        <v>252</v>
      </c>
      <c r="C79" s="468"/>
      <c r="D79" s="468"/>
      <c r="E79" s="468"/>
      <c r="F79" s="469"/>
    </row>
    <row r="80" spans="2:9" s="172" customFormat="1" ht="54" customHeight="1" x14ac:dyDescent="0.25">
      <c r="B80" s="271"/>
      <c r="C80" s="189" t="s">
        <v>253</v>
      </c>
      <c r="D80" s="290" t="s">
        <v>377</v>
      </c>
      <c r="E80" s="286" t="s">
        <v>153</v>
      </c>
      <c r="F80" s="263"/>
      <c r="G80" s="465"/>
      <c r="H80" s="466"/>
      <c r="I80" s="466"/>
    </row>
    <row r="81" spans="2:10" s="172" customFormat="1" ht="36.75" customHeight="1" x14ac:dyDescent="0.25">
      <c r="B81" s="269"/>
      <c r="C81" s="186" t="s">
        <v>254</v>
      </c>
      <c r="D81" s="333" t="s">
        <v>477</v>
      </c>
      <c r="E81" s="287" t="s">
        <v>476</v>
      </c>
      <c r="F81" s="265"/>
      <c r="G81" s="465"/>
      <c r="H81" s="466"/>
      <c r="I81" s="466"/>
    </row>
    <row r="82" spans="2:10" s="172" customFormat="1" ht="51" customHeight="1" x14ac:dyDescent="0.25">
      <c r="B82" s="269"/>
      <c r="C82" s="186" t="s">
        <v>255</v>
      </c>
      <c r="D82" s="333" t="s">
        <v>378</v>
      </c>
      <c r="E82" s="287" t="s">
        <v>153</v>
      </c>
      <c r="F82" s="265"/>
      <c r="G82" s="168"/>
      <c r="H82" s="192"/>
      <c r="I82" s="192"/>
    </row>
    <row r="83" spans="2:10" s="172" customFormat="1" ht="51" customHeight="1" x14ac:dyDescent="0.25">
      <c r="B83" s="269"/>
      <c r="C83" s="186" t="s">
        <v>256</v>
      </c>
      <c r="D83" s="333" t="s">
        <v>379</v>
      </c>
      <c r="E83" s="287" t="s">
        <v>153</v>
      </c>
      <c r="F83" s="265"/>
      <c r="G83" s="168"/>
      <c r="H83" s="192"/>
      <c r="I83" s="192"/>
    </row>
    <row r="84" spans="2:10" s="172" customFormat="1" ht="28.5" customHeight="1" x14ac:dyDescent="0.25">
      <c r="B84" s="270"/>
      <c r="C84" s="188" t="s">
        <v>380</v>
      </c>
      <c r="D84" s="339" t="s">
        <v>415</v>
      </c>
      <c r="E84" s="288" t="s">
        <v>153</v>
      </c>
      <c r="F84" s="266"/>
      <c r="G84" s="465"/>
      <c r="H84" s="466"/>
      <c r="I84" s="466"/>
    </row>
    <row r="85" spans="2:10" s="172" customFormat="1" ht="20.100000000000001" customHeight="1" x14ac:dyDescent="0.25">
      <c r="B85" s="447" t="s">
        <v>257</v>
      </c>
      <c r="C85" s="448"/>
      <c r="D85" s="449"/>
      <c r="E85" s="453" t="s">
        <v>148</v>
      </c>
      <c r="F85" s="455" t="s">
        <v>149</v>
      </c>
    </row>
    <row r="86" spans="2:10" s="172" customFormat="1" ht="20.100000000000001" customHeight="1" x14ac:dyDescent="0.25">
      <c r="B86" s="450"/>
      <c r="C86" s="451"/>
      <c r="D86" s="452"/>
      <c r="E86" s="454"/>
      <c r="F86" s="456"/>
      <c r="G86" s="187"/>
    </row>
    <row r="87" spans="2:10" s="172" customFormat="1" ht="69" customHeight="1" x14ac:dyDescent="0.25">
      <c r="B87" s="272"/>
      <c r="C87" s="190" t="s">
        <v>258</v>
      </c>
      <c r="D87" s="338" t="s">
        <v>259</v>
      </c>
      <c r="E87" s="337" t="s">
        <v>153</v>
      </c>
      <c r="F87" s="273"/>
      <c r="G87" s="457"/>
      <c r="H87" s="458"/>
      <c r="I87" s="458"/>
    </row>
    <row r="88" spans="2:10" s="172" customFormat="1" ht="20.100000000000001" customHeight="1" x14ac:dyDescent="0.25">
      <c r="B88" s="447" t="s">
        <v>260</v>
      </c>
      <c r="C88" s="448"/>
      <c r="D88" s="449"/>
      <c r="E88" s="453" t="s">
        <v>148</v>
      </c>
      <c r="F88" s="455" t="s">
        <v>149</v>
      </c>
    </row>
    <row r="89" spans="2:10" s="172" customFormat="1" ht="20.100000000000001" customHeight="1" x14ac:dyDescent="0.25">
      <c r="B89" s="450"/>
      <c r="C89" s="451"/>
      <c r="D89" s="452"/>
      <c r="E89" s="454"/>
      <c r="F89" s="456"/>
    </row>
    <row r="90" spans="2:10" s="172" customFormat="1" ht="20.100000000000001" customHeight="1" x14ac:dyDescent="0.25">
      <c r="B90" s="459" t="s">
        <v>261</v>
      </c>
      <c r="C90" s="460"/>
      <c r="D90" s="460"/>
      <c r="E90" s="193"/>
      <c r="F90" s="274"/>
    </row>
    <row r="91" spans="2:10" s="176" customFormat="1" ht="24.95" customHeight="1" x14ac:dyDescent="0.25">
      <c r="B91" s="275" t="s">
        <v>0</v>
      </c>
      <c r="C91" s="422" t="s">
        <v>262</v>
      </c>
      <c r="D91" s="461"/>
      <c r="E91" s="340" t="s">
        <v>35</v>
      </c>
      <c r="F91" s="263" t="s">
        <v>35</v>
      </c>
    </row>
    <row r="92" spans="2:10" s="176" customFormat="1" ht="30" customHeight="1" x14ac:dyDescent="0.25">
      <c r="B92" s="276"/>
      <c r="C92" s="349" t="s">
        <v>133</v>
      </c>
      <c r="D92" s="350" t="s">
        <v>263</v>
      </c>
      <c r="E92" s="286" t="s">
        <v>91</v>
      </c>
      <c r="F92" s="263"/>
    </row>
    <row r="93" spans="2:10" s="179" customFormat="1" ht="20.100000000000001" customHeight="1" x14ac:dyDescent="0.25">
      <c r="B93" s="277"/>
      <c r="C93" s="351" t="s">
        <v>131</v>
      </c>
      <c r="D93" s="352" t="s">
        <v>132</v>
      </c>
      <c r="E93" s="287" t="s">
        <v>91</v>
      </c>
      <c r="F93" s="265"/>
    </row>
    <row r="94" spans="2:10" s="179" customFormat="1" ht="20.100000000000001" customHeight="1" x14ac:dyDescent="0.25">
      <c r="B94" s="277"/>
      <c r="C94" s="353" t="s">
        <v>129</v>
      </c>
      <c r="D94" s="352" t="s">
        <v>130</v>
      </c>
      <c r="E94" s="287" t="s">
        <v>91</v>
      </c>
      <c r="F94" s="265"/>
    </row>
    <row r="95" spans="2:10" s="179" customFormat="1" ht="20.100000000000001" customHeight="1" x14ac:dyDescent="0.25">
      <c r="B95" s="277"/>
      <c r="C95" s="353" t="s">
        <v>127</v>
      </c>
      <c r="D95" s="352" t="s">
        <v>128</v>
      </c>
      <c r="E95" s="287" t="s">
        <v>91</v>
      </c>
      <c r="F95" s="265"/>
    </row>
    <row r="96" spans="2:10" s="179" customFormat="1" ht="20.100000000000001" customHeight="1" x14ac:dyDescent="0.25">
      <c r="B96" s="267"/>
      <c r="C96" s="353" t="s">
        <v>125</v>
      </c>
      <c r="D96" s="354" t="s">
        <v>126</v>
      </c>
      <c r="E96" s="288" t="s">
        <v>91</v>
      </c>
      <c r="F96" s="266"/>
      <c r="G96" s="182"/>
      <c r="H96" s="182"/>
      <c r="I96" s="182"/>
      <c r="J96" s="182"/>
    </row>
    <row r="97" spans="2:7" s="179" customFormat="1" ht="30" customHeight="1" x14ac:dyDescent="0.25">
      <c r="B97" s="278" t="s">
        <v>1</v>
      </c>
      <c r="C97" s="422" t="s">
        <v>416</v>
      </c>
      <c r="D97" s="461"/>
      <c r="E97" s="341" t="s">
        <v>91</v>
      </c>
      <c r="F97" s="273"/>
    </row>
    <row r="98" spans="2:7" s="179" customFormat="1" ht="39.950000000000003" customHeight="1" x14ac:dyDescent="0.25">
      <c r="B98" s="277" t="s">
        <v>2</v>
      </c>
      <c r="C98" s="462" t="s">
        <v>264</v>
      </c>
      <c r="D98" s="463"/>
      <c r="E98" s="342" t="s">
        <v>91</v>
      </c>
      <c r="F98" s="279"/>
      <c r="G98" s="182"/>
    </row>
    <row r="99" spans="2:7" s="179" customFormat="1" ht="24.95" customHeight="1" x14ac:dyDescent="0.25">
      <c r="B99" s="275" t="s">
        <v>3</v>
      </c>
      <c r="C99" s="437" t="s">
        <v>417</v>
      </c>
      <c r="D99" s="464"/>
      <c r="E99" s="341" t="s">
        <v>35</v>
      </c>
      <c r="F99" s="273" t="s">
        <v>35</v>
      </c>
    </row>
    <row r="100" spans="2:7" s="179" customFormat="1" ht="30" customHeight="1" x14ac:dyDescent="0.25">
      <c r="B100" s="277"/>
      <c r="C100" s="351" t="s">
        <v>265</v>
      </c>
      <c r="D100" s="355" t="s">
        <v>418</v>
      </c>
      <c r="E100" s="343" t="s">
        <v>91</v>
      </c>
      <c r="F100" s="280"/>
    </row>
    <row r="101" spans="2:7" s="179" customFormat="1" ht="30" customHeight="1" x14ac:dyDescent="0.25">
      <c r="B101" s="277"/>
      <c r="C101" s="353" t="s">
        <v>266</v>
      </c>
      <c r="D101" s="352" t="s">
        <v>419</v>
      </c>
      <c r="E101" s="344" t="s">
        <v>91</v>
      </c>
      <c r="F101" s="265"/>
    </row>
    <row r="102" spans="2:7" s="179" customFormat="1" ht="19.5" customHeight="1" x14ac:dyDescent="0.25">
      <c r="B102" s="277"/>
      <c r="C102" s="353" t="s">
        <v>267</v>
      </c>
      <c r="D102" s="352" t="s">
        <v>135</v>
      </c>
      <c r="E102" s="344" t="s">
        <v>91</v>
      </c>
      <c r="F102" s="265"/>
    </row>
    <row r="103" spans="2:7" s="179" customFormat="1" ht="45" customHeight="1" x14ac:dyDescent="0.25">
      <c r="B103" s="267"/>
      <c r="C103" s="356" t="s">
        <v>268</v>
      </c>
      <c r="D103" s="357" t="s">
        <v>420</v>
      </c>
      <c r="E103" s="345" t="s">
        <v>91</v>
      </c>
      <c r="F103" s="281"/>
    </row>
    <row r="104" spans="2:7" s="179" customFormat="1" ht="24.95" customHeight="1" x14ac:dyDescent="0.25">
      <c r="B104" s="275" t="s">
        <v>4</v>
      </c>
      <c r="C104" s="443" t="s">
        <v>124</v>
      </c>
      <c r="D104" s="444"/>
      <c r="E104" s="337" t="s">
        <v>35</v>
      </c>
      <c r="F104" s="273" t="s">
        <v>35</v>
      </c>
    </row>
    <row r="105" spans="2:7" s="179" customFormat="1" ht="20.100000000000001" customHeight="1" x14ac:dyDescent="0.25">
      <c r="B105" s="277"/>
      <c r="C105" s="358" t="s">
        <v>123</v>
      </c>
      <c r="D105" s="355" t="s">
        <v>122</v>
      </c>
      <c r="E105" s="343" t="s">
        <v>91</v>
      </c>
      <c r="F105" s="280"/>
    </row>
    <row r="106" spans="2:7" s="179" customFormat="1" ht="20.100000000000001" customHeight="1" x14ac:dyDescent="0.25">
      <c r="B106" s="267"/>
      <c r="C106" s="359" t="s">
        <v>269</v>
      </c>
      <c r="D106" s="357" t="s">
        <v>121</v>
      </c>
      <c r="E106" s="346" t="s">
        <v>91</v>
      </c>
      <c r="F106" s="266"/>
    </row>
    <row r="107" spans="2:7" s="179" customFormat="1" ht="24.95" customHeight="1" x14ac:dyDescent="0.25">
      <c r="B107" s="275" t="s">
        <v>34</v>
      </c>
      <c r="C107" s="443" t="s">
        <v>120</v>
      </c>
      <c r="D107" s="444"/>
      <c r="E107" s="337" t="s">
        <v>91</v>
      </c>
      <c r="F107" s="266"/>
    </row>
    <row r="108" spans="2:7" s="179" customFormat="1" ht="20.100000000000001" customHeight="1" x14ac:dyDescent="0.25">
      <c r="B108" s="277"/>
      <c r="C108" s="360" t="s">
        <v>270</v>
      </c>
      <c r="D108" s="350" t="s">
        <v>136</v>
      </c>
      <c r="E108" s="340" t="s">
        <v>91</v>
      </c>
      <c r="F108" s="263"/>
    </row>
    <row r="109" spans="2:7" s="179" customFormat="1" ht="20.100000000000001" customHeight="1" x14ac:dyDescent="0.25">
      <c r="B109" s="277"/>
      <c r="C109" s="198" t="s">
        <v>119</v>
      </c>
      <c r="D109" s="352" t="s">
        <v>138</v>
      </c>
      <c r="E109" s="344" t="s">
        <v>91</v>
      </c>
      <c r="F109" s="265"/>
    </row>
    <row r="110" spans="2:7" s="179" customFormat="1" ht="20.100000000000001" customHeight="1" x14ac:dyDescent="0.25">
      <c r="B110" s="267"/>
      <c r="C110" s="359" t="s">
        <v>271</v>
      </c>
      <c r="D110" s="357" t="s">
        <v>272</v>
      </c>
      <c r="E110" s="345" t="s">
        <v>91</v>
      </c>
      <c r="F110" s="281"/>
    </row>
    <row r="111" spans="2:7" s="179" customFormat="1" ht="24.95" customHeight="1" x14ac:dyDescent="0.25">
      <c r="B111" s="275" t="s">
        <v>118</v>
      </c>
      <c r="C111" s="443" t="s">
        <v>139</v>
      </c>
      <c r="D111" s="444"/>
      <c r="E111" s="337" t="s">
        <v>35</v>
      </c>
      <c r="F111" s="273" t="s">
        <v>35</v>
      </c>
    </row>
    <row r="112" spans="2:7" s="179" customFormat="1" ht="20.100000000000001" customHeight="1" x14ac:dyDescent="0.25">
      <c r="B112" s="277"/>
      <c r="C112" s="358" t="s">
        <v>273</v>
      </c>
      <c r="D112" s="361" t="s">
        <v>140</v>
      </c>
      <c r="E112" s="343" t="s">
        <v>91</v>
      </c>
      <c r="F112" s="280"/>
    </row>
    <row r="113" spans="2:7" s="179" customFormat="1" ht="20.100000000000001" customHeight="1" x14ac:dyDescent="0.25">
      <c r="B113" s="277"/>
      <c r="C113" s="198" t="s">
        <v>274</v>
      </c>
      <c r="D113" s="362" t="s">
        <v>141</v>
      </c>
      <c r="E113" s="344" t="s">
        <v>91</v>
      </c>
      <c r="F113" s="265"/>
    </row>
    <row r="114" spans="2:7" s="179" customFormat="1" ht="20.100000000000001" customHeight="1" x14ac:dyDescent="0.25">
      <c r="B114" s="267"/>
      <c r="C114" s="198" t="s">
        <v>275</v>
      </c>
      <c r="D114" s="362" t="s">
        <v>421</v>
      </c>
      <c r="E114" s="344" t="s">
        <v>91</v>
      </c>
      <c r="F114" s="265"/>
    </row>
    <row r="115" spans="2:7" s="179" customFormat="1" ht="24.95" customHeight="1" x14ac:dyDescent="0.25">
      <c r="B115" s="278" t="s">
        <v>117</v>
      </c>
      <c r="C115" s="443" t="s">
        <v>116</v>
      </c>
      <c r="D115" s="444"/>
      <c r="E115" s="337" t="s">
        <v>35</v>
      </c>
      <c r="F115" s="273" t="s">
        <v>35</v>
      </c>
    </row>
    <row r="116" spans="2:7" s="179" customFormat="1" ht="20.100000000000001" customHeight="1" x14ac:dyDescent="0.25">
      <c r="B116" s="275" t="s">
        <v>115</v>
      </c>
      <c r="C116" s="439" t="s">
        <v>114</v>
      </c>
      <c r="D116" s="440"/>
      <c r="E116" s="286" t="s">
        <v>35</v>
      </c>
      <c r="F116" s="263" t="s">
        <v>35</v>
      </c>
    </row>
    <row r="117" spans="2:7" s="179" customFormat="1" ht="20.100000000000001" customHeight="1" x14ac:dyDescent="0.25">
      <c r="B117" s="277"/>
      <c r="C117" s="198" t="s">
        <v>276</v>
      </c>
      <c r="D117" s="352" t="s">
        <v>113</v>
      </c>
      <c r="E117" s="287" t="s">
        <v>91</v>
      </c>
      <c r="F117" s="265"/>
    </row>
    <row r="118" spans="2:7" s="179" customFormat="1" ht="20.100000000000001" customHeight="1" x14ac:dyDescent="0.25">
      <c r="B118" s="277"/>
      <c r="C118" s="198" t="s">
        <v>277</v>
      </c>
      <c r="D118" s="352" t="s">
        <v>112</v>
      </c>
      <c r="E118" s="287" t="s">
        <v>91</v>
      </c>
      <c r="F118" s="265"/>
    </row>
    <row r="119" spans="2:7" s="179" customFormat="1" ht="30" customHeight="1" x14ac:dyDescent="0.25">
      <c r="B119" s="277"/>
      <c r="C119" s="198" t="s">
        <v>278</v>
      </c>
      <c r="D119" s="352" t="s">
        <v>279</v>
      </c>
      <c r="E119" s="287" t="s">
        <v>91</v>
      </c>
      <c r="F119" s="265"/>
    </row>
    <row r="120" spans="2:7" s="179" customFormat="1" ht="20.100000000000001" customHeight="1" x14ac:dyDescent="0.25">
      <c r="B120" s="277"/>
      <c r="C120" s="198" t="s">
        <v>280</v>
      </c>
      <c r="D120" s="352" t="s">
        <v>111</v>
      </c>
      <c r="E120" s="287" t="s">
        <v>91</v>
      </c>
      <c r="F120" s="265"/>
    </row>
    <row r="121" spans="2:7" s="179" customFormat="1" ht="20.100000000000001" customHeight="1" x14ac:dyDescent="0.25">
      <c r="B121" s="267"/>
      <c r="C121" s="199" t="s">
        <v>281</v>
      </c>
      <c r="D121" s="354" t="s">
        <v>110</v>
      </c>
      <c r="E121" s="288" t="s">
        <v>91</v>
      </c>
      <c r="F121" s="266"/>
    </row>
    <row r="122" spans="2:7" s="179" customFormat="1" ht="20.100000000000001" customHeight="1" x14ac:dyDescent="0.25">
      <c r="B122" s="275" t="s">
        <v>109</v>
      </c>
      <c r="C122" s="445" t="s">
        <v>108</v>
      </c>
      <c r="D122" s="446"/>
      <c r="E122" s="343" t="s">
        <v>35</v>
      </c>
      <c r="F122" s="280" t="s">
        <v>35</v>
      </c>
    </row>
    <row r="123" spans="2:7" s="179" customFormat="1" ht="20.100000000000001" customHeight="1" x14ac:dyDescent="0.25">
      <c r="B123" s="277"/>
      <c r="C123" s="198" t="s">
        <v>282</v>
      </c>
      <c r="D123" s="362" t="s">
        <v>107</v>
      </c>
      <c r="E123" s="344" t="s">
        <v>91</v>
      </c>
      <c r="F123" s="265"/>
    </row>
    <row r="124" spans="2:7" s="179" customFormat="1" ht="20.100000000000001" customHeight="1" x14ac:dyDescent="0.25">
      <c r="B124" s="267"/>
      <c r="C124" s="199" t="s">
        <v>283</v>
      </c>
      <c r="D124" s="363" t="s">
        <v>106</v>
      </c>
      <c r="E124" s="347" t="s">
        <v>91</v>
      </c>
      <c r="F124" s="266"/>
    </row>
    <row r="125" spans="2:7" s="179" customFormat="1" ht="51.95" customHeight="1" x14ac:dyDescent="0.25">
      <c r="B125" s="278" t="s">
        <v>105</v>
      </c>
      <c r="C125" s="422" t="s">
        <v>422</v>
      </c>
      <c r="D125" s="423"/>
      <c r="E125" s="341" t="s">
        <v>91</v>
      </c>
      <c r="F125" s="273"/>
    </row>
    <row r="126" spans="2:7" s="179" customFormat="1" ht="39.950000000000003" customHeight="1" x14ac:dyDescent="0.25">
      <c r="B126" s="278" t="s">
        <v>104</v>
      </c>
      <c r="C126" s="422" t="s">
        <v>423</v>
      </c>
      <c r="D126" s="423"/>
      <c r="E126" s="341" t="s">
        <v>91</v>
      </c>
      <c r="F126" s="273"/>
    </row>
    <row r="127" spans="2:7" s="179" customFormat="1" ht="66" customHeight="1" x14ac:dyDescent="0.25">
      <c r="B127" s="278" t="s">
        <v>103</v>
      </c>
      <c r="C127" s="422" t="s">
        <v>424</v>
      </c>
      <c r="D127" s="423"/>
      <c r="E127" s="341" t="s">
        <v>91</v>
      </c>
      <c r="F127" s="273"/>
      <c r="G127" s="182"/>
    </row>
    <row r="128" spans="2:7" s="179" customFormat="1" ht="39.950000000000003" customHeight="1" x14ac:dyDescent="0.25">
      <c r="B128" s="278" t="s">
        <v>102</v>
      </c>
      <c r="C128" s="422" t="s">
        <v>425</v>
      </c>
      <c r="D128" s="423"/>
      <c r="E128" s="341" t="s">
        <v>91</v>
      </c>
      <c r="F128" s="273"/>
    </row>
    <row r="129" spans="2:8" s="179" customFormat="1" ht="99.75" customHeight="1" x14ac:dyDescent="0.25">
      <c r="B129" s="278" t="s">
        <v>101</v>
      </c>
      <c r="C129" s="422" t="s">
        <v>426</v>
      </c>
      <c r="D129" s="423"/>
      <c r="E129" s="341" t="s">
        <v>91</v>
      </c>
      <c r="F129" s="273"/>
      <c r="G129" s="182"/>
    </row>
    <row r="130" spans="2:8" s="179" customFormat="1" ht="30" customHeight="1" x14ac:dyDescent="0.25">
      <c r="B130" s="278" t="s">
        <v>100</v>
      </c>
      <c r="C130" s="422" t="s">
        <v>427</v>
      </c>
      <c r="D130" s="423"/>
      <c r="E130" s="341" t="s">
        <v>91</v>
      </c>
      <c r="F130" s="273"/>
    </row>
    <row r="131" spans="2:8" s="179" customFormat="1" ht="30" customHeight="1" x14ac:dyDescent="0.25">
      <c r="B131" s="278" t="s">
        <v>99</v>
      </c>
      <c r="C131" s="422" t="s">
        <v>428</v>
      </c>
      <c r="D131" s="423"/>
      <c r="E131" s="341" t="s">
        <v>91</v>
      </c>
      <c r="F131" s="273"/>
    </row>
    <row r="132" spans="2:8" s="179" customFormat="1" ht="114.95" customHeight="1" x14ac:dyDescent="0.25">
      <c r="B132" s="278" t="s">
        <v>98</v>
      </c>
      <c r="C132" s="422" t="s">
        <v>429</v>
      </c>
      <c r="D132" s="423"/>
      <c r="E132" s="341" t="s">
        <v>91</v>
      </c>
      <c r="F132" s="273"/>
    </row>
    <row r="133" spans="2:8" s="179" customFormat="1" ht="39" customHeight="1" x14ac:dyDescent="0.25">
      <c r="B133" s="275" t="s">
        <v>97</v>
      </c>
      <c r="C133" s="424" t="s">
        <v>430</v>
      </c>
      <c r="D133" s="425"/>
      <c r="E133" s="341" t="s">
        <v>91</v>
      </c>
      <c r="F133" s="273"/>
    </row>
    <row r="134" spans="2:8" s="179" customFormat="1" ht="30" customHeight="1" x14ac:dyDescent="0.25">
      <c r="B134" s="275" t="s">
        <v>94</v>
      </c>
      <c r="C134" s="426" t="s">
        <v>96</v>
      </c>
      <c r="D134" s="427"/>
      <c r="E134" s="341" t="s">
        <v>91</v>
      </c>
      <c r="F134" s="273"/>
    </row>
    <row r="135" spans="2:8" s="179" customFormat="1" ht="30" customHeight="1" x14ac:dyDescent="0.25">
      <c r="B135" s="277"/>
      <c r="C135" s="353" t="s">
        <v>381</v>
      </c>
      <c r="D135" s="352" t="s">
        <v>284</v>
      </c>
      <c r="E135" s="287" t="s">
        <v>91</v>
      </c>
      <c r="F135" s="266"/>
    </row>
    <row r="136" spans="2:8" s="179" customFormat="1" ht="41.25" customHeight="1" x14ac:dyDescent="0.25">
      <c r="B136" s="277"/>
      <c r="C136" s="351" t="s">
        <v>382</v>
      </c>
      <c r="D136" s="355" t="s">
        <v>285</v>
      </c>
      <c r="E136" s="343" t="s">
        <v>91</v>
      </c>
      <c r="F136" s="265"/>
    </row>
    <row r="137" spans="2:8" s="179" customFormat="1" ht="30" customHeight="1" x14ac:dyDescent="0.25">
      <c r="B137" s="267"/>
      <c r="C137" s="364" t="s">
        <v>383</v>
      </c>
      <c r="D137" s="365" t="s">
        <v>95</v>
      </c>
      <c r="E137" s="348" t="s">
        <v>91</v>
      </c>
      <c r="F137" s="282"/>
    </row>
    <row r="138" spans="2:8" s="179" customFormat="1" ht="80.099999999999994" customHeight="1" x14ac:dyDescent="0.25">
      <c r="B138" s="262" t="s">
        <v>93</v>
      </c>
      <c r="C138" s="428" t="s">
        <v>431</v>
      </c>
      <c r="D138" s="429"/>
      <c r="E138" s="340" t="s">
        <v>91</v>
      </c>
      <c r="F138" s="263"/>
    </row>
    <row r="139" spans="2:8" s="179" customFormat="1" ht="39.950000000000003" customHeight="1" x14ac:dyDescent="0.25">
      <c r="B139" s="264" t="s">
        <v>286</v>
      </c>
      <c r="C139" s="430" t="s">
        <v>92</v>
      </c>
      <c r="D139" s="431"/>
      <c r="E139" s="344" t="s">
        <v>91</v>
      </c>
      <c r="F139" s="265"/>
    </row>
    <row r="140" spans="2:8" s="179" customFormat="1" ht="30" customHeight="1" x14ac:dyDescent="0.25">
      <c r="B140" s="268" t="s">
        <v>384</v>
      </c>
      <c r="C140" s="432" t="s">
        <v>432</v>
      </c>
      <c r="D140" s="433"/>
      <c r="E140" s="344" t="s">
        <v>91</v>
      </c>
      <c r="F140" s="283"/>
    </row>
    <row r="141" spans="2:8" s="172" customFormat="1" ht="20.100000000000001" customHeight="1" x14ac:dyDescent="0.25">
      <c r="B141" s="434" t="s">
        <v>287</v>
      </c>
      <c r="C141" s="435"/>
      <c r="D141" s="435"/>
      <c r="E141" s="435"/>
      <c r="F141" s="436"/>
      <c r="G141" s="179"/>
      <c r="H141" s="179"/>
    </row>
    <row r="142" spans="2:8" s="179" customFormat="1" ht="69" customHeight="1" x14ac:dyDescent="0.25">
      <c r="B142" s="278" t="s">
        <v>0</v>
      </c>
      <c r="C142" s="437" t="s">
        <v>288</v>
      </c>
      <c r="D142" s="438"/>
      <c r="E142" s="341" t="s">
        <v>91</v>
      </c>
      <c r="F142" s="273"/>
      <c r="G142" s="182"/>
    </row>
    <row r="143" spans="2:8" s="172" customFormat="1" ht="20.100000000000001" customHeight="1" x14ac:dyDescent="0.25">
      <c r="B143" s="434" t="s">
        <v>289</v>
      </c>
      <c r="C143" s="435"/>
      <c r="D143" s="435"/>
      <c r="E143" s="435"/>
      <c r="F143" s="436"/>
    </row>
    <row r="144" spans="2:8" s="179" customFormat="1" ht="30" customHeight="1" x14ac:dyDescent="0.25">
      <c r="B144" s="262" t="s">
        <v>0</v>
      </c>
      <c r="C144" s="439" t="s">
        <v>433</v>
      </c>
      <c r="D144" s="440"/>
      <c r="E144" s="286" t="s">
        <v>91</v>
      </c>
      <c r="F144" s="263"/>
    </row>
    <row r="145" spans="2:8" s="179" customFormat="1" ht="30" customHeight="1" thickBot="1" x14ac:dyDescent="0.3">
      <c r="B145" s="284" t="s">
        <v>1</v>
      </c>
      <c r="C145" s="441" t="s">
        <v>434</v>
      </c>
      <c r="D145" s="442"/>
      <c r="E145" s="366" t="s">
        <v>91</v>
      </c>
      <c r="F145" s="285"/>
    </row>
    <row r="146" spans="2:8" s="172" customFormat="1" ht="15" customHeight="1" x14ac:dyDescent="0.2">
      <c r="B146" s="31"/>
      <c r="C146" s="31"/>
      <c r="D146" s="200"/>
      <c r="E146" s="32"/>
      <c r="F146" s="32"/>
      <c r="G146" s="33"/>
    </row>
    <row r="147" spans="2:8" s="172" customFormat="1" ht="20.100000000000001" customHeight="1" x14ac:dyDescent="0.25">
      <c r="B147" s="419" t="s">
        <v>291</v>
      </c>
      <c r="C147" s="420"/>
      <c r="D147" s="421"/>
      <c r="E147" s="32"/>
      <c r="F147" s="32"/>
    </row>
    <row r="148" spans="2:8" s="172" customFormat="1" ht="20.100000000000001" customHeight="1" x14ac:dyDescent="0.25">
      <c r="B148" s="34" t="s">
        <v>0</v>
      </c>
      <c r="C148" s="414" t="s">
        <v>40</v>
      </c>
      <c r="D148" s="415"/>
      <c r="E148" s="32"/>
      <c r="F148" s="32"/>
    </row>
    <row r="149" spans="2:8" s="172" customFormat="1" ht="20.100000000000001" customHeight="1" x14ac:dyDescent="0.25">
      <c r="B149" s="34" t="s">
        <v>1</v>
      </c>
      <c r="C149" s="414" t="s">
        <v>38</v>
      </c>
      <c r="D149" s="415"/>
      <c r="E149" s="32"/>
      <c r="F149" s="32"/>
    </row>
    <row r="150" spans="2:8" s="172" customFormat="1" ht="20.100000000000001" customHeight="1" x14ac:dyDescent="0.25">
      <c r="B150" s="34" t="s">
        <v>2</v>
      </c>
      <c r="C150" s="414" t="s">
        <v>37</v>
      </c>
      <c r="D150" s="415"/>
      <c r="E150" s="32"/>
      <c r="F150" s="32"/>
    </row>
    <row r="151" spans="2:8" ht="15" customHeight="1" x14ac:dyDescent="0.2">
      <c r="F151" s="170"/>
    </row>
    <row r="152" spans="2:8" s="167" customFormat="1" ht="15" customHeight="1" x14ac:dyDescent="0.2">
      <c r="F152" s="170"/>
      <c r="G152" s="170"/>
      <c r="H152" s="170"/>
    </row>
    <row r="153" spans="2:8" s="167" customFormat="1" ht="15" customHeight="1" x14ac:dyDescent="0.2">
      <c r="C153" s="201" t="s">
        <v>18</v>
      </c>
      <c r="D153" s="387" t="str">
        <f>IF('Príloha č. 1'!$C$23="","",'Príloha č. 1'!$C$23)</f>
        <v/>
      </c>
      <c r="F153" s="170"/>
      <c r="G153" s="170"/>
      <c r="H153" s="170"/>
    </row>
    <row r="154" spans="2:8" s="167" customFormat="1" x14ac:dyDescent="0.2">
      <c r="C154" s="202"/>
      <c r="D154" s="168"/>
      <c r="E154" s="416"/>
      <c r="F154" s="416"/>
      <c r="G154" s="170"/>
      <c r="H154" s="170"/>
    </row>
    <row r="155" spans="2:8" s="167" customFormat="1" ht="14.25" customHeight="1" x14ac:dyDescent="0.2">
      <c r="C155" s="201" t="s">
        <v>29</v>
      </c>
      <c r="D155" s="388" t="str">
        <f>IF('Príloha č. 1'!$C$24="","",'Príloha č. 1'!$C$24)</f>
        <v/>
      </c>
      <c r="E155" s="417" t="s">
        <v>394</v>
      </c>
      <c r="F155" s="417"/>
      <c r="G155" s="170"/>
      <c r="H155" s="170"/>
    </row>
    <row r="156" spans="2:8" s="167" customFormat="1" x14ac:dyDescent="0.2">
      <c r="E156" s="418"/>
      <c r="F156" s="418"/>
      <c r="G156" s="170"/>
      <c r="H156" s="170"/>
    </row>
    <row r="157" spans="2:8" s="167" customFormat="1" x14ac:dyDescent="0.2">
      <c r="E157" s="418"/>
      <c r="F157" s="418"/>
      <c r="G157" s="170"/>
      <c r="H157" s="170"/>
    </row>
    <row r="158" spans="2:8" s="203" customFormat="1" x14ac:dyDescent="0.2">
      <c r="B158" s="203" t="s">
        <v>20</v>
      </c>
      <c r="E158" s="204"/>
      <c r="F158" s="204"/>
      <c r="G158" s="170"/>
      <c r="H158" s="170"/>
    </row>
    <row r="159" spans="2:8" s="203" customFormat="1" ht="15" customHeight="1" x14ac:dyDescent="0.2">
      <c r="C159" s="389"/>
      <c r="D159" s="205" t="s">
        <v>21</v>
      </c>
      <c r="E159" s="204"/>
      <c r="F159" s="204"/>
      <c r="G159" s="206"/>
    </row>
    <row r="160" spans="2:8" x14ac:dyDescent="0.2">
      <c r="E160" s="204"/>
    </row>
  </sheetData>
  <mergeCells count="100">
    <mergeCell ref="B20:F20"/>
    <mergeCell ref="B1:D1"/>
    <mergeCell ref="B3:E3"/>
    <mergeCell ref="B4:F4"/>
    <mergeCell ref="B5:D5"/>
    <mergeCell ref="B6:F6"/>
    <mergeCell ref="C13:D13"/>
    <mergeCell ref="C14:D14"/>
    <mergeCell ref="C15:D15"/>
    <mergeCell ref="C16:D16"/>
    <mergeCell ref="G15:H15"/>
    <mergeCell ref="B8:D8"/>
    <mergeCell ref="B9:F9"/>
    <mergeCell ref="B10:D11"/>
    <mergeCell ref="E10:E11"/>
    <mergeCell ref="F10:F11"/>
    <mergeCell ref="C12:D12"/>
    <mergeCell ref="G14:H14"/>
    <mergeCell ref="G16:H16"/>
    <mergeCell ref="C17:D17"/>
    <mergeCell ref="G17:H17"/>
    <mergeCell ref="B18:D19"/>
    <mergeCell ref="E18:E19"/>
    <mergeCell ref="F18:F19"/>
    <mergeCell ref="C21:D21"/>
    <mergeCell ref="C22:D22"/>
    <mergeCell ref="B23:F23"/>
    <mergeCell ref="B24:C24"/>
    <mergeCell ref="G26:J26"/>
    <mergeCell ref="G54:I54"/>
    <mergeCell ref="G28:I28"/>
    <mergeCell ref="B32:F32"/>
    <mergeCell ref="G37:I37"/>
    <mergeCell ref="G38:I38"/>
    <mergeCell ref="B39:F39"/>
    <mergeCell ref="G41:I41"/>
    <mergeCell ref="G44:I44"/>
    <mergeCell ref="G45:I45"/>
    <mergeCell ref="B48:F48"/>
    <mergeCell ref="G50:I50"/>
    <mergeCell ref="B52:F52"/>
    <mergeCell ref="B76:F76"/>
    <mergeCell ref="G55:I55"/>
    <mergeCell ref="B59:F59"/>
    <mergeCell ref="G61:I61"/>
    <mergeCell ref="B64:F64"/>
    <mergeCell ref="G66:I66"/>
    <mergeCell ref="B68:F68"/>
    <mergeCell ref="B69:F69"/>
    <mergeCell ref="B70:F70"/>
    <mergeCell ref="G71:I71"/>
    <mergeCell ref="B72:F72"/>
    <mergeCell ref="G73:I73"/>
    <mergeCell ref="G77:I77"/>
    <mergeCell ref="B79:F79"/>
    <mergeCell ref="G80:I80"/>
    <mergeCell ref="G81:I81"/>
    <mergeCell ref="G84:I84"/>
    <mergeCell ref="C104:D104"/>
    <mergeCell ref="B85:D86"/>
    <mergeCell ref="E85:E86"/>
    <mergeCell ref="F85:F86"/>
    <mergeCell ref="G87:I87"/>
    <mergeCell ref="B88:D89"/>
    <mergeCell ref="E88:E89"/>
    <mergeCell ref="F88:F89"/>
    <mergeCell ref="B90:D90"/>
    <mergeCell ref="C91:D91"/>
    <mergeCell ref="C97:D97"/>
    <mergeCell ref="C98:D98"/>
    <mergeCell ref="C99:D99"/>
    <mergeCell ref="C131:D131"/>
    <mergeCell ref="C107:D107"/>
    <mergeCell ref="C111:D111"/>
    <mergeCell ref="C115:D115"/>
    <mergeCell ref="C116:D116"/>
    <mergeCell ref="C122:D122"/>
    <mergeCell ref="C125:D125"/>
    <mergeCell ref="C126:D126"/>
    <mergeCell ref="C127:D127"/>
    <mergeCell ref="C128:D128"/>
    <mergeCell ref="C129:D129"/>
    <mergeCell ref="C130:D130"/>
    <mergeCell ref="B147:D147"/>
    <mergeCell ref="C132:D132"/>
    <mergeCell ref="C133:D133"/>
    <mergeCell ref="C134:D134"/>
    <mergeCell ref="C138:D138"/>
    <mergeCell ref="C139:D139"/>
    <mergeCell ref="C140:D140"/>
    <mergeCell ref="B141:F141"/>
    <mergeCell ref="C142:D142"/>
    <mergeCell ref="B143:F143"/>
    <mergeCell ref="C144:D144"/>
    <mergeCell ref="C145:D145"/>
    <mergeCell ref="C148:D148"/>
    <mergeCell ref="C149:D149"/>
    <mergeCell ref="C150:D150"/>
    <mergeCell ref="E154:F154"/>
    <mergeCell ref="E155:F157"/>
  </mergeCells>
  <conditionalFormatting sqref="F10">
    <cfRule type="containsBlanks" dxfId="53" priority="30">
      <formula>LEN(TRIM(F10))=0</formula>
    </cfRule>
  </conditionalFormatting>
  <conditionalFormatting sqref="F12:F18">
    <cfRule type="containsBlanks" dxfId="52" priority="3">
      <formula>LEN(TRIM(F12))=0</formula>
    </cfRule>
  </conditionalFormatting>
  <conditionalFormatting sqref="F21:F22 D153 D155">
    <cfRule type="containsBlanks" dxfId="51" priority="46">
      <formula>LEN(TRIM(D21))=0</formula>
    </cfRule>
  </conditionalFormatting>
  <conditionalFormatting sqref="F24:F31">
    <cfRule type="containsBlanks" dxfId="50" priority="2">
      <formula>LEN(TRIM(F24))=0</formula>
    </cfRule>
  </conditionalFormatting>
  <conditionalFormatting sqref="F33:F38">
    <cfRule type="containsBlanks" dxfId="49" priority="26">
      <formula>LEN(TRIM(F33))=0</formula>
    </cfRule>
  </conditionalFormatting>
  <conditionalFormatting sqref="F40:F47">
    <cfRule type="containsBlanks" dxfId="48" priority="18">
      <formula>LEN(TRIM(F40))=0</formula>
    </cfRule>
  </conditionalFormatting>
  <conditionalFormatting sqref="F49:F51">
    <cfRule type="containsBlanks" dxfId="47" priority="17">
      <formula>LEN(TRIM(F49))=0</formula>
    </cfRule>
  </conditionalFormatting>
  <conditionalFormatting sqref="F53:F58">
    <cfRule type="containsBlanks" dxfId="46" priority="16">
      <formula>LEN(TRIM(F53))=0</formula>
    </cfRule>
  </conditionalFormatting>
  <conditionalFormatting sqref="F60:F63">
    <cfRule type="containsBlanks" dxfId="45" priority="14">
      <formula>LEN(TRIM(F60))=0</formula>
    </cfRule>
  </conditionalFormatting>
  <conditionalFormatting sqref="F65:F67">
    <cfRule type="containsBlanks" dxfId="44" priority="12">
      <formula>LEN(TRIM(F65))=0</formula>
    </cfRule>
  </conditionalFormatting>
  <conditionalFormatting sqref="F71">
    <cfRule type="containsBlanks" dxfId="43" priority="11">
      <formula>LEN(TRIM(F71))=0</formula>
    </cfRule>
  </conditionalFormatting>
  <conditionalFormatting sqref="F73:F75">
    <cfRule type="containsBlanks" dxfId="42" priority="9">
      <formula>LEN(TRIM(F73))=0</formula>
    </cfRule>
  </conditionalFormatting>
  <conditionalFormatting sqref="F77:F78">
    <cfRule type="containsBlanks" dxfId="41" priority="8">
      <formula>LEN(TRIM(F77))=0</formula>
    </cfRule>
  </conditionalFormatting>
  <conditionalFormatting sqref="F80:F85">
    <cfRule type="containsBlanks" dxfId="40" priority="5">
      <formula>LEN(TRIM(F80))=0</formula>
    </cfRule>
  </conditionalFormatting>
  <conditionalFormatting sqref="F87:F88">
    <cfRule type="containsBlanks" dxfId="39" priority="4">
      <formula>LEN(TRIM(F87))=0</formula>
    </cfRule>
  </conditionalFormatting>
  <conditionalFormatting sqref="F91:F140">
    <cfRule type="containsBlanks" dxfId="38" priority="33">
      <formula>LEN(TRIM(F91))=0</formula>
    </cfRule>
  </conditionalFormatting>
  <conditionalFormatting sqref="F142">
    <cfRule type="containsBlanks" dxfId="37" priority="31">
      <formula>LEN(TRIM(F142))=0</formula>
    </cfRule>
  </conditionalFormatting>
  <conditionalFormatting sqref="F144:F145">
    <cfRule type="containsBlanks" dxfId="36" priority="32">
      <formula>LEN(TRIM(F144))=0</formula>
    </cfRule>
  </conditionalFormatting>
  <printOptions horizontalCentered="1"/>
  <pageMargins left="0.39370078740157483" right="0.39370078740157483" top="0.98425196850393704" bottom="0.98425196850393704" header="0.31496062992125984" footer="0.31496062992125984"/>
  <pageSetup paperSize="9" scale="72" orientation="portrait" r:id="rId1"/>
  <headerFooter>
    <oddHeader>&amp;L&amp;"Arial,Tučné"&amp;9Príloha č. 5 SP (Príloha č. 1 RD)&amp;"Arial,Normálne"
Špecifikácia predmetu zákazky</oddHeader>
  </headerFooter>
  <rowBreaks count="4" manualBreakCount="4">
    <brk id="29" min="1" max="5" man="1"/>
    <brk id="63" min="1" max="5" man="1"/>
    <brk id="96" min="1" max="5" man="1"/>
    <brk id="128" min="1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364A3-34EE-4E84-9429-E7742DD321E0}">
  <sheetPr>
    <pageSetUpPr fitToPage="1"/>
  </sheetPr>
  <dimension ref="B1:AD78"/>
  <sheetViews>
    <sheetView showGridLines="0" topLeftCell="E40" zoomScale="91" zoomScaleNormal="91" workbookViewId="0">
      <selection activeCell="Y47" sqref="Y47"/>
    </sheetView>
  </sheetViews>
  <sheetFormatPr defaultRowHeight="12" x14ac:dyDescent="0.2"/>
  <cols>
    <col min="1" max="1" width="1.85546875" style="35" customWidth="1"/>
    <col min="2" max="25" width="13.7109375" style="35" customWidth="1"/>
    <col min="26" max="26" width="5" style="35" customWidth="1"/>
    <col min="27" max="27" width="9.140625" style="35"/>
    <col min="28" max="28" width="16.140625" style="35" bestFit="1" customWidth="1"/>
    <col min="29" max="16384" width="9.140625" style="35"/>
  </cols>
  <sheetData>
    <row r="1" spans="2:27" s="60" customFormat="1" ht="20.100000000000001" customHeight="1" x14ac:dyDescent="0.25">
      <c r="B1" s="516" t="s">
        <v>6</v>
      </c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  <c r="U1" s="516"/>
      <c r="V1" s="516"/>
      <c r="W1" s="516"/>
      <c r="X1" s="516"/>
      <c r="Y1" s="516"/>
    </row>
    <row r="2" spans="2:27" ht="18.75" customHeight="1" x14ac:dyDescent="0.2">
      <c r="B2" s="36" t="str">
        <f>'Príloha č. 1'!B2</f>
        <v>Príprava a dovoz stravy</v>
      </c>
      <c r="C2" s="37"/>
      <c r="D2" s="37"/>
      <c r="E2" s="37"/>
      <c r="F2" s="37"/>
      <c r="G2" s="37"/>
      <c r="H2" s="37"/>
      <c r="I2" s="37"/>
      <c r="J2" s="37"/>
    </row>
    <row r="3" spans="2:27" ht="27.75" customHeight="1" x14ac:dyDescent="0.2">
      <c r="B3" s="517" t="s">
        <v>475</v>
      </c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  <c r="P3" s="517"/>
      <c r="Q3" s="517"/>
      <c r="R3" s="517"/>
      <c r="S3" s="517"/>
      <c r="T3" s="517"/>
      <c r="U3" s="517"/>
      <c r="V3" s="517"/>
      <c r="W3" s="517"/>
      <c r="X3" s="517"/>
      <c r="Y3" s="517"/>
      <c r="Z3" s="38"/>
      <c r="AA3" s="38"/>
    </row>
    <row r="4" spans="2:27" s="251" customFormat="1" ht="15" customHeight="1" x14ac:dyDescent="0.25">
      <c r="B4" s="39" t="s">
        <v>337</v>
      </c>
      <c r="C4" s="40"/>
      <c r="D4" s="40"/>
      <c r="E4" s="26"/>
      <c r="F4" s="26"/>
      <c r="G4" s="26"/>
      <c r="H4" s="26"/>
      <c r="I4" s="26"/>
      <c r="K4" s="41"/>
      <c r="L4" s="41"/>
      <c r="M4" s="41"/>
      <c r="N4" s="294"/>
      <c r="O4" s="294"/>
      <c r="P4" s="294"/>
      <c r="Q4" s="294"/>
      <c r="R4" s="294"/>
    </row>
    <row r="5" spans="2:27" s="251" customFormat="1" ht="15" customHeight="1" x14ac:dyDescent="0.25">
      <c r="B5" s="518"/>
      <c r="C5" s="518"/>
      <c r="D5" s="518"/>
      <c r="E5" s="518"/>
      <c r="F5" s="518"/>
      <c r="G5" s="518"/>
      <c r="H5" s="518"/>
      <c r="I5" s="160"/>
      <c r="N5" s="294"/>
      <c r="O5" s="294"/>
      <c r="P5" s="294"/>
      <c r="Q5" s="294"/>
      <c r="R5" s="294"/>
    </row>
    <row r="6" spans="2:27" s="251" customFormat="1" ht="15" customHeight="1" x14ac:dyDescent="0.25">
      <c r="B6" s="42" t="s">
        <v>338</v>
      </c>
      <c r="C6" s="160"/>
      <c r="D6" s="160"/>
      <c r="E6" s="160"/>
      <c r="F6" s="160"/>
      <c r="G6" s="160"/>
      <c r="H6" s="160"/>
      <c r="I6" s="160"/>
      <c r="N6" s="294"/>
      <c r="O6" s="294"/>
      <c r="P6" s="294"/>
      <c r="Q6" s="294"/>
      <c r="R6" s="294"/>
    </row>
    <row r="7" spans="2:27" ht="12.75" thickBot="1" x14ac:dyDescent="0.25"/>
    <row r="8" spans="2:27" ht="18" customHeight="1" thickBot="1" x14ac:dyDescent="0.25">
      <c r="B8" s="519" t="s">
        <v>90</v>
      </c>
      <c r="C8" s="521" t="s">
        <v>75</v>
      </c>
      <c r="D8" s="522"/>
      <c r="E8" s="522"/>
      <c r="F8" s="522"/>
      <c r="G8" s="522"/>
      <c r="H8" s="522"/>
      <c r="I8" s="523"/>
      <c r="J8" s="524" t="s">
        <v>74</v>
      </c>
      <c r="K8" s="525"/>
      <c r="L8" s="525"/>
      <c r="M8" s="525"/>
      <c r="N8" s="525"/>
      <c r="O8" s="525"/>
      <c r="P8" s="526"/>
      <c r="Q8" s="527" t="s">
        <v>73</v>
      </c>
      <c r="R8" s="528"/>
      <c r="S8" s="528"/>
      <c r="T8" s="528"/>
      <c r="U8" s="528"/>
      <c r="V8" s="528"/>
      <c r="W8" s="529"/>
      <c r="X8" s="161"/>
    </row>
    <row r="9" spans="2:27" s="53" customFormat="1" ht="50.1" customHeight="1" thickTop="1" thickBot="1" x14ac:dyDescent="0.3">
      <c r="B9" s="520"/>
      <c r="C9" s="43" t="s">
        <v>89</v>
      </c>
      <c r="D9" s="44" t="s">
        <v>88</v>
      </c>
      <c r="E9" s="45" t="s">
        <v>42</v>
      </c>
      <c r="F9" s="45" t="s">
        <v>65</v>
      </c>
      <c r="G9" s="45" t="s">
        <v>339</v>
      </c>
      <c r="H9" s="44" t="s">
        <v>87</v>
      </c>
      <c r="I9" s="46" t="s">
        <v>340</v>
      </c>
      <c r="J9" s="47" t="s">
        <v>89</v>
      </c>
      <c r="K9" s="48" t="s">
        <v>88</v>
      </c>
      <c r="L9" s="48" t="s">
        <v>341</v>
      </c>
      <c r="M9" s="49" t="s">
        <v>65</v>
      </c>
      <c r="N9" s="49" t="s">
        <v>342</v>
      </c>
      <c r="O9" s="50" t="s">
        <v>87</v>
      </c>
      <c r="P9" s="51" t="s">
        <v>343</v>
      </c>
      <c r="Q9" s="47" t="s">
        <v>89</v>
      </c>
      <c r="R9" s="48" t="s">
        <v>88</v>
      </c>
      <c r="S9" s="48" t="s">
        <v>341</v>
      </c>
      <c r="T9" s="49" t="s">
        <v>65</v>
      </c>
      <c r="U9" s="49" t="s">
        <v>342</v>
      </c>
      <c r="V9" s="50" t="s">
        <v>87</v>
      </c>
      <c r="W9" s="51" t="s">
        <v>343</v>
      </c>
      <c r="X9" s="52"/>
    </row>
    <row r="10" spans="2:27" s="60" customFormat="1" ht="24.95" customHeight="1" thickTop="1" x14ac:dyDescent="0.25">
      <c r="B10" s="54" t="s">
        <v>86</v>
      </c>
      <c r="C10" s="55">
        <v>104</v>
      </c>
      <c r="D10" s="538"/>
      <c r="E10" s="541"/>
      <c r="F10" s="535">
        <f>D10*E10</f>
        <v>0</v>
      </c>
      <c r="G10" s="535">
        <f>F10+D10</f>
        <v>0</v>
      </c>
      <c r="H10" s="56">
        <f>C10*D10</f>
        <v>0</v>
      </c>
      <c r="I10" s="57">
        <f>C10*G10</f>
        <v>0</v>
      </c>
      <c r="J10" s="55">
        <v>104</v>
      </c>
      <c r="K10" s="538"/>
      <c r="L10" s="541"/>
      <c r="M10" s="535">
        <f>K10*L10</f>
        <v>0</v>
      </c>
      <c r="N10" s="535">
        <f>M10+K10</f>
        <v>0</v>
      </c>
      <c r="O10" s="56">
        <f>J10*K10</f>
        <v>0</v>
      </c>
      <c r="P10" s="57">
        <f>J10*N10</f>
        <v>0</v>
      </c>
      <c r="Q10" s="58">
        <v>121</v>
      </c>
      <c r="R10" s="538"/>
      <c r="S10" s="541"/>
      <c r="T10" s="535">
        <f>R10*S10</f>
        <v>0</v>
      </c>
      <c r="U10" s="535">
        <f>T10+R10</f>
        <v>0</v>
      </c>
      <c r="V10" s="56">
        <f>Q10*R10</f>
        <v>0</v>
      </c>
      <c r="W10" s="57">
        <f>Q10*U10</f>
        <v>0</v>
      </c>
      <c r="X10" s="59"/>
    </row>
    <row r="11" spans="2:27" s="60" customFormat="1" ht="24.95" customHeight="1" x14ac:dyDescent="0.25">
      <c r="B11" s="61" t="s">
        <v>85</v>
      </c>
      <c r="C11" s="55">
        <v>118</v>
      </c>
      <c r="D11" s="539"/>
      <c r="E11" s="542"/>
      <c r="F11" s="536"/>
      <c r="G11" s="536"/>
      <c r="H11" s="62">
        <f>C11*D10</f>
        <v>0</v>
      </c>
      <c r="I11" s="63">
        <f>C11*G10</f>
        <v>0</v>
      </c>
      <c r="J11" s="55">
        <v>118</v>
      </c>
      <c r="K11" s="539"/>
      <c r="L11" s="542"/>
      <c r="M11" s="536"/>
      <c r="N11" s="536"/>
      <c r="O11" s="62">
        <f>J11*K10</f>
        <v>0</v>
      </c>
      <c r="P11" s="63">
        <f>J11*N10</f>
        <v>0</v>
      </c>
      <c r="Q11" s="64">
        <v>136</v>
      </c>
      <c r="R11" s="539"/>
      <c r="S11" s="542"/>
      <c r="T11" s="536"/>
      <c r="U11" s="536"/>
      <c r="V11" s="62">
        <f>Q11*R10</f>
        <v>0</v>
      </c>
      <c r="W11" s="63">
        <f>Q11*U10</f>
        <v>0</v>
      </c>
      <c r="X11" s="59"/>
    </row>
    <row r="12" spans="2:27" s="60" customFormat="1" ht="24.95" customHeight="1" x14ac:dyDescent="0.25">
      <c r="B12" s="61" t="s">
        <v>84</v>
      </c>
      <c r="C12" s="55">
        <v>122</v>
      </c>
      <c r="D12" s="539"/>
      <c r="E12" s="542"/>
      <c r="F12" s="536"/>
      <c r="G12" s="536"/>
      <c r="H12" s="62">
        <f>C12*D10</f>
        <v>0</v>
      </c>
      <c r="I12" s="63">
        <f>C12*G10</f>
        <v>0</v>
      </c>
      <c r="J12" s="55">
        <v>122</v>
      </c>
      <c r="K12" s="539"/>
      <c r="L12" s="542"/>
      <c r="M12" s="536"/>
      <c r="N12" s="536"/>
      <c r="O12" s="62">
        <f>J12*K10</f>
        <v>0</v>
      </c>
      <c r="P12" s="63">
        <f>J12*N10</f>
        <v>0</v>
      </c>
      <c r="Q12" s="64">
        <v>140</v>
      </c>
      <c r="R12" s="539"/>
      <c r="S12" s="542"/>
      <c r="T12" s="536"/>
      <c r="U12" s="536"/>
      <c r="V12" s="62">
        <f>Q12*R10</f>
        <v>0</v>
      </c>
      <c r="W12" s="63">
        <f>Q12*U10</f>
        <v>0</v>
      </c>
      <c r="X12" s="59"/>
    </row>
    <row r="13" spans="2:27" s="60" customFormat="1" ht="24.95" customHeight="1" x14ac:dyDescent="0.25">
      <c r="B13" s="61" t="s">
        <v>83</v>
      </c>
      <c r="C13" s="55">
        <v>126</v>
      </c>
      <c r="D13" s="539"/>
      <c r="E13" s="542"/>
      <c r="F13" s="536"/>
      <c r="G13" s="536"/>
      <c r="H13" s="62">
        <f>C13*D10</f>
        <v>0</v>
      </c>
      <c r="I13" s="63">
        <f>C13*G10</f>
        <v>0</v>
      </c>
      <c r="J13" s="55">
        <v>126</v>
      </c>
      <c r="K13" s="539"/>
      <c r="L13" s="542"/>
      <c r="M13" s="536"/>
      <c r="N13" s="536"/>
      <c r="O13" s="62">
        <f>J13*K10</f>
        <v>0</v>
      </c>
      <c r="P13" s="63">
        <f>J13*N10</f>
        <v>0</v>
      </c>
      <c r="Q13" s="64">
        <v>141</v>
      </c>
      <c r="R13" s="539"/>
      <c r="S13" s="542"/>
      <c r="T13" s="536"/>
      <c r="U13" s="536"/>
      <c r="V13" s="62">
        <f>Q13*R10</f>
        <v>0</v>
      </c>
      <c r="W13" s="63">
        <f>Q13*U10</f>
        <v>0</v>
      </c>
      <c r="X13" s="59"/>
    </row>
    <row r="14" spans="2:27" s="60" customFormat="1" ht="24.95" customHeight="1" x14ac:dyDescent="0.25">
      <c r="B14" s="61" t="s">
        <v>82</v>
      </c>
      <c r="C14" s="55">
        <v>121</v>
      </c>
      <c r="D14" s="539"/>
      <c r="E14" s="542"/>
      <c r="F14" s="536"/>
      <c r="G14" s="536"/>
      <c r="H14" s="62">
        <f>C14*D10</f>
        <v>0</v>
      </c>
      <c r="I14" s="63">
        <f>C14*G10</f>
        <v>0</v>
      </c>
      <c r="J14" s="55">
        <v>121</v>
      </c>
      <c r="K14" s="539"/>
      <c r="L14" s="542"/>
      <c r="M14" s="536"/>
      <c r="N14" s="536"/>
      <c r="O14" s="62">
        <f>J14*K10</f>
        <v>0</v>
      </c>
      <c r="P14" s="63">
        <f>J14*N10</f>
        <v>0</v>
      </c>
      <c r="Q14" s="64">
        <v>130</v>
      </c>
      <c r="R14" s="539"/>
      <c r="S14" s="542"/>
      <c r="T14" s="536"/>
      <c r="U14" s="536"/>
      <c r="V14" s="62">
        <f>Q14*R10</f>
        <v>0</v>
      </c>
      <c r="W14" s="63">
        <f>Q14*U10</f>
        <v>0</v>
      </c>
      <c r="X14" s="59"/>
    </row>
    <row r="15" spans="2:27" s="60" customFormat="1" ht="24.95" customHeight="1" x14ac:dyDescent="0.25">
      <c r="B15" s="61" t="s">
        <v>81</v>
      </c>
      <c r="C15" s="64">
        <v>109</v>
      </c>
      <c r="D15" s="539"/>
      <c r="E15" s="542"/>
      <c r="F15" s="536"/>
      <c r="G15" s="536"/>
      <c r="H15" s="62">
        <f>C15*D10</f>
        <v>0</v>
      </c>
      <c r="I15" s="63">
        <f>C15*G10</f>
        <v>0</v>
      </c>
      <c r="J15" s="64">
        <v>109</v>
      </c>
      <c r="K15" s="539"/>
      <c r="L15" s="542"/>
      <c r="M15" s="536"/>
      <c r="N15" s="536"/>
      <c r="O15" s="62">
        <f>J15*K10</f>
        <v>0</v>
      </c>
      <c r="P15" s="63">
        <f>J15*N10</f>
        <v>0</v>
      </c>
      <c r="Q15" s="64">
        <v>112</v>
      </c>
      <c r="R15" s="539"/>
      <c r="S15" s="542"/>
      <c r="T15" s="536"/>
      <c r="U15" s="536"/>
      <c r="V15" s="62">
        <f>Q15*R10</f>
        <v>0</v>
      </c>
      <c r="W15" s="63">
        <f>Q15*U10</f>
        <v>0</v>
      </c>
      <c r="X15" s="59"/>
    </row>
    <row r="16" spans="2:27" s="60" customFormat="1" ht="24.95" customHeight="1" thickBot="1" x14ac:dyDescent="0.3">
      <c r="B16" s="65" t="s">
        <v>80</v>
      </c>
      <c r="C16" s="66">
        <v>99</v>
      </c>
      <c r="D16" s="540"/>
      <c r="E16" s="543"/>
      <c r="F16" s="537"/>
      <c r="G16" s="537"/>
      <c r="H16" s="62">
        <f>C16*D10</f>
        <v>0</v>
      </c>
      <c r="I16" s="67">
        <f>C16*G10</f>
        <v>0</v>
      </c>
      <c r="J16" s="66">
        <v>99</v>
      </c>
      <c r="K16" s="540"/>
      <c r="L16" s="543"/>
      <c r="M16" s="537"/>
      <c r="N16" s="537"/>
      <c r="O16" s="62">
        <f>J16*K10</f>
        <v>0</v>
      </c>
      <c r="P16" s="67">
        <f>J16*N10</f>
        <v>0</v>
      </c>
      <c r="Q16" s="66">
        <v>106</v>
      </c>
      <c r="R16" s="540"/>
      <c r="S16" s="543"/>
      <c r="T16" s="537"/>
      <c r="U16" s="537"/>
      <c r="V16" s="62">
        <f>Q16*R10</f>
        <v>0</v>
      </c>
      <c r="W16" s="67">
        <f>Q16*U10</f>
        <v>0</v>
      </c>
      <c r="X16" s="59"/>
    </row>
    <row r="17" spans="2:30" s="60" customFormat="1" ht="24.95" customHeight="1" thickBot="1" x14ac:dyDescent="0.3">
      <c r="B17" s="68" t="s">
        <v>79</v>
      </c>
      <c r="C17" s="69">
        <f>SUM(C10:C16)</f>
        <v>799</v>
      </c>
      <c r="D17" s="70" t="s">
        <v>35</v>
      </c>
      <c r="E17" s="71" t="s">
        <v>35</v>
      </c>
      <c r="F17" s="71" t="s">
        <v>35</v>
      </c>
      <c r="G17" s="71" t="s">
        <v>35</v>
      </c>
      <c r="H17" s="72">
        <f>SUM(H10:H16)</f>
        <v>0</v>
      </c>
      <c r="I17" s="73">
        <f>SUM(I10:I16)</f>
        <v>0</v>
      </c>
      <c r="J17" s="69">
        <f>SUM(J10:J16)</f>
        <v>799</v>
      </c>
      <c r="K17" s="70" t="s">
        <v>35</v>
      </c>
      <c r="L17" s="74" t="s">
        <v>35</v>
      </c>
      <c r="M17" s="70" t="s">
        <v>35</v>
      </c>
      <c r="N17" s="70" t="s">
        <v>35</v>
      </c>
      <c r="O17" s="75">
        <f>SUM(O10:O16)</f>
        <v>0</v>
      </c>
      <c r="P17" s="76">
        <f>SUM(P10:P16)</f>
        <v>0</v>
      </c>
      <c r="Q17" s="163">
        <f>SUM(Q10:Q16)</f>
        <v>886</v>
      </c>
      <c r="R17" s="70" t="s">
        <v>35</v>
      </c>
      <c r="S17" s="74" t="s">
        <v>35</v>
      </c>
      <c r="T17" s="70" t="s">
        <v>35</v>
      </c>
      <c r="U17" s="70" t="s">
        <v>35</v>
      </c>
      <c r="V17" s="72">
        <f>SUM(V10:V16)</f>
        <v>0</v>
      </c>
      <c r="W17" s="76">
        <f>SUM(W10:W16)</f>
        <v>0</v>
      </c>
      <c r="X17" s="77"/>
    </row>
    <row r="18" spans="2:30" ht="12.75" customHeight="1" x14ac:dyDescent="0.2">
      <c r="B18" s="38"/>
      <c r="C18" s="37"/>
      <c r="J18" s="78"/>
      <c r="M18" s="37"/>
      <c r="N18" s="37"/>
      <c r="O18" s="37"/>
      <c r="P18" s="37"/>
      <c r="Q18" s="37"/>
      <c r="R18" s="37"/>
      <c r="S18" s="37"/>
      <c r="T18" s="37"/>
      <c r="U18" s="37"/>
      <c r="V18" s="37"/>
    </row>
    <row r="19" spans="2:30" ht="12.75" customHeight="1" thickBot="1" x14ac:dyDescent="0.25">
      <c r="B19" s="38"/>
      <c r="C19" s="37"/>
      <c r="J19" s="78"/>
      <c r="M19" s="37"/>
      <c r="N19" s="37"/>
      <c r="O19" s="37"/>
      <c r="P19" s="37"/>
      <c r="Q19" s="37"/>
      <c r="R19" s="37"/>
      <c r="S19" s="37"/>
      <c r="T19" s="37"/>
      <c r="U19" s="37"/>
      <c r="V19" s="37"/>
    </row>
    <row r="20" spans="2:30" ht="24.95" customHeight="1" x14ac:dyDescent="0.2">
      <c r="B20" s="519" t="s">
        <v>90</v>
      </c>
      <c r="C20" s="521" t="s">
        <v>72</v>
      </c>
      <c r="D20" s="522"/>
      <c r="E20" s="522"/>
      <c r="F20" s="522"/>
      <c r="G20" s="522"/>
      <c r="H20" s="522"/>
      <c r="I20" s="523"/>
      <c r="J20" s="530" t="s">
        <v>71</v>
      </c>
      <c r="K20" s="531"/>
      <c r="L20" s="531"/>
      <c r="M20" s="531"/>
      <c r="N20" s="531"/>
      <c r="O20" s="531"/>
      <c r="P20" s="532"/>
      <c r="Q20" s="521" t="s">
        <v>70</v>
      </c>
      <c r="R20" s="522"/>
      <c r="S20" s="522"/>
      <c r="T20" s="522"/>
      <c r="U20" s="522"/>
      <c r="V20" s="522"/>
      <c r="W20" s="523"/>
      <c r="X20" s="533" t="s">
        <v>344</v>
      </c>
      <c r="Y20" s="533" t="s">
        <v>345</v>
      </c>
      <c r="Z20" s="37"/>
      <c r="AA20" s="37"/>
      <c r="AB20" s="37"/>
      <c r="AC20" s="37"/>
      <c r="AD20" s="37"/>
    </row>
    <row r="21" spans="2:30" ht="50.1" customHeight="1" thickBot="1" x14ac:dyDescent="0.25">
      <c r="B21" s="520"/>
      <c r="C21" s="43" t="s">
        <v>89</v>
      </c>
      <c r="D21" s="44" t="s">
        <v>88</v>
      </c>
      <c r="E21" s="45" t="s">
        <v>42</v>
      </c>
      <c r="F21" s="45" t="s">
        <v>65</v>
      </c>
      <c r="G21" s="45" t="s">
        <v>342</v>
      </c>
      <c r="H21" s="44" t="s">
        <v>87</v>
      </c>
      <c r="I21" s="46" t="s">
        <v>340</v>
      </c>
      <c r="J21" s="79" t="s">
        <v>89</v>
      </c>
      <c r="K21" s="50" t="s">
        <v>88</v>
      </c>
      <c r="L21" s="45" t="s">
        <v>42</v>
      </c>
      <c r="M21" s="45" t="s">
        <v>65</v>
      </c>
      <c r="N21" s="45" t="s">
        <v>342</v>
      </c>
      <c r="O21" s="44" t="s">
        <v>87</v>
      </c>
      <c r="P21" s="80" t="s">
        <v>343</v>
      </c>
      <c r="Q21" s="79" t="s">
        <v>89</v>
      </c>
      <c r="R21" s="50" t="s">
        <v>88</v>
      </c>
      <c r="S21" s="49" t="s">
        <v>42</v>
      </c>
      <c r="T21" s="49" t="s">
        <v>65</v>
      </c>
      <c r="U21" s="49" t="s">
        <v>342</v>
      </c>
      <c r="V21" s="50" t="s">
        <v>87</v>
      </c>
      <c r="W21" s="81" t="s">
        <v>343</v>
      </c>
      <c r="X21" s="534"/>
      <c r="Y21" s="534"/>
      <c r="Z21" s="37"/>
      <c r="AA21" s="37"/>
      <c r="AB21" s="37"/>
      <c r="AC21" s="37"/>
      <c r="AD21" s="37"/>
    </row>
    <row r="22" spans="2:30" s="60" customFormat="1" ht="24.95" customHeight="1" thickTop="1" x14ac:dyDescent="0.25">
      <c r="B22" s="54" t="s">
        <v>86</v>
      </c>
      <c r="C22" s="58">
        <v>121</v>
      </c>
      <c r="D22" s="538"/>
      <c r="E22" s="541"/>
      <c r="F22" s="535">
        <f>D22*E22</f>
        <v>0</v>
      </c>
      <c r="G22" s="535">
        <f>F22+D22</f>
        <v>0</v>
      </c>
      <c r="H22" s="56">
        <f>C22*D22</f>
        <v>0</v>
      </c>
      <c r="I22" s="57">
        <f>C22*G22</f>
        <v>0</v>
      </c>
      <c r="J22" s="55">
        <v>121</v>
      </c>
      <c r="K22" s="538"/>
      <c r="L22" s="541"/>
      <c r="M22" s="535">
        <f>K22*L22</f>
        <v>0</v>
      </c>
      <c r="N22" s="535">
        <f>M22+K22</f>
        <v>0</v>
      </c>
      <c r="O22" s="56">
        <f>J22*K22</f>
        <v>0</v>
      </c>
      <c r="P22" s="57">
        <f>J22*N22</f>
        <v>0</v>
      </c>
      <c r="Q22" s="55">
        <v>51</v>
      </c>
      <c r="R22" s="538"/>
      <c r="S22" s="541"/>
      <c r="T22" s="535">
        <f>R22*S22</f>
        <v>0</v>
      </c>
      <c r="U22" s="535">
        <f>T22+R22</f>
        <v>0</v>
      </c>
      <c r="V22" s="56">
        <f>Q22*R22</f>
        <v>0</v>
      </c>
      <c r="W22" s="57">
        <f>Q22*U22</f>
        <v>0</v>
      </c>
      <c r="X22" s="82">
        <f t="shared" ref="X22:Y28" si="0">V22+O22+H22+V10+O10+H10</f>
        <v>0</v>
      </c>
      <c r="Y22" s="83">
        <f t="shared" si="0"/>
        <v>0</v>
      </c>
      <c r="Z22" s="38"/>
      <c r="AA22" s="38"/>
      <c r="AB22" s="38"/>
      <c r="AC22" s="38"/>
      <c r="AD22" s="38"/>
    </row>
    <row r="23" spans="2:30" s="60" customFormat="1" ht="24.95" customHeight="1" x14ac:dyDescent="0.25">
      <c r="B23" s="61" t="s">
        <v>85</v>
      </c>
      <c r="C23" s="64">
        <v>136</v>
      </c>
      <c r="D23" s="539"/>
      <c r="E23" s="542"/>
      <c r="F23" s="536"/>
      <c r="G23" s="536"/>
      <c r="H23" s="62">
        <f>C23*D22</f>
        <v>0</v>
      </c>
      <c r="I23" s="63">
        <f>C23*G22</f>
        <v>0</v>
      </c>
      <c r="J23" s="55">
        <v>123</v>
      </c>
      <c r="K23" s="539"/>
      <c r="L23" s="542"/>
      <c r="M23" s="536"/>
      <c r="N23" s="536"/>
      <c r="O23" s="62">
        <f>J23*K22</f>
        <v>0</v>
      </c>
      <c r="P23" s="63">
        <f>J23*N22</f>
        <v>0</v>
      </c>
      <c r="Q23" s="55">
        <v>51</v>
      </c>
      <c r="R23" s="539"/>
      <c r="S23" s="542"/>
      <c r="T23" s="536"/>
      <c r="U23" s="536"/>
      <c r="V23" s="62">
        <f>Q23*R22</f>
        <v>0</v>
      </c>
      <c r="W23" s="63">
        <f>Q23*U22</f>
        <v>0</v>
      </c>
      <c r="X23" s="84">
        <f t="shared" si="0"/>
        <v>0</v>
      </c>
      <c r="Y23" s="85">
        <f t="shared" si="0"/>
        <v>0</v>
      </c>
      <c r="Z23" s="38"/>
      <c r="AA23" s="38"/>
      <c r="AB23" s="38"/>
      <c r="AC23" s="38"/>
      <c r="AD23" s="38"/>
    </row>
    <row r="24" spans="2:30" s="60" customFormat="1" ht="24.95" customHeight="1" x14ac:dyDescent="0.25">
      <c r="B24" s="61" t="s">
        <v>84</v>
      </c>
      <c r="C24" s="64">
        <v>140</v>
      </c>
      <c r="D24" s="539"/>
      <c r="E24" s="542"/>
      <c r="F24" s="536"/>
      <c r="G24" s="536"/>
      <c r="H24" s="62">
        <f>C24*D22</f>
        <v>0</v>
      </c>
      <c r="I24" s="63">
        <f>C24*G22</f>
        <v>0</v>
      </c>
      <c r="J24" s="55">
        <v>127</v>
      </c>
      <c r="K24" s="539"/>
      <c r="L24" s="542"/>
      <c r="M24" s="536"/>
      <c r="N24" s="536"/>
      <c r="O24" s="62">
        <f>J24*K22</f>
        <v>0</v>
      </c>
      <c r="P24" s="63">
        <f>J24*N22</f>
        <v>0</v>
      </c>
      <c r="Q24" s="55">
        <v>51</v>
      </c>
      <c r="R24" s="539"/>
      <c r="S24" s="542"/>
      <c r="T24" s="536"/>
      <c r="U24" s="536"/>
      <c r="V24" s="62">
        <f>Q24*R22</f>
        <v>0</v>
      </c>
      <c r="W24" s="63">
        <f>Q24*U22</f>
        <v>0</v>
      </c>
      <c r="X24" s="84">
        <f t="shared" si="0"/>
        <v>0</v>
      </c>
      <c r="Y24" s="85">
        <f t="shared" si="0"/>
        <v>0</v>
      </c>
      <c r="Z24" s="38"/>
      <c r="AA24" s="38"/>
      <c r="AB24" s="38"/>
      <c r="AC24" s="38"/>
      <c r="AD24" s="38"/>
    </row>
    <row r="25" spans="2:30" s="60" customFormat="1" ht="24.95" customHeight="1" x14ac:dyDescent="0.25">
      <c r="B25" s="61" t="s">
        <v>83</v>
      </c>
      <c r="C25" s="64">
        <v>141</v>
      </c>
      <c r="D25" s="539"/>
      <c r="E25" s="542"/>
      <c r="F25" s="536"/>
      <c r="G25" s="536"/>
      <c r="H25" s="62">
        <f>C25*D22</f>
        <v>0</v>
      </c>
      <c r="I25" s="63">
        <f>C25*G22</f>
        <v>0</v>
      </c>
      <c r="J25" s="55">
        <v>122</v>
      </c>
      <c r="K25" s="539"/>
      <c r="L25" s="542"/>
      <c r="M25" s="536"/>
      <c r="N25" s="536"/>
      <c r="O25" s="62">
        <f>J25*K22</f>
        <v>0</v>
      </c>
      <c r="P25" s="63">
        <f>J25*N22</f>
        <v>0</v>
      </c>
      <c r="Q25" s="55">
        <v>50</v>
      </c>
      <c r="R25" s="539"/>
      <c r="S25" s="542"/>
      <c r="T25" s="536"/>
      <c r="U25" s="536"/>
      <c r="V25" s="62">
        <f>Q25*R22</f>
        <v>0</v>
      </c>
      <c r="W25" s="63">
        <f>Q25*U22</f>
        <v>0</v>
      </c>
      <c r="X25" s="84">
        <f t="shared" si="0"/>
        <v>0</v>
      </c>
      <c r="Y25" s="85">
        <f t="shared" si="0"/>
        <v>0</v>
      </c>
      <c r="Z25" s="38"/>
      <c r="AA25" s="38"/>
      <c r="AB25" s="38"/>
      <c r="AC25" s="38"/>
      <c r="AD25" s="38"/>
    </row>
    <row r="26" spans="2:30" s="60" customFormat="1" ht="24.95" customHeight="1" x14ac:dyDescent="0.25">
      <c r="B26" s="61" t="s">
        <v>82</v>
      </c>
      <c r="C26" s="64">
        <v>130</v>
      </c>
      <c r="D26" s="539"/>
      <c r="E26" s="542"/>
      <c r="F26" s="536"/>
      <c r="G26" s="536"/>
      <c r="H26" s="62">
        <f>C26*D22</f>
        <v>0</v>
      </c>
      <c r="I26" s="63">
        <f>C26*G22</f>
        <v>0</v>
      </c>
      <c r="J26" s="55">
        <v>108</v>
      </c>
      <c r="K26" s="539"/>
      <c r="L26" s="542"/>
      <c r="M26" s="536"/>
      <c r="N26" s="536"/>
      <c r="O26" s="62">
        <f>J26*K22</f>
        <v>0</v>
      </c>
      <c r="P26" s="63">
        <f>J26*N22</f>
        <v>0</v>
      </c>
      <c r="Q26" s="55">
        <v>43</v>
      </c>
      <c r="R26" s="539"/>
      <c r="S26" s="542"/>
      <c r="T26" s="536"/>
      <c r="U26" s="536"/>
      <c r="V26" s="62">
        <f>Q26*R22</f>
        <v>0</v>
      </c>
      <c r="W26" s="63">
        <f>Q26*U22</f>
        <v>0</v>
      </c>
      <c r="X26" s="84">
        <f t="shared" si="0"/>
        <v>0</v>
      </c>
      <c r="Y26" s="85">
        <f t="shared" si="0"/>
        <v>0</v>
      </c>
      <c r="Z26" s="38"/>
      <c r="AA26" s="38"/>
      <c r="AB26" s="38"/>
      <c r="AC26" s="38"/>
      <c r="AD26" s="38"/>
    </row>
    <row r="27" spans="2:30" s="60" customFormat="1" ht="24.95" customHeight="1" x14ac:dyDescent="0.25">
      <c r="B27" s="61" t="s">
        <v>81</v>
      </c>
      <c r="C27" s="64">
        <v>112</v>
      </c>
      <c r="D27" s="539"/>
      <c r="E27" s="542"/>
      <c r="F27" s="536"/>
      <c r="G27" s="536"/>
      <c r="H27" s="62">
        <f>C27*D22</f>
        <v>0</v>
      </c>
      <c r="I27" s="63">
        <f>C27*G22</f>
        <v>0</v>
      </c>
      <c r="J27" s="64">
        <v>98</v>
      </c>
      <c r="K27" s="539"/>
      <c r="L27" s="542"/>
      <c r="M27" s="536"/>
      <c r="N27" s="536"/>
      <c r="O27" s="62">
        <f>J27*K22</f>
        <v>0</v>
      </c>
      <c r="P27" s="63">
        <f>J27*N22</f>
        <v>0</v>
      </c>
      <c r="Q27" s="64">
        <v>40</v>
      </c>
      <c r="R27" s="539"/>
      <c r="S27" s="542"/>
      <c r="T27" s="536"/>
      <c r="U27" s="536"/>
      <c r="V27" s="62">
        <f>Q27*R22</f>
        <v>0</v>
      </c>
      <c r="W27" s="63">
        <f>Q27*U22</f>
        <v>0</v>
      </c>
      <c r="X27" s="84">
        <f t="shared" si="0"/>
        <v>0</v>
      </c>
      <c r="Y27" s="85">
        <f t="shared" si="0"/>
        <v>0</v>
      </c>
      <c r="Z27" s="38"/>
      <c r="AA27" s="38"/>
      <c r="AB27" s="38"/>
      <c r="AC27" s="38"/>
      <c r="AD27" s="38"/>
    </row>
    <row r="28" spans="2:30" s="60" customFormat="1" ht="24.95" customHeight="1" thickBot="1" x14ac:dyDescent="0.3">
      <c r="B28" s="65" t="s">
        <v>80</v>
      </c>
      <c r="C28" s="66">
        <v>106</v>
      </c>
      <c r="D28" s="540"/>
      <c r="E28" s="543"/>
      <c r="F28" s="537"/>
      <c r="G28" s="537"/>
      <c r="H28" s="62">
        <f>C28*D22</f>
        <v>0</v>
      </c>
      <c r="I28" s="67">
        <f>C28*G22</f>
        <v>0</v>
      </c>
      <c r="J28" s="66">
        <v>107</v>
      </c>
      <c r="K28" s="540"/>
      <c r="L28" s="543"/>
      <c r="M28" s="537"/>
      <c r="N28" s="537"/>
      <c r="O28" s="62">
        <f>J28*K22</f>
        <v>0</v>
      </c>
      <c r="P28" s="67">
        <f>J28*N22</f>
        <v>0</v>
      </c>
      <c r="Q28" s="66">
        <v>45</v>
      </c>
      <c r="R28" s="540"/>
      <c r="S28" s="543"/>
      <c r="T28" s="537"/>
      <c r="U28" s="537"/>
      <c r="V28" s="62">
        <f>Q28*R22</f>
        <v>0</v>
      </c>
      <c r="W28" s="67">
        <f>Q28*U22</f>
        <v>0</v>
      </c>
      <c r="X28" s="86">
        <f t="shared" si="0"/>
        <v>0</v>
      </c>
      <c r="Y28" s="87">
        <f t="shared" si="0"/>
        <v>0</v>
      </c>
      <c r="Z28" s="38"/>
      <c r="AA28" s="38"/>
      <c r="AB28" s="38"/>
      <c r="AC28" s="38"/>
      <c r="AD28" s="38"/>
    </row>
    <row r="29" spans="2:30" s="60" customFormat="1" ht="24.95" customHeight="1" thickBot="1" x14ac:dyDescent="0.3">
      <c r="B29" s="68" t="s">
        <v>79</v>
      </c>
      <c r="C29" s="69">
        <f>SUM(C22:C28)</f>
        <v>886</v>
      </c>
      <c r="D29" s="70" t="s">
        <v>35</v>
      </c>
      <c r="E29" s="88" t="s">
        <v>35</v>
      </c>
      <c r="F29" s="70" t="s">
        <v>35</v>
      </c>
      <c r="G29" s="70" t="s">
        <v>35</v>
      </c>
      <c r="H29" s="75">
        <f>SUM(H22:H28)</f>
        <v>0</v>
      </c>
      <c r="I29" s="89">
        <f>SUM(I22:I28)</f>
        <v>0</v>
      </c>
      <c r="J29" s="69">
        <f>SUM(J22:J28)</f>
        <v>806</v>
      </c>
      <c r="K29" s="70" t="s">
        <v>35</v>
      </c>
      <c r="L29" s="74" t="s">
        <v>35</v>
      </c>
      <c r="M29" s="70" t="s">
        <v>35</v>
      </c>
      <c r="N29" s="70" t="s">
        <v>35</v>
      </c>
      <c r="O29" s="75">
        <f>SUM(O22:O28)</f>
        <v>0</v>
      </c>
      <c r="P29" s="90">
        <f>SUM(P22:P28)</f>
        <v>0</v>
      </c>
      <c r="Q29" s="69">
        <f>SUM(Q22:Q28)</f>
        <v>331</v>
      </c>
      <c r="R29" s="70" t="s">
        <v>35</v>
      </c>
      <c r="S29" s="88" t="s">
        <v>35</v>
      </c>
      <c r="T29" s="70" t="s">
        <v>35</v>
      </c>
      <c r="U29" s="70" t="s">
        <v>35</v>
      </c>
      <c r="V29" s="75">
        <f>SUM(V22:V28)</f>
        <v>0</v>
      </c>
      <c r="W29" s="90">
        <f>SUM(W22:W28)</f>
        <v>0</v>
      </c>
      <c r="X29" s="91">
        <f>SUM(X22:X28)</f>
        <v>0</v>
      </c>
      <c r="Y29" s="92">
        <f>SUM(Y22:Y28)</f>
        <v>0</v>
      </c>
      <c r="Z29" s="38"/>
      <c r="AA29" s="38"/>
      <c r="AB29" s="38"/>
      <c r="AC29" s="38"/>
      <c r="AD29" s="38"/>
    </row>
    <row r="30" spans="2:30" ht="12.75" customHeight="1" x14ac:dyDescent="0.2">
      <c r="B30" s="38"/>
      <c r="C30" s="37"/>
      <c r="J30" s="78"/>
      <c r="M30" s="37"/>
      <c r="N30" s="37"/>
      <c r="O30" s="37"/>
      <c r="P30" s="37"/>
      <c r="Q30" s="37"/>
      <c r="R30" s="37"/>
      <c r="S30" s="37"/>
      <c r="T30" s="37"/>
      <c r="U30" s="37"/>
      <c r="V30" s="37"/>
    </row>
    <row r="31" spans="2:30" ht="12.75" customHeight="1" thickBot="1" x14ac:dyDescent="0.25">
      <c r="B31" s="37"/>
      <c r="C31" s="37"/>
      <c r="J31" s="37"/>
      <c r="M31" s="37"/>
      <c r="N31" s="37"/>
      <c r="O31" s="37"/>
      <c r="P31" s="37"/>
      <c r="Q31" s="37"/>
      <c r="R31" s="37"/>
      <c r="S31" s="37"/>
      <c r="T31" s="37"/>
      <c r="U31" s="37"/>
      <c r="V31" s="37"/>
    </row>
    <row r="32" spans="2:30" s="53" customFormat="1" ht="65.25" customHeight="1" thickBot="1" x14ac:dyDescent="0.3">
      <c r="B32" s="93"/>
      <c r="C32" s="544" t="s">
        <v>78</v>
      </c>
      <c r="D32" s="545"/>
      <c r="E32" s="544" t="s">
        <v>456</v>
      </c>
      <c r="F32" s="545"/>
      <c r="G32" s="159" t="s">
        <v>77</v>
      </c>
      <c r="H32" s="159" t="s">
        <v>42</v>
      </c>
      <c r="I32" s="159" t="s">
        <v>41</v>
      </c>
      <c r="J32" s="94" t="s">
        <v>346</v>
      </c>
      <c r="K32" s="544" t="s">
        <v>76</v>
      </c>
      <c r="L32" s="545"/>
      <c r="M32" s="544" t="s">
        <v>347</v>
      </c>
      <c r="N32" s="545"/>
      <c r="O32" s="544" t="s">
        <v>457</v>
      </c>
      <c r="P32" s="545"/>
      <c r="Q32" s="544" t="s">
        <v>458</v>
      </c>
      <c r="R32" s="546"/>
      <c r="S32" s="95"/>
      <c r="T32" s="95"/>
      <c r="U32" s="95"/>
      <c r="V32" s="95"/>
    </row>
    <row r="33" spans="2:27" ht="24.95" customHeight="1" thickTop="1" x14ac:dyDescent="0.2">
      <c r="B33" s="96" t="s">
        <v>75</v>
      </c>
      <c r="C33" s="556">
        <f>C17</f>
        <v>799</v>
      </c>
      <c r="D33" s="557"/>
      <c r="E33" s="558">
        <f>C33*104</f>
        <v>83096</v>
      </c>
      <c r="F33" s="559"/>
      <c r="G33" s="296">
        <f>D10</f>
        <v>0</v>
      </c>
      <c r="H33" s="297">
        <f>E10</f>
        <v>0</v>
      </c>
      <c r="I33" s="97">
        <f>G33*H33</f>
        <v>0</v>
      </c>
      <c r="J33" s="98">
        <f>I33+G33</f>
        <v>0</v>
      </c>
      <c r="K33" s="560">
        <f t="shared" ref="K33:K38" si="1">C33*G33</f>
        <v>0</v>
      </c>
      <c r="L33" s="561"/>
      <c r="M33" s="562">
        <f t="shared" ref="M33:M38" si="2">C33*J33</f>
        <v>0</v>
      </c>
      <c r="N33" s="563"/>
      <c r="O33" s="564">
        <f>K33*104</f>
        <v>0</v>
      </c>
      <c r="P33" s="565"/>
      <c r="Q33" s="564">
        <f>M33*104</f>
        <v>0</v>
      </c>
      <c r="R33" s="566"/>
    </row>
    <row r="34" spans="2:27" ht="24.95" customHeight="1" x14ac:dyDescent="0.2">
      <c r="B34" s="99" t="s">
        <v>74</v>
      </c>
      <c r="C34" s="547">
        <f>J17</f>
        <v>799</v>
      </c>
      <c r="D34" s="548"/>
      <c r="E34" s="549">
        <f t="shared" ref="E34:E38" si="3">C34*104</f>
        <v>83096</v>
      </c>
      <c r="F34" s="550"/>
      <c r="G34" s="298">
        <f>K10</f>
        <v>0</v>
      </c>
      <c r="H34" s="299">
        <f>L10</f>
        <v>0</v>
      </c>
      <c r="I34" s="97">
        <f t="shared" ref="I34:I38" si="4">G34*H34</f>
        <v>0</v>
      </c>
      <c r="J34" s="98">
        <f t="shared" ref="J34:J38" si="5">I34+G34</f>
        <v>0</v>
      </c>
      <c r="K34" s="551">
        <f t="shared" si="1"/>
        <v>0</v>
      </c>
      <c r="L34" s="552"/>
      <c r="M34" s="553">
        <f t="shared" si="2"/>
        <v>0</v>
      </c>
      <c r="N34" s="554"/>
      <c r="O34" s="553">
        <f t="shared" ref="O34:O38" si="6">K34*104</f>
        <v>0</v>
      </c>
      <c r="P34" s="554"/>
      <c r="Q34" s="553">
        <f t="shared" ref="Q34:Q38" si="7">M34*104</f>
        <v>0</v>
      </c>
      <c r="R34" s="555"/>
    </row>
    <row r="35" spans="2:27" ht="24.95" customHeight="1" x14ac:dyDescent="0.2">
      <c r="B35" s="99" t="s">
        <v>73</v>
      </c>
      <c r="C35" s="547">
        <f>Q17</f>
        <v>886</v>
      </c>
      <c r="D35" s="548"/>
      <c r="E35" s="549">
        <f t="shared" si="3"/>
        <v>92144</v>
      </c>
      <c r="F35" s="550"/>
      <c r="G35" s="298">
        <f>R10</f>
        <v>0</v>
      </c>
      <c r="H35" s="299">
        <f>S10</f>
        <v>0</v>
      </c>
      <c r="I35" s="97">
        <f t="shared" si="4"/>
        <v>0</v>
      </c>
      <c r="J35" s="98">
        <f t="shared" si="5"/>
        <v>0</v>
      </c>
      <c r="K35" s="551">
        <f t="shared" si="1"/>
        <v>0</v>
      </c>
      <c r="L35" s="552"/>
      <c r="M35" s="553">
        <f t="shared" si="2"/>
        <v>0</v>
      </c>
      <c r="N35" s="554"/>
      <c r="O35" s="553">
        <f t="shared" si="6"/>
        <v>0</v>
      </c>
      <c r="P35" s="554"/>
      <c r="Q35" s="553">
        <f t="shared" si="7"/>
        <v>0</v>
      </c>
      <c r="R35" s="555"/>
    </row>
    <row r="36" spans="2:27" ht="24.95" customHeight="1" x14ac:dyDescent="0.2">
      <c r="B36" s="99" t="s">
        <v>72</v>
      </c>
      <c r="C36" s="547">
        <f>C29</f>
        <v>886</v>
      </c>
      <c r="D36" s="548"/>
      <c r="E36" s="549">
        <f t="shared" si="3"/>
        <v>92144</v>
      </c>
      <c r="F36" s="550"/>
      <c r="G36" s="298">
        <f>D22</f>
        <v>0</v>
      </c>
      <c r="H36" s="299">
        <f>E22</f>
        <v>0</v>
      </c>
      <c r="I36" s="97">
        <f t="shared" si="4"/>
        <v>0</v>
      </c>
      <c r="J36" s="98">
        <f t="shared" si="5"/>
        <v>0</v>
      </c>
      <c r="K36" s="551">
        <f t="shared" si="1"/>
        <v>0</v>
      </c>
      <c r="L36" s="552"/>
      <c r="M36" s="553">
        <f t="shared" si="2"/>
        <v>0</v>
      </c>
      <c r="N36" s="554"/>
      <c r="O36" s="553">
        <f t="shared" si="6"/>
        <v>0</v>
      </c>
      <c r="P36" s="554"/>
      <c r="Q36" s="553">
        <f t="shared" si="7"/>
        <v>0</v>
      </c>
      <c r="R36" s="555"/>
    </row>
    <row r="37" spans="2:27" ht="24.95" customHeight="1" x14ac:dyDescent="0.2">
      <c r="B37" s="99" t="s">
        <v>71</v>
      </c>
      <c r="C37" s="547">
        <f>J29</f>
        <v>806</v>
      </c>
      <c r="D37" s="548"/>
      <c r="E37" s="549">
        <f t="shared" si="3"/>
        <v>83824</v>
      </c>
      <c r="F37" s="550"/>
      <c r="G37" s="298">
        <f>K22</f>
        <v>0</v>
      </c>
      <c r="H37" s="299">
        <f>L22</f>
        <v>0</v>
      </c>
      <c r="I37" s="97">
        <f>G37*H37</f>
        <v>0</v>
      </c>
      <c r="J37" s="98">
        <f t="shared" si="5"/>
        <v>0</v>
      </c>
      <c r="K37" s="551">
        <f t="shared" si="1"/>
        <v>0</v>
      </c>
      <c r="L37" s="552"/>
      <c r="M37" s="553">
        <f t="shared" si="2"/>
        <v>0</v>
      </c>
      <c r="N37" s="554"/>
      <c r="O37" s="553">
        <f t="shared" si="6"/>
        <v>0</v>
      </c>
      <c r="P37" s="554"/>
      <c r="Q37" s="553">
        <f t="shared" si="7"/>
        <v>0</v>
      </c>
      <c r="R37" s="555"/>
    </row>
    <row r="38" spans="2:27" ht="24.95" customHeight="1" thickBot="1" x14ac:dyDescent="0.25">
      <c r="B38" s="100" t="s">
        <v>70</v>
      </c>
      <c r="C38" s="567">
        <f>Q29</f>
        <v>331</v>
      </c>
      <c r="D38" s="568"/>
      <c r="E38" s="569">
        <f t="shared" si="3"/>
        <v>34424</v>
      </c>
      <c r="F38" s="570"/>
      <c r="G38" s="298">
        <f>R22</f>
        <v>0</v>
      </c>
      <c r="H38" s="299">
        <f>S22</f>
        <v>0</v>
      </c>
      <c r="I38" s="97">
        <f t="shared" si="4"/>
        <v>0</v>
      </c>
      <c r="J38" s="98">
        <f t="shared" si="5"/>
        <v>0</v>
      </c>
      <c r="K38" s="571">
        <f t="shared" si="1"/>
        <v>0</v>
      </c>
      <c r="L38" s="572"/>
      <c r="M38" s="573">
        <f t="shared" si="2"/>
        <v>0</v>
      </c>
      <c r="N38" s="574"/>
      <c r="O38" s="575">
        <f t="shared" si="6"/>
        <v>0</v>
      </c>
      <c r="P38" s="576"/>
      <c r="Q38" s="575">
        <f t="shared" si="7"/>
        <v>0</v>
      </c>
      <c r="R38" s="577"/>
    </row>
    <row r="39" spans="2:27" ht="24.95" customHeight="1" thickBot="1" x14ac:dyDescent="0.25">
      <c r="B39" s="101" t="s">
        <v>69</v>
      </c>
      <c r="C39" s="588">
        <f>SUM(C33:D38)</f>
        <v>4507</v>
      </c>
      <c r="D39" s="589"/>
      <c r="E39" s="588">
        <f>SUM(E33:F38)</f>
        <v>468728</v>
      </c>
      <c r="F39" s="589"/>
      <c r="G39" s="102" t="s">
        <v>35</v>
      </c>
      <c r="H39" s="102" t="s">
        <v>35</v>
      </c>
      <c r="I39" s="102" t="s">
        <v>35</v>
      </c>
      <c r="J39" s="103" t="s">
        <v>35</v>
      </c>
      <c r="K39" s="590">
        <f>SUM(K33:L38)</f>
        <v>0</v>
      </c>
      <c r="L39" s="591"/>
      <c r="M39" s="590">
        <f>SUM(M33:N38)</f>
        <v>0</v>
      </c>
      <c r="N39" s="591"/>
      <c r="O39" s="592">
        <f>SUM(O33:P38)</f>
        <v>0</v>
      </c>
      <c r="P39" s="593"/>
      <c r="Q39" s="592">
        <f>SUM(Q33:R38)</f>
        <v>0</v>
      </c>
      <c r="R39" s="594"/>
    </row>
    <row r="40" spans="2:27" ht="21" customHeight="1" x14ac:dyDescent="0.2">
      <c r="B40" s="104"/>
      <c r="C40" s="105"/>
      <c r="D40" s="105"/>
      <c r="E40" s="105"/>
      <c r="F40" s="105"/>
      <c r="G40" s="105"/>
      <c r="H40" s="106"/>
      <c r="I40" s="106"/>
      <c r="J40" s="106"/>
      <c r="K40" s="107"/>
      <c r="L40" s="107"/>
      <c r="M40" s="107"/>
      <c r="N40" s="107"/>
    </row>
    <row r="41" spans="2:27" s="251" customFormat="1" ht="15" customHeight="1" x14ac:dyDescent="0.25">
      <c r="B41" s="42" t="s">
        <v>348</v>
      </c>
      <c r="C41" s="160"/>
      <c r="D41" s="160"/>
      <c r="E41" s="160"/>
      <c r="F41" s="160"/>
      <c r="G41" s="160"/>
      <c r="H41" s="160"/>
      <c r="I41" s="160"/>
      <c r="N41" s="42" t="s">
        <v>349</v>
      </c>
      <c r="P41" s="105"/>
      <c r="Q41" s="105"/>
      <c r="R41" s="105"/>
      <c r="S41" s="105"/>
      <c r="T41" s="105"/>
      <c r="U41" s="106"/>
      <c r="V41" s="106"/>
      <c r="W41" s="106"/>
      <c r="X41" s="107"/>
      <c r="Y41" s="107"/>
      <c r="Z41" s="35"/>
      <c r="AA41" s="35"/>
    </row>
    <row r="42" spans="2:27" ht="12.75" thickBot="1" x14ac:dyDescent="0.25"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2:27" s="53" customFormat="1" ht="98.25" customHeight="1" thickBot="1" x14ac:dyDescent="0.25">
      <c r="B43" s="578"/>
      <c r="C43" s="578"/>
      <c r="D43" s="108" t="s">
        <v>60</v>
      </c>
      <c r="E43" s="94" t="s">
        <v>59</v>
      </c>
      <c r="F43" s="94" t="s">
        <v>341</v>
      </c>
      <c r="G43" s="94" t="s">
        <v>350</v>
      </c>
      <c r="H43" s="109" t="s">
        <v>351</v>
      </c>
      <c r="I43" s="110" t="s">
        <v>459</v>
      </c>
      <c r="J43" s="159" t="s">
        <v>460</v>
      </c>
      <c r="K43" s="94" t="s">
        <v>65</v>
      </c>
      <c r="L43" s="109" t="s">
        <v>461</v>
      </c>
      <c r="N43" s="579" t="s">
        <v>46</v>
      </c>
      <c r="O43" s="580"/>
      <c r="P43" s="94" t="s">
        <v>352</v>
      </c>
      <c r="Q43" s="94" t="s">
        <v>44</v>
      </c>
      <c r="R43" s="94" t="s">
        <v>42</v>
      </c>
      <c r="S43" s="94" t="s">
        <v>65</v>
      </c>
      <c r="T43" s="94" t="s">
        <v>353</v>
      </c>
      <c r="U43" s="158" t="s">
        <v>43</v>
      </c>
      <c r="V43" s="158" t="s">
        <v>354</v>
      </c>
      <c r="W43" s="158" t="s">
        <v>462</v>
      </c>
      <c r="X43" s="109" t="s">
        <v>463</v>
      </c>
      <c r="AA43" s="35"/>
    </row>
    <row r="44" spans="2:27" ht="20.100000000000001" customHeight="1" thickTop="1" thickBot="1" x14ac:dyDescent="0.25">
      <c r="B44" s="581" t="s">
        <v>58</v>
      </c>
      <c r="C44" s="582"/>
      <c r="D44" s="111" t="s">
        <v>355</v>
      </c>
      <c r="E44" s="300"/>
      <c r="F44" s="301"/>
      <c r="G44" s="112">
        <f t="shared" ref="G44:G51" si="8">E44*F44</f>
        <v>0</v>
      </c>
      <c r="H44" s="113">
        <f t="shared" ref="H44:H51" si="9">G44+E44</f>
        <v>0</v>
      </c>
      <c r="I44" s="302">
        <v>946</v>
      </c>
      <c r="J44" s="303">
        <f t="shared" ref="J44:J51" si="10">E44*I44</f>
        <v>0</v>
      </c>
      <c r="K44" s="112">
        <f t="shared" ref="K44:K51" si="11">J44*F44</f>
        <v>0</v>
      </c>
      <c r="L44" s="113">
        <f t="shared" ref="L44:L51" si="12">K44+J44</f>
        <v>0</v>
      </c>
      <c r="N44" s="583" t="s">
        <v>37</v>
      </c>
      <c r="O44" s="584"/>
      <c r="P44" s="114">
        <v>7</v>
      </c>
      <c r="Q44" s="304"/>
      <c r="R44" s="295"/>
      <c r="S44" s="115">
        <f>Q44*R44</f>
        <v>0</v>
      </c>
      <c r="T44" s="115">
        <f>Q44+S44</f>
        <v>0</v>
      </c>
      <c r="U44" s="116">
        <f>Q44*P44</f>
        <v>0</v>
      </c>
      <c r="V44" s="116">
        <f>T44*P44</f>
        <v>0</v>
      </c>
      <c r="W44" s="117">
        <f>U44*104</f>
        <v>0</v>
      </c>
      <c r="X44" s="118">
        <f>V44*104</f>
        <v>0</v>
      </c>
    </row>
    <row r="45" spans="2:27" ht="20.100000000000001" customHeight="1" x14ac:dyDescent="0.2">
      <c r="B45" s="585" t="s">
        <v>57</v>
      </c>
      <c r="C45" s="586"/>
      <c r="D45" s="119" t="s">
        <v>355</v>
      </c>
      <c r="E45" s="305"/>
      <c r="F45" s="306"/>
      <c r="G45" s="120">
        <f t="shared" si="8"/>
        <v>0</v>
      </c>
      <c r="H45" s="121">
        <f t="shared" si="9"/>
        <v>0</v>
      </c>
      <c r="I45" s="307">
        <v>874</v>
      </c>
      <c r="J45" s="308">
        <f t="shared" si="10"/>
        <v>0</v>
      </c>
      <c r="K45" s="120">
        <f t="shared" si="11"/>
        <v>0</v>
      </c>
      <c r="L45" s="121">
        <f t="shared" si="12"/>
        <v>0</v>
      </c>
      <c r="Q45" s="122"/>
      <c r="R45" s="123"/>
      <c r="S45" s="587"/>
      <c r="T45" s="587"/>
    </row>
    <row r="46" spans="2:27" ht="20.100000000000001" customHeight="1" x14ac:dyDescent="0.25">
      <c r="B46" s="599" t="s">
        <v>56</v>
      </c>
      <c r="C46" s="600"/>
      <c r="D46" s="119" t="s">
        <v>55</v>
      </c>
      <c r="E46" s="305"/>
      <c r="F46" s="306"/>
      <c r="G46" s="120">
        <f t="shared" si="8"/>
        <v>0</v>
      </c>
      <c r="H46" s="121">
        <f t="shared" si="9"/>
        <v>0</v>
      </c>
      <c r="I46" s="307">
        <v>1196</v>
      </c>
      <c r="J46" s="308">
        <f t="shared" si="10"/>
        <v>0</v>
      </c>
      <c r="K46" s="120">
        <f t="shared" si="11"/>
        <v>0</v>
      </c>
      <c r="L46" s="121">
        <f t="shared" si="12"/>
        <v>0</v>
      </c>
      <c r="N46" s="124" t="s">
        <v>356</v>
      </c>
      <c r="Q46" s="122"/>
      <c r="R46" s="123"/>
      <c r="S46" s="587"/>
      <c r="T46" s="587"/>
    </row>
    <row r="47" spans="2:27" ht="20.100000000000001" customHeight="1" thickBot="1" x14ac:dyDescent="0.25">
      <c r="B47" s="599" t="s">
        <v>54</v>
      </c>
      <c r="C47" s="600"/>
      <c r="D47" s="119" t="s">
        <v>50</v>
      </c>
      <c r="E47" s="305"/>
      <c r="F47" s="306"/>
      <c r="G47" s="120">
        <f t="shared" si="8"/>
        <v>0</v>
      </c>
      <c r="H47" s="121">
        <f t="shared" si="9"/>
        <v>0</v>
      </c>
      <c r="I47" s="307">
        <v>6</v>
      </c>
      <c r="J47" s="308">
        <f t="shared" si="10"/>
        <v>0</v>
      </c>
      <c r="K47" s="120">
        <f t="shared" si="11"/>
        <v>0</v>
      </c>
      <c r="L47" s="121">
        <f t="shared" si="12"/>
        <v>0</v>
      </c>
      <c r="Q47" s="122"/>
      <c r="R47" s="123"/>
      <c r="S47" s="587"/>
      <c r="T47" s="587"/>
      <c r="X47" s="309" t="s">
        <v>18</v>
      </c>
      <c r="Y47" s="380" t="str">
        <f>IF('Príloha č. 1'!$C$23="","",'Príloha č. 1'!$C$23)</f>
        <v/>
      </c>
    </row>
    <row r="48" spans="2:27" ht="20.100000000000001" customHeight="1" x14ac:dyDescent="0.2">
      <c r="B48" s="599" t="s">
        <v>357</v>
      </c>
      <c r="C48" s="600"/>
      <c r="D48" s="119" t="s">
        <v>53</v>
      </c>
      <c r="E48" s="305"/>
      <c r="F48" s="306"/>
      <c r="G48" s="120">
        <f t="shared" si="8"/>
        <v>0</v>
      </c>
      <c r="H48" s="121">
        <f t="shared" si="9"/>
        <v>0</v>
      </c>
      <c r="I48" s="307">
        <v>524</v>
      </c>
      <c r="J48" s="308">
        <f t="shared" si="10"/>
        <v>0</v>
      </c>
      <c r="K48" s="120">
        <f t="shared" si="11"/>
        <v>0</v>
      </c>
      <c r="L48" s="121">
        <f t="shared" si="12"/>
        <v>0</v>
      </c>
      <c r="N48" s="605" t="s">
        <v>358</v>
      </c>
      <c r="O48" s="606"/>
      <c r="P48" s="606"/>
      <c r="Q48" s="595" t="s">
        <v>464</v>
      </c>
      <c r="R48" s="595"/>
      <c r="S48" s="595" t="s">
        <v>341</v>
      </c>
      <c r="T48" s="595" t="s">
        <v>41</v>
      </c>
      <c r="U48" s="595" t="s">
        <v>465</v>
      </c>
      <c r="V48" s="596"/>
      <c r="X48" s="311"/>
      <c r="Y48" s="312"/>
    </row>
    <row r="49" spans="2:28" ht="20.100000000000001" customHeight="1" thickBot="1" x14ac:dyDescent="0.25">
      <c r="B49" s="599" t="s">
        <v>52</v>
      </c>
      <c r="C49" s="600"/>
      <c r="D49" s="119" t="s">
        <v>50</v>
      </c>
      <c r="E49" s="305"/>
      <c r="F49" s="306"/>
      <c r="G49" s="120">
        <f t="shared" si="8"/>
        <v>0</v>
      </c>
      <c r="H49" s="121">
        <f t="shared" si="9"/>
        <v>0</v>
      </c>
      <c r="I49" s="307">
        <v>2</v>
      </c>
      <c r="J49" s="308">
        <f t="shared" si="10"/>
        <v>0</v>
      </c>
      <c r="K49" s="120">
        <f t="shared" si="11"/>
        <v>0</v>
      </c>
      <c r="L49" s="121">
        <f t="shared" si="12"/>
        <v>0</v>
      </c>
      <c r="N49" s="607"/>
      <c r="O49" s="608"/>
      <c r="P49" s="608"/>
      <c r="Q49" s="597"/>
      <c r="R49" s="597"/>
      <c r="S49" s="597"/>
      <c r="T49" s="597"/>
      <c r="U49" s="597"/>
      <c r="V49" s="598"/>
      <c r="X49" s="309" t="s">
        <v>29</v>
      </c>
      <c r="Y49" s="396" t="str">
        <f>IF('Príloha č. 1'!$C$24="","",'Príloha č. 1'!$C$24)</f>
        <v/>
      </c>
    </row>
    <row r="50" spans="2:28" ht="20.100000000000001" customHeight="1" thickTop="1" x14ac:dyDescent="0.2">
      <c r="B50" s="599" t="s">
        <v>51</v>
      </c>
      <c r="C50" s="600"/>
      <c r="D50" s="119" t="s">
        <v>50</v>
      </c>
      <c r="E50" s="305"/>
      <c r="F50" s="306"/>
      <c r="G50" s="120">
        <f t="shared" si="8"/>
        <v>0</v>
      </c>
      <c r="H50" s="121">
        <f t="shared" si="9"/>
        <v>0</v>
      </c>
      <c r="I50" s="307">
        <v>648</v>
      </c>
      <c r="J50" s="308">
        <f t="shared" si="10"/>
        <v>0</v>
      </c>
      <c r="K50" s="120">
        <f t="shared" si="11"/>
        <v>0</v>
      </c>
      <c r="L50" s="121">
        <f t="shared" si="12"/>
        <v>0</v>
      </c>
      <c r="N50" s="601" t="s">
        <v>40</v>
      </c>
      <c r="O50" s="602"/>
      <c r="P50" s="603"/>
      <c r="Q50" s="564">
        <f>O39</f>
        <v>0</v>
      </c>
      <c r="R50" s="604"/>
      <c r="S50" s="313">
        <v>0</v>
      </c>
      <c r="T50" s="125">
        <f>Q50*S50</f>
        <v>0</v>
      </c>
      <c r="U50" s="564">
        <f>Q50+T50</f>
        <v>0</v>
      </c>
      <c r="V50" s="566"/>
    </row>
    <row r="51" spans="2:28" ht="24.75" customHeight="1" thickBot="1" x14ac:dyDescent="0.3">
      <c r="B51" s="599" t="s">
        <v>49</v>
      </c>
      <c r="C51" s="600"/>
      <c r="D51" s="126" t="s">
        <v>48</v>
      </c>
      <c r="E51" s="305"/>
      <c r="F51" s="306"/>
      <c r="G51" s="98">
        <f t="shared" si="8"/>
        <v>0</v>
      </c>
      <c r="H51" s="127">
        <f t="shared" si="9"/>
        <v>0</v>
      </c>
      <c r="I51" s="314">
        <v>218</v>
      </c>
      <c r="J51" s="315">
        <f t="shared" si="10"/>
        <v>0</v>
      </c>
      <c r="K51" s="98">
        <f t="shared" si="11"/>
        <v>0</v>
      </c>
      <c r="L51" s="127">
        <f t="shared" si="12"/>
        <v>0</v>
      </c>
      <c r="N51" s="620" t="s">
        <v>38</v>
      </c>
      <c r="O51" s="621"/>
      <c r="P51" s="622"/>
      <c r="Q51" s="623">
        <f>J52</f>
        <v>0</v>
      </c>
      <c r="R51" s="624"/>
      <c r="S51" s="316" t="s">
        <v>35</v>
      </c>
      <c r="T51" s="128" t="s">
        <v>35</v>
      </c>
      <c r="U51" s="553">
        <f>L52</f>
        <v>0</v>
      </c>
      <c r="V51" s="555"/>
      <c r="X51" s="317" t="s">
        <v>466</v>
      </c>
      <c r="Y51" s="318"/>
    </row>
    <row r="52" spans="2:28" ht="20.100000000000001" customHeight="1" thickBot="1" x14ac:dyDescent="0.25">
      <c r="B52" s="625" t="s">
        <v>47</v>
      </c>
      <c r="C52" s="626"/>
      <c r="D52" s="129" t="s">
        <v>35</v>
      </c>
      <c r="E52" s="103" t="s">
        <v>35</v>
      </c>
      <c r="F52" s="129" t="s">
        <v>35</v>
      </c>
      <c r="G52" s="130">
        <f>SUM(G44:G51)</f>
        <v>0</v>
      </c>
      <c r="H52" s="131">
        <f>SUM(H44:H51)</f>
        <v>0</v>
      </c>
      <c r="I52" s="132" t="s">
        <v>35</v>
      </c>
      <c r="J52" s="133">
        <f>SUM(J44:J51)</f>
        <v>0</v>
      </c>
      <c r="K52" s="134" t="s">
        <v>35</v>
      </c>
      <c r="L52" s="135">
        <f>SUM(L44:L51)</f>
        <v>0</v>
      </c>
      <c r="N52" s="627" t="s">
        <v>37</v>
      </c>
      <c r="O52" s="628"/>
      <c r="P52" s="629"/>
      <c r="Q52" s="573">
        <f>W44</f>
        <v>0</v>
      </c>
      <c r="R52" s="630"/>
      <c r="S52" s="319">
        <v>0.2</v>
      </c>
      <c r="T52" s="128">
        <f>Q52*S52</f>
        <v>0</v>
      </c>
      <c r="U52" s="573">
        <f>Q52+T52</f>
        <v>0</v>
      </c>
      <c r="V52" s="631"/>
      <c r="X52" s="320" t="s">
        <v>467</v>
      </c>
      <c r="Y52" s="382"/>
    </row>
    <row r="53" spans="2:28" ht="26.25" customHeight="1" thickBot="1" x14ac:dyDescent="0.25">
      <c r="B53" s="38"/>
      <c r="N53" s="609" t="s">
        <v>36</v>
      </c>
      <c r="O53" s="610"/>
      <c r="P53" s="611"/>
      <c r="Q53" s="612">
        <f>SUM(Q50:R52)</f>
        <v>0</v>
      </c>
      <c r="R53" s="613"/>
      <c r="S53" s="70" t="s">
        <v>35</v>
      </c>
      <c r="T53" s="136">
        <f>SUM(T50:T52)</f>
        <v>0</v>
      </c>
      <c r="U53" s="614">
        <f>SUM(U50:V52)</f>
        <v>0</v>
      </c>
      <c r="V53" s="615"/>
      <c r="X53" s="320" t="s">
        <v>468</v>
      </c>
      <c r="Y53" s="310"/>
    </row>
    <row r="54" spans="2:28" x14ac:dyDescent="0.2">
      <c r="N54" s="137"/>
      <c r="X54" s="309" t="s">
        <v>469</v>
      </c>
      <c r="Y54" s="224"/>
    </row>
    <row r="55" spans="2:28" s="138" customFormat="1" x14ac:dyDescent="0.2">
      <c r="B55" s="616" t="s">
        <v>20</v>
      </c>
      <c r="C55" s="616"/>
      <c r="D55" s="321"/>
      <c r="K55" s="139"/>
      <c r="Q55" s="140"/>
      <c r="T55" s="60"/>
      <c r="W55" s="140"/>
      <c r="X55" s="140"/>
      <c r="Y55" s="162"/>
      <c r="Z55" s="60"/>
      <c r="AA55" s="60"/>
      <c r="AB55" s="60"/>
    </row>
    <row r="56" spans="2:28" s="138" customFormat="1" x14ac:dyDescent="0.2">
      <c r="B56" s="392"/>
      <c r="C56" s="617" t="s">
        <v>21</v>
      </c>
      <c r="D56" s="618"/>
      <c r="K56" s="139"/>
      <c r="Q56" s="140"/>
      <c r="T56" s="140"/>
      <c r="W56" s="140"/>
      <c r="X56" s="140"/>
      <c r="Y56" s="162"/>
      <c r="Z56" s="60"/>
      <c r="AA56" s="60"/>
      <c r="AB56" s="60"/>
    </row>
    <row r="57" spans="2:28" s="138" customFormat="1" x14ac:dyDescent="0.25">
      <c r="K57" s="139"/>
      <c r="Q57" s="140"/>
      <c r="T57" s="38"/>
      <c r="W57" s="140"/>
      <c r="X57" s="140"/>
      <c r="Y57" s="162"/>
      <c r="Z57" s="60"/>
      <c r="AA57" s="60"/>
      <c r="AB57" s="60"/>
    </row>
    <row r="58" spans="2:28" s="38" customFormat="1" ht="24.95" customHeight="1" x14ac:dyDescent="0.2">
      <c r="Q58" s="141"/>
      <c r="R58" s="142"/>
      <c r="S58" s="142"/>
      <c r="T58" s="142"/>
      <c r="W58" s="141"/>
      <c r="X58" s="141"/>
      <c r="Y58" s="162"/>
      <c r="AB58" s="143"/>
    </row>
    <row r="59" spans="2:28" s="24" customFormat="1" ht="15.75" customHeight="1" x14ac:dyDescent="0.2"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Q59" s="142"/>
      <c r="R59" s="142"/>
      <c r="S59" s="142"/>
      <c r="T59" s="142"/>
      <c r="U59" s="25"/>
    </row>
    <row r="60" spans="2:28" s="224" customFormat="1" ht="20.100000000000001" customHeight="1" x14ac:dyDescent="0.2">
      <c r="N60" s="225"/>
      <c r="Q60" s="225"/>
      <c r="R60" s="225"/>
    </row>
    <row r="61" spans="2:28" s="224" customFormat="1" x14ac:dyDescent="0.2">
      <c r="N61" s="225"/>
      <c r="O61" s="225"/>
      <c r="P61" s="225"/>
      <c r="Q61" s="225"/>
      <c r="R61" s="225"/>
    </row>
    <row r="62" spans="2:28" s="256" customFormat="1" x14ac:dyDescent="0.2">
      <c r="N62" s="323"/>
      <c r="O62" s="323"/>
      <c r="P62" s="323"/>
      <c r="Q62" s="323"/>
      <c r="R62" s="323"/>
    </row>
    <row r="63" spans="2:28" s="256" customFormat="1" ht="15" customHeight="1" x14ac:dyDescent="0.2">
      <c r="M63" s="224"/>
      <c r="N63" s="323"/>
      <c r="O63" s="323"/>
      <c r="P63" s="323"/>
      <c r="Q63" s="323"/>
      <c r="R63" s="323"/>
    </row>
    <row r="64" spans="2:28" s="224" customFormat="1" ht="12.75" x14ac:dyDescent="0.2">
      <c r="B64" s="324"/>
      <c r="C64" s="324"/>
      <c r="N64" s="225"/>
      <c r="O64" s="225"/>
      <c r="P64" s="225"/>
      <c r="Q64" s="225"/>
      <c r="R64" s="225"/>
    </row>
    <row r="65" spans="2:21" s="224" customFormat="1" ht="12.75" x14ac:dyDescent="0.2">
      <c r="B65" s="324"/>
      <c r="C65" s="324"/>
      <c r="N65" s="225"/>
      <c r="O65" s="225"/>
      <c r="P65" s="225"/>
      <c r="Q65" s="225"/>
      <c r="R65" s="225"/>
    </row>
    <row r="66" spans="2:21" s="224" customFormat="1" ht="14.25" x14ac:dyDescent="0.2">
      <c r="E66" s="321"/>
      <c r="F66" s="321"/>
      <c r="G66" s="321"/>
      <c r="H66" s="325"/>
      <c r="I66" s="325"/>
      <c r="J66" s="326"/>
      <c r="N66" s="225"/>
      <c r="O66" s="225"/>
      <c r="P66" s="225"/>
      <c r="Q66" s="225"/>
      <c r="R66" s="225"/>
    </row>
    <row r="67" spans="2:21" s="224" customFormat="1" ht="14.25" customHeight="1" x14ac:dyDescent="0.2">
      <c r="E67" s="322"/>
      <c r="F67" s="322"/>
      <c r="G67" s="322"/>
      <c r="H67" s="325"/>
      <c r="I67" s="325"/>
      <c r="J67" s="326"/>
      <c r="N67" s="225"/>
      <c r="O67" s="225"/>
      <c r="P67" s="225"/>
      <c r="Q67" s="225"/>
      <c r="R67" s="225"/>
    </row>
    <row r="68" spans="2:21" s="24" customFormat="1" ht="15.75" customHeight="1" x14ac:dyDescent="0.2">
      <c r="B68" s="619"/>
      <c r="C68" s="619"/>
      <c r="D68" s="619"/>
      <c r="E68" s="619"/>
      <c r="F68" s="619"/>
      <c r="G68" s="619"/>
      <c r="H68" s="619"/>
      <c r="I68" s="619"/>
      <c r="J68" s="619"/>
      <c r="K68" s="619"/>
      <c r="L68" s="619"/>
      <c r="M68" s="619"/>
      <c r="N68" s="619"/>
      <c r="O68" s="619"/>
      <c r="P68" s="619"/>
      <c r="Q68" s="619"/>
      <c r="R68" s="619"/>
      <c r="S68" s="619"/>
      <c r="T68" s="619"/>
      <c r="U68" s="25"/>
    </row>
    <row r="69" spans="2:21" s="24" customFormat="1" ht="15.75" customHeight="1" x14ac:dyDescent="0.2">
      <c r="B69" s="619"/>
      <c r="C69" s="619"/>
      <c r="D69" s="619"/>
      <c r="E69" s="619"/>
      <c r="F69" s="619"/>
      <c r="G69" s="619"/>
      <c r="H69" s="619"/>
      <c r="I69" s="619"/>
      <c r="J69" s="619"/>
      <c r="K69" s="619"/>
      <c r="L69" s="619"/>
      <c r="M69" s="619"/>
      <c r="N69" s="619"/>
      <c r="O69" s="619"/>
      <c r="P69" s="619"/>
      <c r="Q69" s="619"/>
      <c r="R69" s="619"/>
      <c r="S69" s="619"/>
      <c r="T69" s="619"/>
      <c r="U69" s="25"/>
    </row>
    <row r="70" spans="2:21" s="24" customFormat="1" ht="15.75" customHeight="1" x14ac:dyDescent="0.2">
      <c r="B70" s="619"/>
      <c r="C70" s="619"/>
      <c r="D70" s="619"/>
      <c r="E70" s="619"/>
      <c r="F70" s="619"/>
      <c r="G70" s="619"/>
      <c r="H70" s="619"/>
      <c r="I70" s="619"/>
      <c r="J70" s="619"/>
      <c r="K70" s="619"/>
      <c r="L70" s="619"/>
      <c r="M70" s="619"/>
      <c r="N70" s="619"/>
      <c r="O70" s="619"/>
      <c r="P70" s="619"/>
      <c r="Q70" s="619"/>
      <c r="R70" s="619"/>
      <c r="S70" s="619"/>
      <c r="T70" s="619"/>
      <c r="U70" s="25"/>
    </row>
    <row r="71" spans="2:21" s="24" customFormat="1" ht="15.75" customHeight="1" x14ac:dyDescent="0.2">
      <c r="B71" s="619"/>
      <c r="C71" s="619"/>
      <c r="D71" s="619"/>
      <c r="E71" s="619"/>
      <c r="F71" s="619"/>
      <c r="G71" s="619"/>
      <c r="H71" s="619"/>
      <c r="I71" s="619"/>
      <c r="J71" s="619"/>
      <c r="K71" s="619"/>
      <c r="L71" s="619"/>
      <c r="M71" s="619"/>
      <c r="N71" s="619"/>
      <c r="O71" s="619"/>
      <c r="P71" s="619"/>
      <c r="Q71" s="619"/>
      <c r="R71" s="619"/>
      <c r="S71" s="619"/>
      <c r="T71" s="619"/>
      <c r="U71" s="25"/>
    </row>
    <row r="72" spans="2:21" s="24" customFormat="1" ht="15.75" customHeight="1" x14ac:dyDescent="0.2">
      <c r="B72" s="619"/>
      <c r="C72" s="619"/>
      <c r="D72" s="619"/>
      <c r="E72" s="619"/>
      <c r="F72" s="619"/>
      <c r="G72" s="619"/>
      <c r="H72" s="619"/>
      <c r="I72" s="619"/>
      <c r="J72" s="619"/>
      <c r="K72" s="619"/>
      <c r="L72" s="619"/>
      <c r="M72" s="619"/>
      <c r="N72" s="619"/>
      <c r="O72" s="619"/>
      <c r="P72" s="619"/>
      <c r="Q72" s="619"/>
      <c r="R72" s="619"/>
      <c r="S72" s="619"/>
      <c r="T72" s="619"/>
      <c r="U72" s="25"/>
    </row>
    <row r="73" spans="2:21" s="24" customFormat="1" ht="15.75" customHeight="1" x14ac:dyDescent="0.2">
      <c r="B73" s="619"/>
      <c r="C73" s="619"/>
      <c r="D73" s="619"/>
      <c r="E73" s="619"/>
      <c r="F73" s="619"/>
      <c r="G73" s="619"/>
      <c r="H73" s="619"/>
      <c r="I73" s="619"/>
      <c r="J73" s="619"/>
      <c r="K73" s="619"/>
      <c r="L73" s="619"/>
      <c r="M73" s="619"/>
      <c r="N73" s="619"/>
      <c r="O73" s="619"/>
      <c r="P73" s="619"/>
      <c r="Q73" s="619"/>
      <c r="R73" s="619"/>
      <c r="S73" s="619"/>
      <c r="T73" s="619"/>
      <c r="U73" s="25"/>
    </row>
    <row r="74" spans="2:21" s="24" customFormat="1" ht="15.75" customHeight="1" x14ac:dyDescent="0.2">
      <c r="B74" s="619"/>
      <c r="C74" s="619"/>
      <c r="D74" s="619"/>
      <c r="E74" s="619"/>
      <c r="F74" s="619"/>
      <c r="G74" s="619"/>
      <c r="H74" s="619"/>
      <c r="I74" s="619"/>
      <c r="J74" s="619"/>
      <c r="K74" s="619"/>
      <c r="L74" s="619"/>
      <c r="M74" s="619"/>
      <c r="N74" s="619"/>
      <c r="O74" s="619"/>
      <c r="P74" s="619"/>
      <c r="Q74" s="619"/>
      <c r="R74" s="619"/>
      <c r="S74" s="619"/>
      <c r="T74" s="619"/>
      <c r="U74" s="25"/>
    </row>
    <row r="75" spans="2:21" s="24" customFormat="1" ht="15.75" customHeight="1" x14ac:dyDescent="0.2">
      <c r="B75" s="619"/>
      <c r="C75" s="619"/>
      <c r="D75" s="619"/>
      <c r="E75" s="619"/>
      <c r="F75" s="619"/>
      <c r="G75" s="619"/>
      <c r="H75" s="619"/>
      <c r="I75" s="619"/>
      <c r="J75" s="619"/>
      <c r="K75" s="619"/>
      <c r="L75" s="619"/>
      <c r="M75" s="619"/>
      <c r="N75" s="619"/>
      <c r="O75" s="619"/>
      <c r="P75" s="619"/>
      <c r="Q75" s="619"/>
      <c r="R75" s="619"/>
      <c r="S75" s="619"/>
      <c r="T75" s="619"/>
      <c r="U75" s="25"/>
    </row>
    <row r="76" spans="2:21" s="24" customFormat="1" ht="15.75" customHeight="1" x14ac:dyDescent="0.2">
      <c r="B76" s="619"/>
      <c r="C76" s="619"/>
      <c r="D76" s="619"/>
      <c r="E76" s="619"/>
      <c r="F76" s="619"/>
      <c r="G76" s="619"/>
      <c r="H76" s="619"/>
      <c r="I76" s="619"/>
      <c r="J76" s="619"/>
      <c r="K76" s="619"/>
      <c r="L76" s="619"/>
      <c r="M76" s="619"/>
      <c r="N76" s="619"/>
      <c r="O76" s="619"/>
      <c r="P76" s="619"/>
      <c r="Q76" s="619"/>
      <c r="R76" s="619"/>
      <c r="S76" s="619"/>
      <c r="T76" s="619"/>
      <c r="U76" s="25"/>
    </row>
    <row r="77" spans="2:21" s="24" customFormat="1" ht="15.75" customHeight="1" x14ac:dyDescent="0.2">
      <c r="B77" s="619"/>
      <c r="C77" s="619"/>
      <c r="D77" s="619"/>
      <c r="E77" s="619"/>
      <c r="F77" s="619"/>
      <c r="G77" s="619"/>
      <c r="H77" s="619"/>
      <c r="I77" s="619"/>
      <c r="J77" s="619"/>
      <c r="K77" s="619"/>
      <c r="L77" s="619"/>
      <c r="M77" s="619"/>
      <c r="N77" s="619"/>
      <c r="O77" s="619"/>
      <c r="P77" s="619"/>
      <c r="Q77" s="619"/>
      <c r="R77" s="619"/>
      <c r="S77" s="619"/>
      <c r="T77" s="619"/>
      <c r="U77" s="25"/>
    </row>
    <row r="78" spans="2:21" s="24" customFormat="1" ht="15.75" customHeight="1" x14ac:dyDescent="0.2">
      <c r="B78" s="619"/>
      <c r="C78" s="619"/>
      <c r="D78" s="619"/>
      <c r="E78" s="619"/>
      <c r="F78" s="619"/>
      <c r="G78" s="619"/>
      <c r="H78" s="619"/>
      <c r="I78" s="619"/>
      <c r="J78" s="619"/>
      <c r="K78" s="619"/>
      <c r="L78" s="619"/>
      <c r="M78" s="619"/>
      <c r="N78" s="619"/>
      <c r="O78" s="619"/>
      <c r="P78" s="619"/>
      <c r="Q78" s="619"/>
      <c r="R78" s="619"/>
      <c r="S78" s="619"/>
      <c r="T78" s="619"/>
      <c r="U78" s="25"/>
    </row>
  </sheetData>
  <mergeCells count="130">
    <mergeCell ref="B75:T75"/>
    <mergeCell ref="B76:T76"/>
    <mergeCell ref="B77:T77"/>
    <mergeCell ref="B78:T78"/>
    <mergeCell ref="B69:T69"/>
    <mergeCell ref="B70:T70"/>
    <mergeCell ref="B71:T71"/>
    <mergeCell ref="B72:T72"/>
    <mergeCell ref="B73:T73"/>
    <mergeCell ref="B74:T74"/>
    <mergeCell ref="N53:P53"/>
    <mergeCell ref="Q53:R53"/>
    <mergeCell ref="U53:V53"/>
    <mergeCell ref="B55:C55"/>
    <mergeCell ref="C56:D56"/>
    <mergeCell ref="B68:T68"/>
    <mergeCell ref="B51:C51"/>
    <mergeCell ref="N51:P51"/>
    <mergeCell ref="Q51:R51"/>
    <mergeCell ref="U51:V51"/>
    <mergeCell ref="B52:C52"/>
    <mergeCell ref="N52:P52"/>
    <mergeCell ref="Q52:R52"/>
    <mergeCell ref="U52:V52"/>
    <mergeCell ref="U48:V49"/>
    <mergeCell ref="B49:C49"/>
    <mergeCell ref="B50:C50"/>
    <mergeCell ref="N50:P50"/>
    <mergeCell ref="Q50:R50"/>
    <mergeCell ref="U50:V50"/>
    <mergeCell ref="B46:C46"/>
    <mergeCell ref="S46:T46"/>
    <mergeCell ref="B47:C47"/>
    <mergeCell ref="S47:T47"/>
    <mergeCell ref="B48:C48"/>
    <mergeCell ref="N48:P49"/>
    <mergeCell ref="Q48:R49"/>
    <mergeCell ref="S48:S49"/>
    <mergeCell ref="T48:T49"/>
    <mergeCell ref="B43:C43"/>
    <mergeCell ref="N43:O43"/>
    <mergeCell ref="B44:C44"/>
    <mergeCell ref="N44:O44"/>
    <mergeCell ref="B45:C45"/>
    <mergeCell ref="S45:T45"/>
    <mergeCell ref="C39:D39"/>
    <mergeCell ref="E39:F39"/>
    <mergeCell ref="K39:L39"/>
    <mergeCell ref="M39:N39"/>
    <mergeCell ref="O39:P39"/>
    <mergeCell ref="Q39:R39"/>
    <mergeCell ref="C38:D38"/>
    <mergeCell ref="E38:F38"/>
    <mergeCell ref="K38:L38"/>
    <mergeCell ref="M38:N38"/>
    <mergeCell ref="O38:P38"/>
    <mergeCell ref="Q38:R38"/>
    <mergeCell ref="C37:D37"/>
    <mergeCell ref="E37:F37"/>
    <mergeCell ref="K37:L37"/>
    <mergeCell ref="M37:N37"/>
    <mergeCell ref="O37:P37"/>
    <mergeCell ref="Q37:R37"/>
    <mergeCell ref="C36:D36"/>
    <mergeCell ref="E36:F36"/>
    <mergeCell ref="K36:L36"/>
    <mergeCell ref="M36:N36"/>
    <mergeCell ref="O36:P36"/>
    <mergeCell ref="Q36:R36"/>
    <mergeCell ref="C35:D35"/>
    <mergeCell ref="E35:F35"/>
    <mergeCell ref="K35:L35"/>
    <mergeCell ref="M35:N35"/>
    <mergeCell ref="O35:P35"/>
    <mergeCell ref="Q35:R35"/>
    <mergeCell ref="C34:D34"/>
    <mergeCell ref="E34:F34"/>
    <mergeCell ref="K34:L34"/>
    <mergeCell ref="M34:N34"/>
    <mergeCell ref="O34:P34"/>
    <mergeCell ref="Q34:R34"/>
    <mergeCell ref="C33:D33"/>
    <mergeCell ref="E33:F33"/>
    <mergeCell ref="K33:L33"/>
    <mergeCell ref="M33:N33"/>
    <mergeCell ref="O33:P33"/>
    <mergeCell ref="Q33:R33"/>
    <mergeCell ref="C32:D32"/>
    <mergeCell ref="E32:F32"/>
    <mergeCell ref="K32:L32"/>
    <mergeCell ref="M32:N32"/>
    <mergeCell ref="O32:P32"/>
    <mergeCell ref="Q32:R32"/>
    <mergeCell ref="M22:M28"/>
    <mergeCell ref="N22:N28"/>
    <mergeCell ref="R22:R28"/>
    <mergeCell ref="L10:L16"/>
    <mergeCell ref="S22:S28"/>
    <mergeCell ref="T22:T28"/>
    <mergeCell ref="U22:U28"/>
    <mergeCell ref="D22:D28"/>
    <mergeCell ref="E22:E28"/>
    <mergeCell ref="F22:F28"/>
    <mergeCell ref="G22:G28"/>
    <mergeCell ref="K22:K28"/>
    <mergeCell ref="L22:L28"/>
    <mergeCell ref="B1:Y1"/>
    <mergeCell ref="B3:Y3"/>
    <mergeCell ref="B5:H5"/>
    <mergeCell ref="B8:B9"/>
    <mergeCell ref="C8:I8"/>
    <mergeCell ref="J8:P8"/>
    <mergeCell ref="Q8:W8"/>
    <mergeCell ref="B20:B21"/>
    <mergeCell ref="C20:I20"/>
    <mergeCell ref="J20:P20"/>
    <mergeCell ref="Q20:W20"/>
    <mergeCell ref="X20:X21"/>
    <mergeCell ref="Y20:Y21"/>
    <mergeCell ref="M10:M16"/>
    <mergeCell ref="N10:N16"/>
    <mergeCell ref="R10:R16"/>
    <mergeCell ref="S10:S16"/>
    <mergeCell ref="T10:T16"/>
    <mergeCell ref="U10:U16"/>
    <mergeCell ref="D10:D16"/>
    <mergeCell ref="E10:E16"/>
    <mergeCell ref="F10:F16"/>
    <mergeCell ref="G10:G16"/>
    <mergeCell ref="K10:K16"/>
  </mergeCells>
  <conditionalFormatting sqref="D10:E10">
    <cfRule type="containsBlanks" dxfId="35" priority="28">
      <formula>LEN(TRIM(D10))=0</formula>
    </cfRule>
  </conditionalFormatting>
  <conditionalFormatting sqref="D22:E22">
    <cfRule type="containsBlanks" dxfId="34" priority="9">
      <formula>LEN(TRIM(D22))=0</formula>
    </cfRule>
  </conditionalFormatting>
  <conditionalFormatting sqref="E44:F51">
    <cfRule type="containsBlanks" dxfId="33" priority="23">
      <formula>LEN(TRIM(E44))=0</formula>
    </cfRule>
  </conditionalFormatting>
  <conditionalFormatting sqref="G33:H38">
    <cfRule type="containsBlanks" dxfId="32" priority="26">
      <formula>LEN(TRIM(G33))=0</formula>
    </cfRule>
  </conditionalFormatting>
  <conditionalFormatting sqref="J44:J51">
    <cfRule type="containsBlanks" dxfId="31" priority="20">
      <formula>LEN(TRIM(J44))=0</formula>
    </cfRule>
  </conditionalFormatting>
  <conditionalFormatting sqref="K10:L10">
    <cfRule type="containsBlanks" dxfId="30" priority="13">
      <formula>LEN(TRIM(K10))=0</formula>
    </cfRule>
  </conditionalFormatting>
  <conditionalFormatting sqref="K22:L22">
    <cfRule type="containsBlanks" dxfId="29" priority="7">
      <formula>LEN(TRIM(K22))=0</formula>
    </cfRule>
  </conditionalFormatting>
  <conditionalFormatting sqref="Q44:R44">
    <cfRule type="containsBlanks" dxfId="28" priority="21">
      <formula>LEN(TRIM(Q44))=0</formula>
    </cfRule>
  </conditionalFormatting>
  <conditionalFormatting sqref="R10:S10">
    <cfRule type="containsBlanks" dxfId="27" priority="11">
      <formula>LEN(TRIM(R10))=0</formula>
    </cfRule>
  </conditionalFormatting>
  <conditionalFormatting sqref="R22:S22">
    <cfRule type="containsBlanks" dxfId="26" priority="5">
      <formula>LEN(TRIM(R22))=0</formula>
    </cfRule>
  </conditionalFormatting>
  <conditionalFormatting sqref="S50:S52">
    <cfRule type="containsBlanks" dxfId="25" priority="15">
      <formula>LEN(TRIM(S50))=0</formula>
    </cfRule>
  </conditionalFormatting>
  <conditionalFormatting sqref="Y53">
    <cfRule type="containsBlanks" dxfId="24" priority="17">
      <formula>LEN(TRIM(Y53))=0</formula>
    </cfRule>
  </conditionalFormatting>
  <conditionalFormatting sqref="Y47">
    <cfRule type="containsBlanks" dxfId="23" priority="4">
      <formula>LEN(TRIM(Y47))=0</formula>
    </cfRule>
  </conditionalFormatting>
  <conditionalFormatting sqref="Y49">
    <cfRule type="containsBlanks" dxfId="22" priority="3">
      <formula>LEN(TRIM(Y49))=0</formula>
    </cfRule>
  </conditionalFormatting>
  <conditionalFormatting sqref="Y52">
    <cfRule type="containsBlanks" dxfId="21" priority="1">
      <formula>LEN(TRIM(Y52))=0</formula>
    </cfRule>
  </conditionalFormatting>
  <pageMargins left="0.59055118110236227" right="0.19685039370078741" top="0.59055118110236227" bottom="0.59055118110236227" header="0.25833333333333336" footer="0.51181102362204722"/>
  <pageSetup paperSize="9" scale="39" fitToWidth="0" orientation="landscape" r:id="rId1"/>
  <headerFooter alignWithMargins="0">
    <oddHeader>&amp;L&amp;"Arial,Tučné"&amp;9Príloha č. 6 SP (Príloha č. 2 RD)
&amp;"Arial,Normálne"Kalkulácia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7B9D9-83D0-48AF-8503-5ACB12CBFC59}">
  <sheetPr>
    <tabColor theme="9" tint="0.39997558519241921"/>
  </sheetPr>
  <dimension ref="B1:L85"/>
  <sheetViews>
    <sheetView showGridLines="0" topLeftCell="A76" zoomScaleNormal="100" workbookViewId="0">
      <selection activeCell="G5" sqref="G5"/>
    </sheetView>
  </sheetViews>
  <sheetFormatPr defaultRowHeight="14.25" x14ac:dyDescent="0.2"/>
  <cols>
    <col min="1" max="1" width="1.85546875" style="170" customWidth="1"/>
    <col min="2" max="3" width="5.28515625" style="170" customWidth="1"/>
    <col min="4" max="4" width="60.7109375" style="170" customWidth="1"/>
    <col min="5" max="5" width="15.7109375" style="170" customWidth="1"/>
    <col min="6" max="6" width="20.7109375" style="169" customWidth="1"/>
    <col min="7" max="7" width="27.5703125" style="170" customWidth="1"/>
    <col min="8" max="8" width="9.140625" style="170"/>
    <col min="9" max="9" width="9.140625" style="170" customWidth="1"/>
    <col min="10" max="16384" width="9.140625" style="170"/>
  </cols>
  <sheetData>
    <row r="1" spans="2:12" s="167" customFormat="1" ht="12.75" x14ac:dyDescent="0.2">
      <c r="B1" s="648" t="s">
        <v>6</v>
      </c>
      <c r="C1" s="648"/>
      <c r="D1" s="648"/>
      <c r="E1" s="207"/>
      <c r="F1" s="202"/>
    </row>
    <row r="2" spans="2:12" s="167" customFormat="1" ht="15" customHeight="1" x14ac:dyDescent="0.2">
      <c r="B2" s="377" t="str">
        <f>'Príloha č. 1'!B2</f>
        <v>Príprava a dovoz stravy</v>
      </c>
      <c r="C2" s="377"/>
      <c r="D2" s="377"/>
      <c r="E2" s="377"/>
      <c r="F2" s="377"/>
    </row>
    <row r="3" spans="2:12" ht="15" customHeight="1" x14ac:dyDescent="0.2">
      <c r="B3" s="508"/>
      <c r="C3" s="508"/>
      <c r="D3" s="508"/>
      <c r="E3" s="508"/>
    </row>
    <row r="4" spans="2:12" ht="15" customHeight="1" x14ac:dyDescent="0.25">
      <c r="B4" s="509" t="s">
        <v>134</v>
      </c>
      <c r="C4" s="509"/>
      <c r="D4" s="509"/>
      <c r="E4" s="509"/>
      <c r="F4" s="509"/>
      <c r="G4" s="171"/>
      <c r="H4" s="171"/>
      <c r="I4" s="171"/>
      <c r="J4" s="171"/>
      <c r="K4" s="171"/>
      <c r="L4" s="171"/>
    </row>
    <row r="5" spans="2:12" s="172" customFormat="1" ht="15" customHeight="1" x14ac:dyDescent="0.2">
      <c r="B5" s="510" t="s">
        <v>292</v>
      </c>
      <c r="C5" s="510"/>
      <c r="D5" s="510"/>
      <c r="E5" s="27"/>
      <c r="F5" s="28"/>
    </row>
    <row r="6" spans="2:12" s="172" customFormat="1" ht="15" customHeight="1" x14ac:dyDescent="0.25">
      <c r="B6" s="511" t="s">
        <v>293</v>
      </c>
      <c r="C6" s="511"/>
      <c r="D6" s="511"/>
      <c r="E6" s="511"/>
      <c r="F6" s="511"/>
    </row>
    <row r="7" spans="2:12" s="173" customFormat="1" ht="15" customHeight="1" thickBot="1" x14ac:dyDescent="0.3">
      <c r="B7" s="29"/>
      <c r="C7" s="29"/>
      <c r="D7" s="29"/>
      <c r="E7" s="29"/>
      <c r="F7" s="30"/>
    </row>
    <row r="8" spans="2:12" s="172" customFormat="1" ht="30" customHeight="1" x14ac:dyDescent="0.25">
      <c r="B8" s="499" t="s">
        <v>294</v>
      </c>
      <c r="C8" s="500"/>
      <c r="D8" s="649"/>
      <c r="E8" s="369" t="s">
        <v>148</v>
      </c>
      <c r="F8" s="261" t="s">
        <v>149</v>
      </c>
      <c r="G8" s="187"/>
    </row>
    <row r="9" spans="2:12" s="172" customFormat="1" ht="129.94999999999999" customHeight="1" thickBot="1" x14ac:dyDescent="0.3">
      <c r="B9" s="650" t="s">
        <v>435</v>
      </c>
      <c r="C9" s="651"/>
      <c r="D9" s="651"/>
      <c r="E9" s="651"/>
      <c r="F9" s="652"/>
      <c r="G9" s="187"/>
    </row>
    <row r="10" spans="2:12" s="172" customFormat="1" ht="20.100000000000001" customHeight="1" x14ac:dyDescent="0.25">
      <c r="B10" s="653" t="s">
        <v>150</v>
      </c>
      <c r="C10" s="654"/>
      <c r="D10" s="655"/>
      <c r="E10" s="496" t="s">
        <v>148</v>
      </c>
      <c r="F10" s="455" t="s">
        <v>149</v>
      </c>
    </row>
    <row r="11" spans="2:12" s="176" customFormat="1" ht="12" customHeight="1" x14ac:dyDescent="0.25">
      <c r="B11" s="493"/>
      <c r="C11" s="494"/>
      <c r="D11" s="495"/>
      <c r="E11" s="497"/>
      <c r="F11" s="498"/>
    </row>
    <row r="12" spans="2:12" s="179" customFormat="1" ht="39.950000000000003" customHeight="1" x14ac:dyDescent="0.25">
      <c r="B12" s="262" t="s">
        <v>0</v>
      </c>
      <c r="C12" s="639" t="s">
        <v>295</v>
      </c>
      <c r="D12" s="483"/>
      <c r="E12" s="286" t="s">
        <v>153</v>
      </c>
      <c r="F12" s="263"/>
    </row>
    <row r="13" spans="2:12" s="179" customFormat="1" ht="30.75" customHeight="1" x14ac:dyDescent="0.25">
      <c r="B13" s="264" t="s">
        <v>1</v>
      </c>
      <c r="C13" s="512" t="s">
        <v>385</v>
      </c>
      <c r="D13" s="513"/>
      <c r="E13" s="287" t="s">
        <v>153</v>
      </c>
      <c r="F13" s="265"/>
    </row>
    <row r="14" spans="2:12" s="179" customFormat="1" ht="24.95" customHeight="1" x14ac:dyDescent="0.25">
      <c r="B14" s="264" t="s">
        <v>2</v>
      </c>
      <c r="C14" s="512" t="s">
        <v>296</v>
      </c>
      <c r="D14" s="513"/>
      <c r="E14" s="287" t="s">
        <v>153</v>
      </c>
      <c r="F14" s="265"/>
    </row>
    <row r="15" spans="2:12" s="179" customFormat="1" ht="24.95" customHeight="1" x14ac:dyDescent="0.25">
      <c r="B15" s="264" t="s">
        <v>3</v>
      </c>
      <c r="C15" s="512" t="s">
        <v>154</v>
      </c>
      <c r="D15" s="513"/>
      <c r="E15" s="287" t="s">
        <v>153</v>
      </c>
      <c r="F15" s="265"/>
    </row>
    <row r="16" spans="2:12" s="179" customFormat="1" ht="30" customHeight="1" x14ac:dyDescent="0.25">
      <c r="B16" s="264" t="s">
        <v>4</v>
      </c>
      <c r="C16" s="512" t="s">
        <v>436</v>
      </c>
      <c r="D16" s="513"/>
      <c r="E16" s="287" t="s">
        <v>153</v>
      </c>
      <c r="F16" s="265"/>
    </row>
    <row r="17" spans="2:6" s="179" customFormat="1" ht="65.099999999999994" customHeight="1" x14ac:dyDescent="0.25">
      <c r="B17" s="268" t="s">
        <v>34</v>
      </c>
      <c r="C17" s="489" t="s">
        <v>297</v>
      </c>
      <c r="D17" s="485"/>
      <c r="E17" s="288" t="s">
        <v>153</v>
      </c>
      <c r="F17" s="266"/>
    </row>
    <row r="18" spans="2:6" s="172" customFormat="1" ht="20.100000000000001" customHeight="1" x14ac:dyDescent="0.25">
      <c r="B18" s="490" t="s">
        <v>298</v>
      </c>
      <c r="C18" s="491"/>
      <c r="D18" s="492"/>
      <c r="E18" s="496" t="s">
        <v>148</v>
      </c>
      <c r="F18" s="455" t="s">
        <v>149</v>
      </c>
    </row>
    <row r="19" spans="2:6" s="176" customFormat="1" ht="12" customHeight="1" x14ac:dyDescent="0.25">
      <c r="B19" s="493"/>
      <c r="C19" s="494"/>
      <c r="D19" s="495"/>
      <c r="E19" s="497"/>
      <c r="F19" s="498"/>
    </row>
    <row r="20" spans="2:6" s="172" customFormat="1" ht="20.100000000000001" customHeight="1" x14ac:dyDescent="0.25">
      <c r="B20" s="633" t="s">
        <v>299</v>
      </c>
      <c r="C20" s="634"/>
      <c r="D20" s="634"/>
      <c r="E20" s="634"/>
      <c r="F20" s="635"/>
    </row>
    <row r="21" spans="2:6" s="172" customFormat="1" ht="24.95" customHeight="1" x14ac:dyDescent="0.25">
      <c r="B21" s="262" t="s">
        <v>133</v>
      </c>
      <c r="C21" s="640" t="s">
        <v>176</v>
      </c>
      <c r="D21" s="641"/>
      <c r="E21" s="177" t="s">
        <v>153</v>
      </c>
      <c r="F21" s="263"/>
    </row>
    <row r="22" spans="2:6" s="179" customFormat="1" ht="24.95" customHeight="1" x14ac:dyDescent="0.25">
      <c r="B22" s="264" t="s">
        <v>131</v>
      </c>
      <c r="C22" s="644" t="s">
        <v>178</v>
      </c>
      <c r="D22" s="645"/>
      <c r="E22" s="180" t="s">
        <v>153</v>
      </c>
      <c r="F22" s="265"/>
    </row>
    <row r="23" spans="2:6" s="179" customFormat="1" ht="24.95" customHeight="1" x14ac:dyDescent="0.25">
      <c r="B23" s="264" t="s">
        <v>129</v>
      </c>
      <c r="C23" s="644" t="s">
        <v>180</v>
      </c>
      <c r="D23" s="645"/>
      <c r="E23" s="180" t="s">
        <v>153</v>
      </c>
      <c r="F23" s="265"/>
    </row>
    <row r="24" spans="2:6" s="179" customFormat="1" ht="24.95" customHeight="1" x14ac:dyDescent="0.25">
      <c r="B24" s="264" t="s">
        <v>127</v>
      </c>
      <c r="C24" s="644" t="s">
        <v>182</v>
      </c>
      <c r="D24" s="645"/>
      <c r="E24" s="180" t="s">
        <v>153</v>
      </c>
      <c r="F24" s="265"/>
    </row>
    <row r="25" spans="2:6" s="179" customFormat="1" ht="30" customHeight="1" x14ac:dyDescent="0.25">
      <c r="B25" s="264" t="s">
        <v>125</v>
      </c>
      <c r="C25" s="644" t="s">
        <v>300</v>
      </c>
      <c r="D25" s="645"/>
      <c r="E25" s="180" t="s">
        <v>153</v>
      </c>
      <c r="F25" s="265"/>
    </row>
    <row r="26" spans="2:6" s="179" customFormat="1" ht="24.95" customHeight="1" x14ac:dyDescent="0.25">
      <c r="B26" s="268" t="s">
        <v>301</v>
      </c>
      <c r="C26" s="642" t="s">
        <v>302</v>
      </c>
      <c r="D26" s="643"/>
      <c r="E26" s="185" t="s">
        <v>153</v>
      </c>
      <c r="F26" s="266"/>
    </row>
    <row r="27" spans="2:6" s="172" customFormat="1" ht="20.100000000000001" customHeight="1" x14ac:dyDescent="0.25">
      <c r="B27" s="633" t="s">
        <v>303</v>
      </c>
      <c r="C27" s="634"/>
      <c r="D27" s="634"/>
      <c r="E27" s="634"/>
      <c r="F27" s="635"/>
    </row>
    <row r="28" spans="2:6" s="172" customFormat="1" ht="30" customHeight="1" x14ac:dyDescent="0.25">
      <c r="B28" s="262" t="s">
        <v>304</v>
      </c>
      <c r="C28" s="640" t="s">
        <v>305</v>
      </c>
      <c r="D28" s="641"/>
      <c r="E28" s="177" t="s">
        <v>153</v>
      </c>
      <c r="F28" s="263"/>
    </row>
    <row r="29" spans="2:6" s="179" customFormat="1" ht="24.95" customHeight="1" x14ac:dyDescent="0.25">
      <c r="B29" s="264" t="s">
        <v>306</v>
      </c>
      <c r="C29" s="644" t="s">
        <v>307</v>
      </c>
      <c r="D29" s="645"/>
      <c r="E29" s="180" t="s">
        <v>153</v>
      </c>
      <c r="F29" s="265"/>
    </row>
    <row r="30" spans="2:6" s="179" customFormat="1" ht="24.95" customHeight="1" x14ac:dyDescent="0.25">
      <c r="B30" s="264" t="s">
        <v>308</v>
      </c>
      <c r="C30" s="644" t="s">
        <v>192</v>
      </c>
      <c r="D30" s="645"/>
      <c r="E30" s="180" t="s">
        <v>153</v>
      </c>
      <c r="F30" s="265"/>
    </row>
    <row r="31" spans="2:6" s="179" customFormat="1" ht="39.950000000000003" customHeight="1" x14ac:dyDescent="0.25">
      <c r="B31" s="264" t="s">
        <v>309</v>
      </c>
      <c r="C31" s="644" t="s">
        <v>310</v>
      </c>
      <c r="D31" s="645"/>
      <c r="E31" s="180" t="s">
        <v>153</v>
      </c>
      <c r="F31" s="265"/>
    </row>
    <row r="32" spans="2:6" s="179" customFormat="1" ht="30" customHeight="1" x14ac:dyDescent="0.25">
      <c r="B32" s="264" t="s">
        <v>311</v>
      </c>
      <c r="C32" s="644" t="s">
        <v>437</v>
      </c>
      <c r="D32" s="645"/>
      <c r="E32" s="180" t="s">
        <v>153</v>
      </c>
      <c r="F32" s="265"/>
    </row>
    <row r="33" spans="2:6" s="179" customFormat="1" ht="34.5" customHeight="1" x14ac:dyDescent="0.25">
      <c r="B33" s="264" t="s">
        <v>312</v>
      </c>
      <c r="C33" s="644" t="s">
        <v>313</v>
      </c>
      <c r="D33" s="645"/>
      <c r="E33" s="180" t="s">
        <v>153</v>
      </c>
      <c r="F33" s="265"/>
    </row>
    <row r="34" spans="2:6" s="179" customFormat="1" ht="94.5" customHeight="1" x14ac:dyDescent="0.25">
      <c r="B34" s="268" t="s">
        <v>314</v>
      </c>
      <c r="C34" s="646" t="s">
        <v>369</v>
      </c>
      <c r="D34" s="647"/>
      <c r="E34" s="185" t="s">
        <v>153</v>
      </c>
      <c r="F34" s="266"/>
    </row>
    <row r="35" spans="2:6" s="172" customFormat="1" ht="20.100000000000001" customHeight="1" x14ac:dyDescent="0.25">
      <c r="B35" s="633" t="s">
        <v>315</v>
      </c>
      <c r="C35" s="634"/>
      <c r="D35" s="634"/>
      <c r="E35" s="634"/>
      <c r="F35" s="635"/>
    </row>
    <row r="36" spans="2:6" s="172" customFormat="1" ht="24.95" customHeight="1" x14ac:dyDescent="0.25">
      <c r="B36" s="262" t="s">
        <v>316</v>
      </c>
      <c r="C36" s="639" t="s">
        <v>203</v>
      </c>
      <c r="D36" s="483"/>
      <c r="E36" s="286" t="s">
        <v>153</v>
      </c>
      <c r="F36" s="263"/>
    </row>
    <row r="37" spans="2:6" s="179" customFormat="1" ht="30" customHeight="1" x14ac:dyDescent="0.25">
      <c r="B37" s="268" t="s">
        <v>317</v>
      </c>
      <c r="C37" s="489" t="s">
        <v>318</v>
      </c>
      <c r="D37" s="485"/>
      <c r="E37" s="288" t="s">
        <v>153</v>
      </c>
      <c r="F37" s="266"/>
    </row>
    <row r="38" spans="2:6" s="172" customFormat="1" ht="20.100000000000001" customHeight="1" x14ac:dyDescent="0.25">
      <c r="B38" s="633" t="s">
        <v>319</v>
      </c>
      <c r="C38" s="634"/>
      <c r="D38" s="634"/>
      <c r="E38" s="634"/>
      <c r="F38" s="635"/>
    </row>
    <row r="39" spans="2:6" s="172" customFormat="1" ht="24.95" customHeight="1" x14ac:dyDescent="0.25">
      <c r="B39" s="262" t="s">
        <v>265</v>
      </c>
      <c r="C39" s="640" t="s">
        <v>320</v>
      </c>
      <c r="D39" s="641"/>
      <c r="E39" s="178" t="s">
        <v>153</v>
      </c>
      <c r="F39" s="263"/>
    </row>
    <row r="40" spans="2:6" s="179" customFormat="1" ht="24.95" customHeight="1" x14ac:dyDescent="0.25">
      <c r="B40" s="264" t="s">
        <v>266</v>
      </c>
      <c r="C40" s="644" t="s">
        <v>210</v>
      </c>
      <c r="D40" s="645"/>
      <c r="E40" s="181" t="s">
        <v>153</v>
      </c>
      <c r="F40" s="265"/>
    </row>
    <row r="41" spans="2:6" s="179" customFormat="1" ht="30" customHeight="1" x14ac:dyDescent="0.25">
      <c r="B41" s="268" t="s">
        <v>267</v>
      </c>
      <c r="C41" s="642" t="s">
        <v>321</v>
      </c>
      <c r="D41" s="643"/>
      <c r="E41" s="184" t="s">
        <v>153</v>
      </c>
      <c r="F41" s="266"/>
    </row>
    <row r="42" spans="2:6" s="172" customFormat="1" ht="20.100000000000001" customHeight="1" x14ac:dyDescent="0.25">
      <c r="B42" s="633" t="s">
        <v>322</v>
      </c>
      <c r="C42" s="634"/>
      <c r="D42" s="634"/>
      <c r="E42" s="634"/>
      <c r="F42" s="635"/>
    </row>
    <row r="43" spans="2:6" s="172" customFormat="1" ht="42.75" customHeight="1" x14ac:dyDescent="0.25">
      <c r="B43" s="262" t="s">
        <v>123</v>
      </c>
      <c r="C43" s="639" t="s">
        <v>323</v>
      </c>
      <c r="D43" s="483"/>
      <c r="E43" s="178" t="s">
        <v>153</v>
      </c>
      <c r="F43" s="263"/>
    </row>
    <row r="44" spans="2:6" s="179" customFormat="1" ht="57" customHeight="1" x14ac:dyDescent="0.25">
      <c r="B44" s="268" t="s">
        <v>269</v>
      </c>
      <c r="C44" s="489" t="s">
        <v>438</v>
      </c>
      <c r="D44" s="485"/>
      <c r="E44" s="184" t="s">
        <v>153</v>
      </c>
      <c r="F44" s="266"/>
    </row>
    <row r="45" spans="2:6" s="172" customFormat="1" ht="20.100000000000001" customHeight="1" x14ac:dyDescent="0.25">
      <c r="B45" s="633" t="s">
        <v>324</v>
      </c>
      <c r="C45" s="634"/>
      <c r="D45" s="634"/>
      <c r="E45" s="634"/>
      <c r="F45" s="635"/>
    </row>
    <row r="46" spans="2:6" s="172" customFormat="1" ht="30" customHeight="1" x14ac:dyDescent="0.25">
      <c r="B46" s="262" t="s">
        <v>270</v>
      </c>
      <c r="C46" s="640" t="s">
        <v>325</v>
      </c>
      <c r="D46" s="641"/>
      <c r="E46" s="178" t="s">
        <v>153</v>
      </c>
      <c r="F46" s="263"/>
    </row>
    <row r="47" spans="2:6" s="179" customFormat="1" ht="24.95" customHeight="1" x14ac:dyDescent="0.25">
      <c r="B47" s="268" t="s">
        <v>119</v>
      </c>
      <c r="C47" s="642" t="s">
        <v>326</v>
      </c>
      <c r="D47" s="643"/>
      <c r="E47" s="184" t="s">
        <v>153</v>
      </c>
      <c r="F47" s="266"/>
    </row>
    <row r="48" spans="2:6" s="172" customFormat="1" ht="20.100000000000001" customHeight="1" x14ac:dyDescent="0.25">
      <c r="B48" s="633" t="s">
        <v>327</v>
      </c>
      <c r="C48" s="634"/>
      <c r="D48" s="634"/>
      <c r="E48" s="634"/>
      <c r="F48" s="635"/>
    </row>
    <row r="49" spans="2:7" s="172" customFormat="1" ht="52.5" customHeight="1" x14ac:dyDescent="0.25">
      <c r="B49" s="262" t="s">
        <v>273</v>
      </c>
      <c r="C49" s="640" t="s">
        <v>439</v>
      </c>
      <c r="D49" s="641"/>
      <c r="E49" s="178" t="s">
        <v>153</v>
      </c>
      <c r="F49" s="263"/>
    </row>
    <row r="50" spans="2:7" s="179" customFormat="1" ht="41.25" customHeight="1" x14ac:dyDescent="0.25">
      <c r="B50" s="264" t="s">
        <v>274</v>
      </c>
      <c r="C50" s="644" t="s">
        <v>328</v>
      </c>
      <c r="D50" s="645"/>
      <c r="E50" s="181" t="s">
        <v>153</v>
      </c>
      <c r="F50" s="265"/>
    </row>
    <row r="51" spans="2:7" s="179" customFormat="1" ht="30" customHeight="1" x14ac:dyDescent="0.25">
      <c r="B51" s="264" t="s">
        <v>275</v>
      </c>
      <c r="C51" s="644" t="s">
        <v>440</v>
      </c>
      <c r="D51" s="645"/>
      <c r="E51" s="181" t="s">
        <v>153</v>
      </c>
      <c r="F51" s="265"/>
    </row>
    <row r="52" spans="2:7" s="179" customFormat="1" ht="20.100000000000001" customHeight="1" x14ac:dyDescent="0.25">
      <c r="B52" s="268" t="s">
        <v>329</v>
      </c>
      <c r="C52" s="642" t="s">
        <v>330</v>
      </c>
      <c r="D52" s="643"/>
      <c r="E52" s="184" t="s">
        <v>153</v>
      </c>
      <c r="F52" s="266"/>
    </row>
    <row r="53" spans="2:7" s="172" customFormat="1" ht="20.100000000000001" customHeight="1" x14ac:dyDescent="0.25">
      <c r="B53" s="434" t="s">
        <v>331</v>
      </c>
      <c r="C53" s="435"/>
      <c r="D53" s="435"/>
      <c r="E53" s="435"/>
      <c r="F53" s="436"/>
    </row>
    <row r="54" spans="2:7" s="172" customFormat="1" ht="20.100000000000001" customHeight="1" x14ac:dyDescent="0.25">
      <c r="B54" s="633" t="s">
        <v>332</v>
      </c>
      <c r="C54" s="634" t="s">
        <v>333</v>
      </c>
      <c r="D54" s="634"/>
      <c r="E54" s="634"/>
      <c r="F54" s="635"/>
    </row>
    <row r="55" spans="2:7" s="179" customFormat="1" ht="59.25" customHeight="1" x14ac:dyDescent="0.25">
      <c r="B55" s="271"/>
      <c r="C55" s="197" t="s">
        <v>133</v>
      </c>
      <c r="D55" s="292" t="s">
        <v>441</v>
      </c>
      <c r="E55" s="289" t="s">
        <v>153</v>
      </c>
      <c r="F55" s="263"/>
      <c r="G55" s="182"/>
    </row>
    <row r="56" spans="2:7" s="179" customFormat="1" ht="29.25" customHeight="1" x14ac:dyDescent="0.25">
      <c r="B56" s="269"/>
      <c r="C56" s="194" t="s">
        <v>131</v>
      </c>
      <c r="D56" s="195" t="s">
        <v>442</v>
      </c>
      <c r="E56" s="196" t="s">
        <v>153</v>
      </c>
      <c r="F56" s="265"/>
      <c r="G56" s="182"/>
    </row>
    <row r="57" spans="2:7" s="179" customFormat="1" ht="29.25" customHeight="1" x14ac:dyDescent="0.25">
      <c r="B57" s="269"/>
      <c r="C57" s="194" t="s">
        <v>129</v>
      </c>
      <c r="D57" s="195" t="s">
        <v>443</v>
      </c>
      <c r="E57" s="196" t="s">
        <v>153</v>
      </c>
      <c r="F57" s="265"/>
      <c r="G57" s="182"/>
    </row>
    <row r="58" spans="2:7" s="179" customFormat="1" ht="57" customHeight="1" x14ac:dyDescent="0.25">
      <c r="B58" s="269"/>
      <c r="C58" s="194" t="s">
        <v>127</v>
      </c>
      <c r="D58" s="195" t="s">
        <v>444</v>
      </c>
      <c r="E58" s="196" t="s">
        <v>153</v>
      </c>
      <c r="F58" s="265"/>
      <c r="G58" s="182"/>
    </row>
    <row r="59" spans="2:7" s="179" customFormat="1" ht="41.1" customHeight="1" x14ac:dyDescent="0.25">
      <c r="B59" s="269"/>
      <c r="C59" s="194" t="s">
        <v>125</v>
      </c>
      <c r="D59" s="195" t="s">
        <v>445</v>
      </c>
      <c r="E59" s="196" t="s">
        <v>153</v>
      </c>
      <c r="F59" s="265"/>
      <c r="G59" s="182"/>
    </row>
    <row r="60" spans="2:7" s="179" customFormat="1" ht="20.100000000000001" customHeight="1" x14ac:dyDescent="0.25">
      <c r="B60" s="269"/>
      <c r="C60" s="194" t="s">
        <v>301</v>
      </c>
      <c r="D60" s="195" t="s">
        <v>446</v>
      </c>
      <c r="E60" s="181" t="s">
        <v>153</v>
      </c>
      <c r="F60" s="265"/>
      <c r="G60" s="182"/>
    </row>
    <row r="61" spans="2:7" s="179" customFormat="1" ht="42" customHeight="1" x14ac:dyDescent="0.25">
      <c r="B61" s="269"/>
      <c r="C61" s="194" t="s">
        <v>386</v>
      </c>
      <c r="D61" s="195" t="s">
        <v>447</v>
      </c>
      <c r="E61" s="181" t="s">
        <v>153</v>
      </c>
      <c r="F61" s="265"/>
      <c r="G61" s="182"/>
    </row>
    <row r="62" spans="2:7" s="179" customFormat="1" ht="51" customHeight="1" x14ac:dyDescent="0.25">
      <c r="B62" s="269"/>
      <c r="C62" s="194" t="s">
        <v>387</v>
      </c>
      <c r="D62" s="292" t="s">
        <v>448</v>
      </c>
      <c r="E62" s="181" t="s">
        <v>153</v>
      </c>
      <c r="F62" s="265"/>
      <c r="G62" s="182"/>
    </row>
    <row r="63" spans="2:7" s="179" customFormat="1" ht="39.75" customHeight="1" x14ac:dyDescent="0.25">
      <c r="B63" s="269"/>
      <c r="C63" s="194" t="s">
        <v>388</v>
      </c>
      <c r="D63" s="292" t="s">
        <v>449</v>
      </c>
      <c r="E63" s="181" t="s">
        <v>153</v>
      </c>
      <c r="F63" s="265"/>
      <c r="G63" s="182"/>
    </row>
    <row r="64" spans="2:7" s="179" customFormat="1" ht="39.75" customHeight="1" x14ac:dyDescent="0.25">
      <c r="B64" s="269"/>
      <c r="C64" s="194" t="s">
        <v>389</v>
      </c>
      <c r="D64" s="292" t="s">
        <v>450</v>
      </c>
      <c r="E64" s="181" t="s">
        <v>153</v>
      </c>
      <c r="F64" s="265"/>
      <c r="G64" s="182"/>
    </row>
    <row r="65" spans="2:8" s="179" customFormat="1" ht="39.950000000000003" customHeight="1" x14ac:dyDescent="0.25">
      <c r="B65" s="269"/>
      <c r="C65" s="194" t="s">
        <v>390</v>
      </c>
      <c r="D65" s="292" t="s">
        <v>452</v>
      </c>
      <c r="E65" s="181" t="s">
        <v>153</v>
      </c>
      <c r="F65" s="265"/>
    </row>
    <row r="66" spans="2:8" s="179" customFormat="1" ht="43.5" customHeight="1" x14ac:dyDescent="0.25">
      <c r="B66" s="269"/>
      <c r="C66" s="194" t="s">
        <v>391</v>
      </c>
      <c r="D66" s="292" t="s">
        <v>453</v>
      </c>
      <c r="E66" s="196" t="s">
        <v>153</v>
      </c>
      <c r="F66" s="265"/>
      <c r="G66" s="182"/>
    </row>
    <row r="67" spans="2:8" s="179" customFormat="1" ht="43.5" customHeight="1" x14ac:dyDescent="0.25">
      <c r="B67" s="269"/>
      <c r="C67" s="194" t="s">
        <v>392</v>
      </c>
      <c r="D67" s="292" t="s">
        <v>454</v>
      </c>
      <c r="E67" s="196" t="s">
        <v>153</v>
      </c>
      <c r="F67" s="281"/>
      <c r="G67" s="182"/>
    </row>
    <row r="68" spans="2:8" s="179" customFormat="1" ht="39.950000000000003" customHeight="1" x14ac:dyDescent="0.25">
      <c r="B68" s="269"/>
      <c r="C68" s="194" t="s">
        <v>451</v>
      </c>
      <c r="D68" s="292" t="s">
        <v>455</v>
      </c>
      <c r="E68" s="184" t="s">
        <v>153</v>
      </c>
      <c r="F68" s="266"/>
    </row>
    <row r="69" spans="2:8" s="172" customFormat="1" ht="20.100000000000001" customHeight="1" x14ac:dyDescent="0.25">
      <c r="B69" s="434" t="s">
        <v>334</v>
      </c>
      <c r="C69" s="435"/>
      <c r="D69" s="435"/>
      <c r="E69" s="435"/>
      <c r="F69" s="436"/>
    </row>
    <row r="70" spans="2:8" s="172" customFormat="1" ht="20.100000000000001" customHeight="1" x14ac:dyDescent="0.25">
      <c r="B70" s="633" t="s">
        <v>332</v>
      </c>
      <c r="C70" s="634" t="s">
        <v>333</v>
      </c>
      <c r="D70" s="634"/>
      <c r="E70" s="634"/>
      <c r="F70" s="635"/>
    </row>
    <row r="71" spans="2:8" s="179" customFormat="1" ht="38.25" customHeight="1" x14ac:dyDescent="0.25">
      <c r="B71" s="271"/>
      <c r="C71" s="208" t="s">
        <v>133</v>
      </c>
      <c r="D71" s="209" t="s">
        <v>137</v>
      </c>
      <c r="E71" s="178" t="s">
        <v>153</v>
      </c>
      <c r="F71" s="263"/>
    </row>
    <row r="72" spans="2:8" s="179" customFormat="1" ht="30" customHeight="1" thickBot="1" x14ac:dyDescent="0.3">
      <c r="B72" s="367"/>
      <c r="C72" s="368" t="s">
        <v>131</v>
      </c>
      <c r="D72" s="293" t="s">
        <v>290</v>
      </c>
      <c r="E72" s="259" t="s">
        <v>153</v>
      </c>
      <c r="F72" s="285"/>
    </row>
    <row r="73" spans="2:8" s="172" customFormat="1" ht="15" customHeight="1" x14ac:dyDescent="0.2">
      <c r="B73" s="31"/>
      <c r="C73" s="31"/>
      <c r="D73" s="200"/>
      <c r="E73" s="32"/>
      <c r="F73" s="32"/>
      <c r="G73" s="33"/>
    </row>
    <row r="74" spans="2:8" s="172" customFormat="1" ht="20.100000000000001" customHeight="1" x14ac:dyDescent="0.25">
      <c r="B74" s="636" t="s">
        <v>335</v>
      </c>
      <c r="C74" s="637"/>
      <c r="D74" s="638"/>
      <c r="E74" s="32"/>
      <c r="F74" s="32"/>
    </row>
    <row r="75" spans="2:8" s="172" customFormat="1" ht="20.100000000000001" customHeight="1" x14ac:dyDescent="0.25">
      <c r="B75" s="34" t="s">
        <v>0</v>
      </c>
      <c r="C75" s="414" t="s">
        <v>336</v>
      </c>
      <c r="D75" s="415"/>
      <c r="E75" s="32"/>
      <c r="F75" s="32"/>
    </row>
    <row r="76" spans="2:8" s="172" customFormat="1" ht="20.100000000000001" customHeight="1" x14ac:dyDescent="0.25">
      <c r="B76" s="34" t="s">
        <v>1</v>
      </c>
      <c r="C76" s="414" t="s">
        <v>37</v>
      </c>
      <c r="D76" s="415"/>
      <c r="E76" s="32"/>
      <c r="F76" s="32"/>
    </row>
    <row r="77" spans="2:8" ht="15" customHeight="1" x14ac:dyDescent="0.2"/>
    <row r="78" spans="2:8" s="167" customFormat="1" ht="15" customHeight="1" x14ac:dyDescent="0.2">
      <c r="F78" s="168"/>
    </row>
    <row r="79" spans="2:8" s="167" customFormat="1" ht="15" customHeight="1" x14ac:dyDescent="0.2">
      <c r="C79" s="201" t="s">
        <v>18</v>
      </c>
      <c r="D79" s="387" t="str">
        <f>IF('Príloha č. 1'!$C$23="","",'Príloha č. 1'!$C$23)</f>
        <v/>
      </c>
      <c r="F79" s="170"/>
      <c r="G79" s="170"/>
      <c r="H79" s="170"/>
    </row>
    <row r="80" spans="2:8" s="167" customFormat="1" x14ac:dyDescent="0.2">
      <c r="C80" s="202"/>
      <c r="D80" s="168"/>
      <c r="E80" s="416"/>
      <c r="F80" s="416"/>
      <c r="G80" s="170"/>
      <c r="H80" s="170"/>
    </row>
    <row r="81" spans="2:8" s="167" customFormat="1" ht="14.25" customHeight="1" x14ac:dyDescent="0.2">
      <c r="C81" s="201" t="s">
        <v>29</v>
      </c>
      <c r="D81" s="388" t="str">
        <f>IF('Príloha č. 1'!$C$24="","",'Príloha č. 1'!$C$24)</f>
        <v/>
      </c>
      <c r="F81" s="210"/>
      <c r="G81" s="170"/>
      <c r="H81" s="170"/>
    </row>
    <row r="82" spans="2:8" s="167" customFormat="1" x14ac:dyDescent="0.2">
      <c r="E82" s="210"/>
      <c r="F82" s="210"/>
      <c r="G82" s="170"/>
      <c r="H82" s="170"/>
    </row>
    <row r="83" spans="2:8" s="167" customFormat="1" ht="50.1" customHeight="1" x14ac:dyDescent="0.2">
      <c r="E83" s="632" t="s">
        <v>395</v>
      </c>
      <c r="F83" s="632"/>
      <c r="G83" s="170"/>
      <c r="H83" s="170"/>
    </row>
    <row r="84" spans="2:8" s="203" customFormat="1" x14ac:dyDescent="0.2">
      <c r="B84" s="203" t="s">
        <v>20</v>
      </c>
      <c r="E84" s="204"/>
      <c r="F84" s="204"/>
      <c r="G84" s="170"/>
      <c r="H84" s="170"/>
    </row>
    <row r="85" spans="2:8" s="203" customFormat="1" ht="15" customHeight="1" x14ac:dyDescent="0.2">
      <c r="C85" s="389"/>
      <c r="D85" s="205" t="s">
        <v>21</v>
      </c>
      <c r="E85" s="204"/>
      <c r="F85" s="204"/>
      <c r="G85" s="206"/>
    </row>
  </sheetData>
  <mergeCells count="61">
    <mergeCell ref="C12:D12"/>
    <mergeCell ref="B1:D1"/>
    <mergeCell ref="B3:E3"/>
    <mergeCell ref="B4:F4"/>
    <mergeCell ref="B5:D5"/>
    <mergeCell ref="B6:F6"/>
    <mergeCell ref="B8:D8"/>
    <mergeCell ref="B9:F9"/>
    <mergeCell ref="B10:D11"/>
    <mergeCell ref="E10:E11"/>
    <mergeCell ref="F10:F11"/>
    <mergeCell ref="C13:D13"/>
    <mergeCell ref="C14:D14"/>
    <mergeCell ref="C15:D15"/>
    <mergeCell ref="C16:D16"/>
    <mergeCell ref="C17:D17"/>
    <mergeCell ref="C29:D29"/>
    <mergeCell ref="E18:E19"/>
    <mergeCell ref="F18:F19"/>
    <mergeCell ref="B20:F20"/>
    <mergeCell ref="C21:D21"/>
    <mergeCell ref="C22:D22"/>
    <mergeCell ref="C23:D23"/>
    <mergeCell ref="B18:D19"/>
    <mergeCell ref="C24:D24"/>
    <mergeCell ref="C25:D25"/>
    <mergeCell ref="C26:D26"/>
    <mergeCell ref="B27:F27"/>
    <mergeCell ref="C28:D28"/>
    <mergeCell ref="C41:D41"/>
    <mergeCell ref="C30:D30"/>
    <mergeCell ref="C31:D31"/>
    <mergeCell ref="C32:D32"/>
    <mergeCell ref="C33:D33"/>
    <mergeCell ref="C34:D34"/>
    <mergeCell ref="B35:F35"/>
    <mergeCell ref="C36:D36"/>
    <mergeCell ref="C37:D37"/>
    <mergeCell ref="B38:F38"/>
    <mergeCell ref="C39:D39"/>
    <mergeCell ref="C40:D40"/>
    <mergeCell ref="B53:F53"/>
    <mergeCell ref="B42:F42"/>
    <mergeCell ref="C43:D43"/>
    <mergeCell ref="C44:D44"/>
    <mergeCell ref="B45:F45"/>
    <mergeCell ref="C46:D46"/>
    <mergeCell ref="C47:D47"/>
    <mergeCell ref="B48:F48"/>
    <mergeCell ref="C49:D49"/>
    <mergeCell ref="C50:D50"/>
    <mergeCell ref="C51:D51"/>
    <mergeCell ref="C52:D52"/>
    <mergeCell ref="E80:F80"/>
    <mergeCell ref="E83:F83"/>
    <mergeCell ref="B54:F54"/>
    <mergeCell ref="B69:F69"/>
    <mergeCell ref="B70:F70"/>
    <mergeCell ref="B74:D74"/>
    <mergeCell ref="C75:D75"/>
    <mergeCell ref="C76:D76"/>
  </mergeCells>
  <conditionalFormatting sqref="D79 D81">
    <cfRule type="containsBlanks" dxfId="20" priority="3">
      <formula>LEN(TRIM(D79))=0</formula>
    </cfRule>
  </conditionalFormatting>
  <conditionalFormatting sqref="F12:F17">
    <cfRule type="containsBlanks" dxfId="19" priority="14">
      <formula>LEN(TRIM(F12))=0</formula>
    </cfRule>
  </conditionalFormatting>
  <conditionalFormatting sqref="F21:F26">
    <cfRule type="containsBlanks" dxfId="18" priority="10">
      <formula>LEN(TRIM(F21))=0</formula>
    </cfRule>
  </conditionalFormatting>
  <conditionalFormatting sqref="F28:F34">
    <cfRule type="containsBlanks" dxfId="17" priority="9">
      <formula>LEN(TRIM(F28))=0</formula>
    </cfRule>
  </conditionalFormatting>
  <conditionalFormatting sqref="F36:F37">
    <cfRule type="containsBlanks" dxfId="16" priority="8">
      <formula>LEN(TRIM(F36))=0</formula>
    </cfRule>
  </conditionalFormatting>
  <conditionalFormatting sqref="F39:F41">
    <cfRule type="containsBlanks" dxfId="15" priority="7">
      <formula>LEN(TRIM(F39))=0</formula>
    </cfRule>
  </conditionalFormatting>
  <conditionalFormatting sqref="F43:F44">
    <cfRule type="containsBlanks" dxfId="14" priority="6">
      <formula>LEN(TRIM(F43))=0</formula>
    </cfRule>
  </conditionalFormatting>
  <conditionalFormatting sqref="F46:F47">
    <cfRule type="containsBlanks" dxfId="13" priority="5">
      <formula>LEN(TRIM(F46))=0</formula>
    </cfRule>
  </conditionalFormatting>
  <conditionalFormatting sqref="F49:F52">
    <cfRule type="containsBlanks" dxfId="12" priority="4">
      <formula>LEN(TRIM(F49))=0</formula>
    </cfRule>
  </conditionalFormatting>
  <conditionalFormatting sqref="F55:F68">
    <cfRule type="containsBlanks" dxfId="11" priority="1">
      <formula>LEN(TRIM(F55))=0</formula>
    </cfRule>
  </conditionalFormatting>
  <conditionalFormatting sqref="F71:F72">
    <cfRule type="containsBlanks" dxfId="10" priority="20">
      <formula>LEN(TRIM(F71))=0</formula>
    </cfRule>
  </conditionalFormatting>
  <pageMargins left="0.78740157480314965" right="0.39370078740157483" top="0.98425196850393704" bottom="0.98425196850393704" header="0.31496062992125984" footer="0.31496062992125984"/>
  <pageSetup paperSize="9" scale="80" fitToHeight="0" orientation="portrait" r:id="rId1"/>
  <headerFooter>
    <oddHeader>&amp;L&amp;"Arial,Tučné"&amp;9Príloha č. 5 SP (Príloha č. 1 RD)
&amp;"Arial,Normálne"Špecifikácia predmetu zákazky</oddHeader>
  </headerFooter>
  <rowBreaks count="1" manualBreakCount="1">
    <brk id="59" min="1" max="5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23" id="{411C6027-E83F-4FA2-8BD3-2924963863F3}">
            <xm:f>LEN(TRIM('\\s04\VO_DOC\01. Súťaže\2020\02. Oddelenie VO\01. Prebiehajúce\01. Magda\216_217_2020 Príprava a dovoz stravy\01. PODLIMITNÁ ZÁKAZKA\02. Príprava\03. PTK\[PTK.xlsx]Príloha č. 1 - časť 1'!#REF!))=0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F10</xm:sqref>
        </x14:conditionalFormatting>
        <x14:conditionalFormatting xmlns:xm="http://schemas.microsoft.com/office/excel/2006/main">
          <x14:cfRule type="containsBlanks" priority="22" id="{504C4ACB-9761-4E6D-AB78-0A78E6197367}">
            <xm:f>LEN(TRIM('\\s04\VO_DOC\01. Súťaže\2020\02. Oddelenie VO\01. Prebiehajúce\01. Magda\216_217_2020 Príprava a dovoz stravy\01. PODLIMITNÁ ZÁKAZKA\02. Príprava\03. PTK\[PTK.xlsx]Príloha č. 1 - časť 1'!#REF!))=0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F18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7FEB3-BA8E-4F18-96E6-F9D5298C24F5}">
  <sheetPr>
    <pageSetUpPr fitToPage="1"/>
  </sheetPr>
  <dimension ref="B1:AF42"/>
  <sheetViews>
    <sheetView showGridLines="0" topLeftCell="A19" zoomScaleNormal="100" workbookViewId="0">
      <selection activeCell="H28" sqref="H28"/>
    </sheetView>
  </sheetViews>
  <sheetFormatPr defaultRowHeight="12" x14ac:dyDescent="0.2"/>
  <cols>
    <col min="1" max="1" width="1.85546875" style="35" customWidth="1"/>
    <col min="2" max="7" width="13.7109375" style="35" customWidth="1"/>
    <col min="8" max="15" width="8.7109375" style="35" customWidth="1"/>
    <col min="16" max="16" width="16.7109375" style="35" customWidth="1"/>
    <col min="17" max="18" width="8.7109375" style="35" customWidth="1"/>
    <col min="19" max="19" width="16.7109375" style="35" customWidth="1"/>
    <col min="20" max="21" width="8.7109375" style="35" customWidth="1"/>
    <col min="22" max="22" width="16.7109375" style="35" customWidth="1"/>
    <col min="23" max="24" width="13.7109375" style="35" customWidth="1"/>
    <col min="25" max="25" width="10.7109375" style="35" customWidth="1"/>
    <col min="26" max="26" width="17.7109375" style="35" customWidth="1"/>
    <col min="27" max="28" width="9.140625" style="35"/>
    <col min="29" max="29" width="16.140625" style="35" bestFit="1" customWidth="1"/>
    <col min="30" max="16384" width="9.140625" style="35"/>
  </cols>
  <sheetData>
    <row r="1" spans="2:32" ht="20.100000000000001" customHeight="1" x14ac:dyDescent="0.2">
      <c r="B1" s="658" t="s">
        <v>6</v>
      </c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658"/>
      <c r="R1" s="658"/>
      <c r="S1" s="658"/>
      <c r="T1" s="658"/>
      <c r="U1" s="658"/>
      <c r="V1" s="658"/>
      <c r="W1" s="658"/>
      <c r="X1" s="658"/>
      <c r="Y1" s="658"/>
      <c r="Z1" s="658"/>
      <c r="AA1" s="658"/>
      <c r="AB1" s="658"/>
      <c r="AC1" s="658"/>
    </row>
    <row r="2" spans="2:32" ht="30" customHeight="1" x14ac:dyDescent="0.2">
      <c r="B2" s="36" t="str">
        <f>'Príloha č. 1'!B2</f>
        <v>Príprava a dovoz stravy</v>
      </c>
      <c r="C2" s="37"/>
      <c r="D2" s="37"/>
      <c r="E2" s="37"/>
      <c r="F2" s="37"/>
      <c r="G2" s="37"/>
      <c r="H2" s="37"/>
      <c r="I2" s="37"/>
      <c r="J2" s="37"/>
    </row>
    <row r="3" spans="2:32" ht="18" customHeight="1" x14ac:dyDescent="0.2">
      <c r="B3" s="659" t="s">
        <v>475</v>
      </c>
      <c r="C3" s="659"/>
      <c r="D3" s="659"/>
      <c r="E3" s="659"/>
      <c r="F3" s="659"/>
      <c r="G3" s="659"/>
      <c r="H3" s="659"/>
      <c r="I3" s="659"/>
      <c r="J3" s="659"/>
      <c r="K3" s="659"/>
      <c r="L3" s="659"/>
      <c r="M3" s="659"/>
      <c r="N3" s="659"/>
      <c r="O3" s="659"/>
      <c r="P3" s="659"/>
      <c r="Q3" s="659"/>
      <c r="R3" s="659"/>
      <c r="S3" s="659"/>
      <c r="T3" s="659"/>
      <c r="U3" s="659"/>
      <c r="V3" s="659"/>
      <c r="W3" s="144"/>
      <c r="X3" s="144"/>
      <c r="Y3" s="144"/>
      <c r="Z3" s="144"/>
      <c r="AA3" s="144"/>
      <c r="AB3" s="144"/>
      <c r="AC3" s="38"/>
      <c r="AD3" s="38"/>
      <c r="AE3" s="38"/>
      <c r="AF3" s="38"/>
    </row>
    <row r="4" spans="2:32" ht="18" customHeight="1" x14ac:dyDescent="0.2"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</row>
    <row r="5" spans="2:32" s="251" customFormat="1" ht="15" customHeight="1" x14ac:dyDescent="0.2">
      <c r="B5" s="146" t="s">
        <v>359</v>
      </c>
      <c r="C5" s="40"/>
      <c r="D5" s="40"/>
      <c r="E5" s="26"/>
      <c r="F5" s="26"/>
      <c r="G5" s="26"/>
      <c r="H5" s="26"/>
      <c r="I5" s="26"/>
      <c r="N5" s="294"/>
      <c r="O5" s="294"/>
      <c r="P5" s="294"/>
      <c r="Q5" s="294"/>
      <c r="R5" s="294"/>
      <c r="S5" s="294"/>
      <c r="T5" s="294"/>
      <c r="AB5" s="294"/>
    </row>
    <row r="6" spans="2:32" s="251" customFormat="1" ht="15" customHeight="1" x14ac:dyDescent="0.25">
      <c r="B6" s="518"/>
      <c r="C6" s="518"/>
      <c r="D6" s="518"/>
      <c r="E6" s="518"/>
      <c r="F6" s="518"/>
      <c r="G6" s="518"/>
      <c r="H6" s="518"/>
      <c r="I6" s="160"/>
      <c r="N6" s="294"/>
      <c r="O6" s="294"/>
      <c r="P6" s="294"/>
      <c r="Q6" s="294"/>
      <c r="R6" s="294"/>
      <c r="S6" s="294"/>
      <c r="T6" s="294"/>
      <c r="AB6" s="294"/>
    </row>
    <row r="7" spans="2:32" s="251" customFormat="1" ht="15" customHeight="1" x14ac:dyDescent="0.2">
      <c r="B7" s="37" t="s">
        <v>360</v>
      </c>
      <c r="C7" s="160"/>
      <c r="D7" s="160"/>
      <c r="E7" s="160"/>
      <c r="J7" s="294"/>
      <c r="K7" s="294"/>
      <c r="L7" s="294"/>
      <c r="M7" s="294"/>
      <c r="N7" s="294"/>
      <c r="X7" s="294"/>
    </row>
    <row r="8" spans="2:32" ht="12.75" thickBot="1" x14ac:dyDescent="0.25">
      <c r="X8" s="147"/>
    </row>
    <row r="9" spans="2:32" s="53" customFormat="1" ht="86.25" customHeight="1" thickBot="1" x14ac:dyDescent="0.3">
      <c r="B9" s="660" t="s">
        <v>68</v>
      </c>
      <c r="C9" s="661"/>
      <c r="D9" s="94" t="s">
        <v>67</v>
      </c>
      <c r="E9" s="94" t="s">
        <v>66</v>
      </c>
      <c r="F9" s="94" t="s">
        <v>65</v>
      </c>
      <c r="G9" s="94" t="s">
        <v>64</v>
      </c>
      <c r="H9" s="544" t="s">
        <v>63</v>
      </c>
      <c r="I9" s="545"/>
      <c r="J9" s="544" t="s">
        <v>62</v>
      </c>
      <c r="K9" s="545"/>
      <c r="L9" s="544" t="s">
        <v>470</v>
      </c>
      <c r="M9" s="545"/>
      <c r="N9" s="544" t="s">
        <v>361</v>
      </c>
      <c r="O9" s="545"/>
      <c r="P9" s="166" t="s">
        <v>362</v>
      </c>
      <c r="Q9" s="544" t="s">
        <v>61</v>
      </c>
      <c r="R9" s="545"/>
      <c r="S9" s="166" t="s">
        <v>363</v>
      </c>
      <c r="T9" s="544" t="s">
        <v>471</v>
      </c>
      <c r="U9" s="664"/>
      <c r="V9" s="109" t="s">
        <v>472</v>
      </c>
      <c r="W9" s="148"/>
      <c r="X9" s="149"/>
      <c r="Y9" s="149"/>
      <c r="Z9" s="149"/>
    </row>
    <row r="10" spans="2:32" ht="28.5" customHeight="1" thickTop="1" thickBot="1" x14ac:dyDescent="0.25">
      <c r="B10" s="662"/>
      <c r="C10" s="663"/>
      <c r="D10" s="327"/>
      <c r="E10" s="328"/>
      <c r="F10" s="150">
        <f>D10*E10</f>
        <v>0</v>
      </c>
      <c r="G10" s="150">
        <f>D10+F10</f>
        <v>0</v>
      </c>
      <c r="H10" s="665">
        <v>29</v>
      </c>
      <c r="I10" s="666"/>
      <c r="J10" s="665">
        <f>H10*5</f>
        <v>145</v>
      </c>
      <c r="K10" s="666"/>
      <c r="L10" s="667">
        <f>J10*104</f>
        <v>15080</v>
      </c>
      <c r="M10" s="668"/>
      <c r="N10" s="656">
        <f>D10*H10</f>
        <v>0</v>
      </c>
      <c r="O10" s="669"/>
      <c r="P10" s="165">
        <f>G10*H10</f>
        <v>0</v>
      </c>
      <c r="Q10" s="656">
        <f>D10*J10</f>
        <v>0</v>
      </c>
      <c r="R10" s="669"/>
      <c r="S10" s="165">
        <f>G10*J10</f>
        <v>0</v>
      </c>
      <c r="T10" s="656">
        <f>L10*D10</f>
        <v>0</v>
      </c>
      <c r="U10" s="657"/>
      <c r="V10" s="151">
        <f>G10*L10</f>
        <v>0</v>
      </c>
      <c r="W10" s="59"/>
      <c r="X10" s="152"/>
      <c r="Y10" s="157"/>
      <c r="Z10" s="59"/>
    </row>
    <row r="11" spans="2:32" ht="26.25" customHeight="1" x14ac:dyDescent="0.2">
      <c r="B11" s="104"/>
      <c r="C11" s="105"/>
      <c r="D11" s="105"/>
      <c r="E11" s="106"/>
      <c r="F11" s="106"/>
      <c r="G11" s="107"/>
      <c r="H11" s="107"/>
      <c r="I11" s="107"/>
      <c r="J11" s="107"/>
    </row>
    <row r="12" spans="2:32" ht="14.25" customHeight="1" x14ac:dyDescent="0.2">
      <c r="B12" s="37" t="s">
        <v>364</v>
      </c>
      <c r="C12" s="105"/>
      <c r="D12" s="105"/>
      <c r="E12" s="106"/>
      <c r="F12" s="106"/>
      <c r="G12" s="107"/>
      <c r="H12" s="107"/>
      <c r="I12" s="107"/>
      <c r="J12" s="107"/>
    </row>
    <row r="13" spans="2:32" s="37" customFormat="1" ht="12.75" customHeight="1" thickBot="1" x14ac:dyDescent="0.25">
      <c r="Z13" s="153"/>
    </row>
    <row r="14" spans="2:32" ht="75" customHeight="1" thickBot="1" x14ac:dyDescent="0.25">
      <c r="B14" s="579" t="s">
        <v>46</v>
      </c>
      <c r="C14" s="580"/>
      <c r="D14" s="94" t="s">
        <v>45</v>
      </c>
      <c r="E14" s="159" t="s">
        <v>365</v>
      </c>
      <c r="F14" s="94" t="s">
        <v>42</v>
      </c>
      <c r="G14" s="159" t="s">
        <v>41</v>
      </c>
      <c r="H14" s="544" t="s">
        <v>366</v>
      </c>
      <c r="I14" s="545"/>
      <c r="J14" s="544" t="s">
        <v>367</v>
      </c>
      <c r="K14" s="545"/>
      <c r="L14" s="544" t="s">
        <v>368</v>
      </c>
      <c r="M14" s="545"/>
      <c r="N14" s="544" t="s">
        <v>462</v>
      </c>
      <c r="O14" s="545"/>
      <c r="P14" s="166" t="s">
        <v>473</v>
      </c>
      <c r="Q14" s="674"/>
      <c r="R14" s="670"/>
      <c r="S14" s="164"/>
      <c r="T14" s="670"/>
      <c r="U14" s="670"/>
      <c r="V14" s="164"/>
      <c r="W14" s="164"/>
      <c r="X14" s="670"/>
      <c r="Y14" s="670"/>
      <c r="Z14" s="164"/>
      <c r="AB14" s="104"/>
    </row>
    <row r="15" spans="2:32" ht="29.25" customHeight="1" thickTop="1" thickBot="1" x14ac:dyDescent="0.25">
      <c r="B15" s="583" t="s">
        <v>37</v>
      </c>
      <c r="C15" s="584"/>
      <c r="D15" s="114">
        <v>5</v>
      </c>
      <c r="E15" s="329"/>
      <c r="F15" s="328"/>
      <c r="G15" s="154">
        <f>E15*F15</f>
        <v>0</v>
      </c>
      <c r="H15" s="671">
        <f>E15+G15</f>
        <v>0</v>
      </c>
      <c r="I15" s="672"/>
      <c r="J15" s="656">
        <f>D15*E15</f>
        <v>0</v>
      </c>
      <c r="K15" s="669"/>
      <c r="L15" s="656">
        <f>D15*H15</f>
        <v>0</v>
      </c>
      <c r="M15" s="669"/>
      <c r="N15" s="656">
        <f>J15*104</f>
        <v>0</v>
      </c>
      <c r="O15" s="669"/>
      <c r="P15" s="165">
        <f>L15*104</f>
        <v>0</v>
      </c>
      <c r="Q15" s="673"/>
      <c r="R15" s="587"/>
      <c r="S15" s="157"/>
      <c r="T15" s="587"/>
      <c r="U15" s="587"/>
      <c r="V15" s="157"/>
      <c r="W15" s="152"/>
      <c r="X15" s="587"/>
      <c r="Y15" s="587"/>
      <c r="Z15" s="157"/>
      <c r="AB15" s="155"/>
    </row>
    <row r="16" spans="2:32" ht="24" customHeight="1" x14ac:dyDescent="0.2">
      <c r="J16" s="137"/>
      <c r="R16" s="137"/>
      <c r="S16" s="137"/>
      <c r="U16" s="137"/>
      <c r="V16" s="137"/>
    </row>
    <row r="17" spans="2:29" ht="14.25" customHeight="1" x14ac:dyDescent="0.2">
      <c r="B17" s="156" t="s">
        <v>356</v>
      </c>
      <c r="C17" s="105"/>
      <c r="D17" s="105"/>
      <c r="E17" s="106"/>
      <c r="F17" s="106"/>
      <c r="G17" s="107"/>
      <c r="H17" s="107"/>
      <c r="I17" s="107"/>
      <c r="J17" s="107"/>
    </row>
    <row r="18" spans="2:29" ht="12.75" thickBot="1" x14ac:dyDescent="0.25"/>
    <row r="19" spans="2:29" ht="63.75" customHeight="1" thickBot="1" x14ac:dyDescent="0.25">
      <c r="B19" s="684"/>
      <c r="C19" s="685"/>
      <c r="D19" s="686"/>
      <c r="E19" s="687" t="s">
        <v>464</v>
      </c>
      <c r="F19" s="580"/>
      <c r="G19" s="687" t="s">
        <v>42</v>
      </c>
      <c r="H19" s="580"/>
      <c r="I19" s="687" t="s">
        <v>41</v>
      </c>
      <c r="J19" s="580"/>
      <c r="K19" s="687" t="s">
        <v>474</v>
      </c>
      <c r="L19" s="688"/>
      <c r="M19" s="674"/>
      <c r="N19" s="670"/>
      <c r="O19" s="670"/>
      <c r="P19" s="670"/>
      <c r="Q19" s="670"/>
      <c r="R19" s="670"/>
      <c r="S19" s="670"/>
      <c r="T19" s="670"/>
      <c r="U19" s="670"/>
      <c r="V19" s="670"/>
      <c r="W19" s="670"/>
      <c r="X19" s="670"/>
      <c r="Y19" s="670"/>
      <c r="Z19" s="60"/>
      <c r="AA19" s="60"/>
      <c r="AB19" s="60"/>
      <c r="AC19" s="60"/>
    </row>
    <row r="20" spans="2:29" s="138" customFormat="1" ht="24.95" customHeight="1" thickTop="1" x14ac:dyDescent="0.25">
      <c r="B20" s="601" t="s">
        <v>39</v>
      </c>
      <c r="C20" s="602"/>
      <c r="D20" s="603"/>
      <c r="E20" s="675">
        <f>T10</f>
        <v>0</v>
      </c>
      <c r="F20" s="676"/>
      <c r="G20" s="677">
        <v>0.2</v>
      </c>
      <c r="H20" s="678"/>
      <c r="I20" s="679">
        <f>E20*G20</f>
        <v>0</v>
      </c>
      <c r="J20" s="680"/>
      <c r="K20" s="679">
        <f>E20+I20</f>
        <v>0</v>
      </c>
      <c r="L20" s="681"/>
      <c r="M20" s="682"/>
      <c r="N20" s="683"/>
      <c r="O20" s="689"/>
      <c r="P20" s="689"/>
      <c r="Q20" s="689"/>
      <c r="R20" s="690"/>
      <c r="S20" s="690"/>
      <c r="T20" s="690"/>
      <c r="U20" s="683"/>
      <c r="V20" s="683"/>
      <c r="W20" s="683"/>
      <c r="X20" s="691"/>
      <c r="Y20" s="691"/>
      <c r="Z20" s="60"/>
      <c r="AA20" s="60"/>
      <c r="AB20" s="60"/>
      <c r="AC20" s="60"/>
    </row>
    <row r="21" spans="2:29" s="138" customFormat="1" ht="24.95" customHeight="1" thickBot="1" x14ac:dyDescent="0.3">
      <c r="B21" s="627" t="s">
        <v>37</v>
      </c>
      <c r="C21" s="628"/>
      <c r="D21" s="629"/>
      <c r="E21" s="692">
        <f>N15</f>
        <v>0</v>
      </c>
      <c r="F21" s="693"/>
      <c r="G21" s="694">
        <v>0.2</v>
      </c>
      <c r="H21" s="695"/>
      <c r="I21" s="692">
        <f>E21*G21</f>
        <v>0</v>
      </c>
      <c r="J21" s="693"/>
      <c r="K21" s="692">
        <f>E21+I21</f>
        <v>0</v>
      </c>
      <c r="L21" s="696"/>
      <c r="M21" s="682"/>
      <c r="N21" s="683"/>
      <c r="O21" s="689"/>
      <c r="P21" s="689"/>
      <c r="Q21" s="689"/>
      <c r="R21" s="683"/>
      <c r="S21" s="683"/>
      <c r="T21" s="683"/>
      <c r="U21" s="683"/>
      <c r="V21" s="683"/>
      <c r="W21" s="683"/>
      <c r="X21" s="691"/>
      <c r="Y21" s="691"/>
      <c r="Z21" s="60"/>
      <c r="AA21" s="60"/>
      <c r="AB21" s="60"/>
      <c r="AC21" s="60"/>
    </row>
    <row r="22" spans="2:29" s="38" customFormat="1" ht="24.95" customHeight="1" thickBot="1" x14ac:dyDescent="0.3">
      <c r="B22" s="609" t="s">
        <v>36</v>
      </c>
      <c r="C22" s="610"/>
      <c r="D22" s="611"/>
      <c r="E22" s="697">
        <f>SUM(E20:F21)</f>
        <v>0</v>
      </c>
      <c r="F22" s="698"/>
      <c r="G22" s="699" t="s">
        <v>35</v>
      </c>
      <c r="H22" s="700"/>
      <c r="I22" s="699" t="s">
        <v>35</v>
      </c>
      <c r="J22" s="700"/>
      <c r="K22" s="701">
        <f>SUM(K20:L21)</f>
        <v>0</v>
      </c>
      <c r="L22" s="702"/>
      <c r="M22" s="703"/>
      <c r="N22" s="704"/>
      <c r="O22" s="705"/>
      <c r="P22" s="705"/>
      <c r="Q22" s="705"/>
      <c r="R22" s="705"/>
      <c r="S22" s="705"/>
      <c r="T22" s="705"/>
      <c r="U22" s="704"/>
      <c r="V22" s="704"/>
      <c r="W22" s="704"/>
      <c r="X22" s="691"/>
      <c r="Y22" s="691"/>
      <c r="AC22" s="143"/>
    </row>
    <row r="23" spans="2:29" s="24" customFormat="1" ht="15.75" customHeight="1" x14ac:dyDescent="0.2">
      <c r="B23" s="619"/>
      <c r="C23" s="619"/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25"/>
      <c r="S23" s="25"/>
    </row>
    <row r="24" spans="2:29" s="224" customFormat="1" ht="20.100000000000001" customHeight="1" x14ac:dyDescent="0.2">
      <c r="J24" s="225"/>
      <c r="K24" s="225"/>
      <c r="L24" s="225"/>
      <c r="M24" s="225"/>
      <c r="N24" s="225"/>
      <c r="X24" s="225"/>
    </row>
    <row r="25" spans="2:29" s="224" customFormat="1" ht="15" x14ac:dyDescent="0.25">
      <c r="B25" s="330" t="s">
        <v>18</v>
      </c>
      <c r="C25" s="387" t="str">
        <f>IF('Príloha č. 1'!$C$23="","",'Príloha č. 1'!$C$23)</f>
        <v/>
      </c>
      <c r="F25" s="225"/>
      <c r="G25" s="317" t="s">
        <v>466</v>
      </c>
      <c r="H25" s="318"/>
      <c r="J25" s="225"/>
      <c r="N25" s="225"/>
      <c r="X25" s="225"/>
    </row>
    <row r="26" spans="2:29" s="256" customFormat="1" x14ac:dyDescent="0.2">
      <c r="B26" s="330"/>
      <c r="C26" s="312"/>
      <c r="F26" s="323"/>
      <c r="J26" s="323"/>
      <c r="N26" s="323"/>
      <c r="X26" s="323"/>
    </row>
    <row r="27" spans="2:29" s="256" customFormat="1" ht="15" customHeight="1" x14ac:dyDescent="0.2">
      <c r="B27" s="330" t="s">
        <v>29</v>
      </c>
      <c r="C27" s="388" t="str">
        <f>IF('Príloha č. 1'!$C$24="","",'Príloha č. 1'!$C$24)</f>
        <v/>
      </c>
      <c r="F27" s="323"/>
      <c r="G27" s="320" t="s">
        <v>467</v>
      </c>
      <c r="H27" s="391" t="str">
        <f>IF('Príloha č.6 - časť 1 '!Y52="","",'Príloha č.6 - časť 1 '!Y52)</f>
        <v/>
      </c>
      <c r="I27" s="224"/>
      <c r="J27" s="323"/>
      <c r="N27" s="323"/>
      <c r="X27" s="323"/>
    </row>
    <row r="28" spans="2:29" s="224" customFormat="1" ht="12.75" x14ac:dyDescent="0.2">
      <c r="B28" s="324"/>
      <c r="C28" s="324"/>
      <c r="F28" s="225"/>
      <c r="G28" s="320" t="s">
        <v>468</v>
      </c>
      <c r="H28" s="390" t="str">
        <f>IF('Príloha č.6 - časť 1 '!Y53="","",'Príloha č.6 - časť 1 '!Y53)</f>
        <v/>
      </c>
      <c r="J28" s="225"/>
      <c r="N28" s="225"/>
      <c r="X28" s="225"/>
    </row>
    <row r="29" spans="2:29" s="224" customFormat="1" ht="12.75" x14ac:dyDescent="0.2">
      <c r="B29" s="324"/>
      <c r="C29" s="324"/>
      <c r="F29" s="225"/>
      <c r="G29" s="309" t="s">
        <v>469</v>
      </c>
      <c r="J29" s="225"/>
      <c r="N29" s="225"/>
      <c r="X29" s="225"/>
    </row>
    <row r="30" spans="2:29" s="224" customFormat="1" ht="14.25" x14ac:dyDescent="0.2">
      <c r="B30" s="616" t="s">
        <v>20</v>
      </c>
      <c r="C30" s="616"/>
      <c r="D30" s="321"/>
      <c r="E30" s="325"/>
      <c r="F30" s="326"/>
      <c r="J30" s="225"/>
      <c r="K30" s="225"/>
      <c r="L30" s="225"/>
      <c r="M30" s="225"/>
      <c r="N30" s="225"/>
      <c r="X30" s="225"/>
    </row>
    <row r="31" spans="2:29" s="224" customFormat="1" ht="14.25" customHeight="1" x14ac:dyDescent="0.2">
      <c r="B31" s="392"/>
      <c r="C31" s="617" t="s">
        <v>21</v>
      </c>
      <c r="D31" s="618"/>
      <c r="E31" s="325"/>
      <c r="F31" s="326"/>
      <c r="J31" s="225"/>
      <c r="K31" s="225"/>
      <c r="L31" s="225"/>
      <c r="M31" s="225"/>
      <c r="N31" s="225"/>
      <c r="X31" s="225"/>
    </row>
    <row r="32" spans="2:29" s="24" customFormat="1" ht="15.75" customHeight="1" x14ac:dyDescent="0.2">
      <c r="B32" s="619"/>
      <c r="C32" s="619"/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25"/>
      <c r="S32" s="25"/>
    </row>
    <row r="33" spans="2:19" s="24" customFormat="1" ht="15.75" customHeight="1" x14ac:dyDescent="0.2">
      <c r="B33" s="619"/>
      <c r="C33" s="619"/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25"/>
      <c r="S33" s="25"/>
    </row>
    <row r="34" spans="2:19" s="24" customFormat="1" ht="15.75" customHeight="1" x14ac:dyDescent="0.2">
      <c r="B34" s="619"/>
      <c r="C34" s="619"/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25"/>
      <c r="S34" s="25"/>
    </row>
    <row r="35" spans="2:19" s="24" customFormat="1" ht="15.75" customHeight="1" x14ac:dyDescent="0.2">
      <c r="B35" s="619"/>
      <c r="C35" s="619"/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25"/>
      <c r="S35" s="25"/>
    </row>
    <row r="36" spans="2:19" s="24" customFormat="1" ht="15.75" customHeight="1" x14ac:dyDescent="0.2">
      <c r="B36" s="619"/>
      <c r="C36" s="619"/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25"/>
      <c r="S36" s="25"/>
    </row>
    <row r="37" spans="2:19" s="24" customFormat="1" ht="15.75" customHeight="1" x14ac:dyDescent="0.2">
      <c r="B37" s="619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25"/>
      <c r="S37" s="25"/>
    </row>
    <row r="38" spans="2:19" s="24" customFormat="1" ht="15.75" customHeight="1" x14ac:dyDescent="0.2">
      <c r="B38" s="619"/>
      <c r="C38" s="619"/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25"/>
      <c r="S38" s="25"/>
    </row>
    <row r="39" spans="2:19" s="24" customFormat="1" ht="15.75" customHeight="1" x14ac:dyDescent="0.2">
      <c r="B39" s="619"/>
      <c r="C39" s="619"/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25"/>
      <c r="S39" s="25"/>
    </row>
    <row r="40" spans="2:19" s="24" customFormat="1" ht="15.75" customHeight="1" x14ac:dyDescent="0.2">
      <c r="B40" s="619"/>
      <c r="C40" s="619"/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25"/>
      <c r="S40" s="25"/>
    </row>
    <row r="41" spans="2:19" s="24" customFormat="1" ht="15.75" customHeight="1" x14ac:dyDescent="0.2">
      <c r="B41" s="619"/>
      <c r="C41" s="619"/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25"/>
      <c r="S41" s="25"/>
    </row>
    <row r="42" spans="2:19" s="24" customFormat="1" ht="15.75" customHeight="1" x14ac:dyDescent="0.2">
      <c r="B42" s="619"/>
      <c r="C42" s="619"/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25"/>
      <c r="S42" s="25"/>
    </row>
  </sheetData>
  <mergeCells count="86">
    <mergeCell ref="B42:Q42"/>
    <mergeCell ref="C31:D31"/>
    <mergeCell ref="B32:Q32"/>
    <mergeCell ref="B33:Q33"/>
    <mergeCell ref="B34:Q34"/>
    <mergeCell ref="B35:Q35"/>
    <mergeCell ref="B36:Q36"/>
    <mergeCell ref="B37:Q37"/>
    <mergeCell ref="B38:Q38"/>
    <mergeCell ref="B39:Q39"/>
    <mergeCell ref="B40:Q40"/>
    <mergeCell ref="B41:Q41"/>
    <mergeCell ref="B30:C30"/>
    <mergeCell ref="O21:Q21"/>
    <mergeCell ref="R21:T21"/>
    <mergeCell ref="U21:W21"/>
    <mergeCell ref="X21:Y21"/>
    <mergeCell ref="B22:D22"/>
    <mergeCell ref="E22:F22"/>
    <mergeCell ref="G22:H22"/>
    <mergeCell ref="I22:J22"/>
    <mergeCell ref="K22:L22"/>
    <mergeCell ref="M22:N22"/>
    <mergeCell ref="O22:Q22"/>
    <mergeCell ref="R22:T22"/>
    <mergeCell ref="U22:W22"/>
    <mergeCell ref="X22:Y22"/>
    <mergeCell ref="B23:Q23"/>
    <mergeCell ref="O20:Q20"/>
    <mergeCell ref="R20:T20"/>
    <mergeCell ref="U20:W20"/>
    <mergeCell ref="X20:Y20"/>
    <mergeCell ref="B21:D21"/>
    <mergeCell ref="E21:F21"/>
    <mergeCell ref="G21:H21"/>
    <mergeCell ref="I21:J21"/>
    <mergeCell ref="K21:L21"/>
    <mergeCell ref="M21:N21"/>
    <mergeCell ref="O19:Q19"/>
    <mergeCell ref="R19:T19"/>
    <mergeCell ref="U19:W19"/>
    <mergeCell ref="X19:Y19"/>
    <mergeCell ref="B20:D20"/>
    <mergeCell ref="E20:F20"/>
    <mergeCell ref="G20:H20"/>
    <mergeCell ref="I20:J20"/>
    <mergeCell ref="K20:L20"/>
    <mergeCell ref="M20:N20"/>
    <mergeCell ref="B19:D19"/>
    <mergeCell ref="E19:F19"/>
    <mergeCell ref="G19:H19"/>
    <mergeCell ref="I19:J19"/>
    <mergeCell ref="K19:L19"/>
    <mergeCell ref="M19:N19"/>
    <mergeCell ref="T14:U14"/>
    <mergeCell ref="X14:Y14"/>
    <mergeCell ref="B15:C15"/>
    <mergeCell ref="H15:I15"/>
    <mergeCell ref="J15:K15"/>
    <mergeCell ref="L15:M15"/>
    <mergeCell ref="N15:O15"/>
    <mergeCell ref="Q15:R15"/>
    <mergeCell ref="T15:U15"/>
    <mergeCell ref="X15:Y15"/>
    <mergeCell ref="B14:C14"/>
    <mergeCell ref="H14:I14"/>
    <mergeCell ref="J14:K14"/>
    <mergeCell ref="L14:M14"/>
    <mergeCell ref="N14:O14"/>
    <mergeCell ref="Q14:R14"/>
    <mergeCell ref="T10:U10"/>
    <mergeCell ref="B1:AC1"/>
    <mergeCell ref="B3:V3"/>
    <mergeCell ref="B6:H6"/>
    <mergeCell ref="B9:C10"/>
    <mergeCell ref="H9:I9"/>
    <mergeCell ref="J9:K9"/>
    <mergeCell ref="L9:M9"/>
    <mergeCell ref="N9:O9"/>
    <mergeCell ref="Q9:R9"/>
    <mergeCell ref="T9:U9"/>
    <mergeCell ref="H10:I10"/>
    <mergeCell ref="J10:K10"/>
    <mergeCell ref="L10:M10"/>
    <mergeCell ref="N10:O10"/>
    <mergeCell ref="Q10:R10"/>
  </mergeCells>
  <conditionalFormatting sqref="D10:E10">
    <cfRule type="containsBlanks" dxfId="7" priority="8">
      <formula>LEN(TRIM(D10))=0</formula>
    </cfRule>
  </conditionalFormatting>
  <conditionalFormatting sqref="E20">
    <cfRule type="containsBlanks" dxfId="6" priority="10">
      <formula>LEN(TRIM(E20))=0</formula>
    </cfRule>
  </conditionalFormatting>
  <conditionalFormatting sqref="E15:F15">
    <cfRule type="containsBlanks" dxfId="5" priority="6">
      <formula>LEN(TRIM(E15))=0</formula>
    </cfRule>
  </conditionalFormatting>
  <conditionalFormatting sqref="H27:H28">
    <cfRule type="containsBlanks" dxfId="4" priority="3">
      <formula>LEN(TRIM(H27))=0</formula>
    </cfRule>
  </conditionalFormatting>
  <conditionalFormatting sqref="C25">
    <cfRule type="containsBlanks" dxfId="3" priority="2">
      <formula>LEN(TRIM(C25))=0</formula>
    </cfRule>
  </conditionalFormatting>
  <conditionalFormatting sqref="C27">
    <cfRule type="containsBlanks" dxfId="2" priority="1">
      <formula>LEN(TRIM(C27))=0</formula>
    </cfRule>
  </conditionalFormatting>
  <pageMargins left="0.78740157480314965" right="0.39370078740157483" top="0.98425196850393704" bottom="0.98425196850393704" header="0.51181102362204722" footer="0.51181102362204722"/>
  <pageSetup paperSize="9" scale="56" orientation="landscape" r:id="rId1"/>
  <headerFooter alignWithMargins="0">
    <oddHeader>&amp;L&amp;"Arial,Tučné"&amp;9Príloha č. 6 SP (Príloha č. 2 RD)&amp;"Arial,Normálne"
Kalkulácia ceny a návrh na plnenie kritéria na vyhodnotenie ponúk</oddHeader>
  </headerFooter>
  <colBreaks count="1" manualBreakCount="1">
    <brk id="22" max="1048575" man="1"/>
  </colBreaks>
  <ignoredErrors>
    <ignoredError sqref="H27:H28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4FAF6-FD0D-4912-9EB3-208DBEFC3E25}">
  <sheetPr>
    <pageSetUpPr fitToPage="1"/>
  </sheetPr>
  <dimension ref="B1:N32"/>
  <sheetViews>
    <sheetView showGridLines="0" topLeftCell="A13" zoomScale="90" zoomScaleNormal="90" workbookViewId="0">
      <selection activeCell="C26" sqref="C26"/>
    </sheetView>
  </sheetViews>
  <sheetFormatPr defaultColWidth="9.140625" defaultRowHeight="12" x14ac:dyDescent="0.2"/>
  <cols>
    <col min="1" max="1" width="1.85546875" style="224" customWidth="1"/>
    <col min="2" max="2" width="5.28515625" style="224" customWidth="1"/>
    <col min="3" max="3" width="26.7109375" style="224" customWidth="1"/>
    <col min="4" max="4" width="23.85546875" style="224" customWidth="1"/>
    <col min="5" max="5" width="20" style="224" customWidth="1"/>
    <col min="6" max="6" width="17" style="224" customWidth="1"/>
    <col min="7" max="7" width="16.5703125" style="224" customWidth="1"/>
    <col min="8" max="16384" width="9.140625" style="224"/>
  </cols>
  <sheetData>
    <row r="1" spans="2:14" x14ac:dyDescent="0.2">
      <c r="B1" s="710" t="s">
        <v>6</v>
      </c>
      <c r="C1" s="710"/>
      <c r="D1" s="223"/>
      <c r="E1" s="223"/>
      <c r="F1" s="223"/>
      <c r="G1" s="223"/>
    </row>
    <row r="2" spans="2:14" ht="15" customHeight="1" x14ac:dyDescent="0.2">
      <c r="B2" s="378" t="str">
        <f>'Príloha č. 1'!B2</f>
        <v>Príprava a dovoz stravy</v>
      </c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</row>
    <row r="3" spans="2:14" ht="24.95" customHeight="1" x14ac:dyDescent="0.2">
      <c r="B3" s="711"/>
      <c r="C3" s="711"/>
      <c r="D3" s="711"/>
      <c r="E3" s="711"/>
      <c r="F3" s="711"/>
      <c r="G3" s="711"/>
    </row>
    <row r="4" spans="2:14" ht="18.75" x14ac:dyDescent="0.3">
      <c r="B4" s="712" t="s">
        <v>143</v>
      </c>
      <c r="C4" s="712"/>
      <c r="D4" s="712"/>
      <c r="E4" s="712"/>
      <c r="F4" s="712"/>
      <c r="G4" s="712"/>
      <c r="H4" s="226"/>
      <c r="I4" s="226"/>
      <c r="J4" s="226"/>
      <c r="K4" s="226"/>
      <c r="L4" s="226"/>
      <c r="M4" s="226"/>
      <c r="N4" s="226"/>
    </row>
    <row r="5" spans="2:14" x14ac:dyDescent="0.2">
      <c r="B5" s="227"/>
      <c r="C5" s="227"/>
      <c r="D5" s="227"/>
      <c r="E5" s="227"/>
      <c r="F5" s="227"/>
      <c r="G5" s="227"/>
    </row>
    <row r="6" spans="2:14" x14ac:dyDescent="0.2">
      <c r="B6" s="227"/>
      <c r="C6" s="227"/>
      <c r="D6" s="227"/>
      <c r="E6" s="227"/>
      <c r="F6" s="227"/>
      <c r="G6" s="227"/>
    </row>
    <row r="7" spans="2:14" x14ac:dyDescent="0.2">
      <c r="B7" s="227"/>
      <c r="C7" s="227"/>
      <c r="D7" s="227"/>
      <c r="E7" s="227"/>
      <c r="F7" s="227"/>
      <c r="G7" s="227"/>
    </row>
    <row r="8" spans="2:14" ht="17.25" customHeight="1" x14ac:dyDescent="0.2">
      <c r="B8" s="713" t="s">
        <v>401</v>
      </c>
      <c r="C8" s="713"/>
      <c r="D8" s="713"/>
      <c r="E8" s="713"/>
      <c r="F8" s="713"/>
      <c r="G8" s="713"/>
    </row>
    <row r="9" spans="2:14" ht="17.25" customHeight="1" x14ac:dyDescent="0.2">
      <c r="B9" s="228"/>
      <c r="C9" s="714" t="s">
        <v>402</v>
      </c>
      <c r="D9" s="714"/>
      <c r="E9" s="714"/>
      <c r="F9" s="228"/>
      <c r="G9" s="228"/>
    </row>
    <row r="10" spans="2:14" ht="9.9499999999999993" customHeight="1" thickBot="1" x14ac:dyDescent="0.25">
      <c r="B10" s="228"/>
      <c r="C10" s="228"/>
      <c r="D10" s="228"/>
      <c r="E10" s="228"/>
      <c r="F10" s="228"/>
      <c r="G10" s="228"/>
    </row>
    <row r="11" spans="2:14" ht="90.75" customHeight="1" x14ac:dyDescent="0.2">
      <c r="B11" s="229" t="s">
        <v>31</v>
      </c>
      <c r="C11" s="230" t="s">
        <v>403</v>
      </c>
      <c r="D11" s="230" t="s">
        <v>404</v>
      </c>
      <c r="E11" s="230" t="s">
        <v>32</v>
      </c>
      <c r="F11" s="231" t="s">
        <v>405</v>
      </c>
      <c r="G11" s="232" t="s">
        <v>406</v>
      </c>
    </row>
    <row r="12" spans="2:14" ht="15" customHeight="1" x14ac:dyDescent="0.2">
      <c r="B12" s="233" t="s">
        <v>0</v>
      </c>
      <c r="C12" s="234" t="s">
        <v>1</v>
      </c>
      <c r="D12" s="234" t="s">
        <v>2</v>
      </c>
      <c r="E12" s="234" t="s">
        <v>3</v>
      </c>
      <c r="F12" s="234" t="s">
        <v>4</v>
      </c>
      <c r="G12" s="235" t="s">
        <v>34</v>
      </c>
    </row>
    <row r="13" spans="2:14" ht="24.95" customHeight="1" x14ac:dyDescent="0.2">
      <c r="B13" s="236"/>
      <c r="C13" s="237"/>
      <c r="D13" s="238"/>
      <c r="E13" s="239"/>
      <c r="F13" s="240"/>
      <c r="G13" s="241"/>
    </row>
    <row r="14" spans="2:14" ht="24.95" customHeight="1" x14ac:dyDescent="0.2">
      <c r="B14" s="236"/>
      <c r="C14" s="237"/>
      <c r="D14" s="238"/>
      <c r="E14" s="239"/>
      <c r="F14" s="240"/>
      <c r="G14" s="241"/>
    </row>
    <row r="15" spans="2:14" s="242" customFormat="1" ht="24.95" customHeight="1" x14ac:dyDescent="0.25">
      <c r="B15" s="236"/>
      <c r="C15" s="237"/>
      <c r="D15" s="238"/>
      <c r="E15" s="239"/>
      <c r="F15" s="240"/>
      <c r="G15" s="241"/>
    </row>
    <row r="16" spans="2:14" s="242" customFormat="1" ht="24.95" customHeight="1" thickBot="1" x14ac:dyDescent="0.3">
      <c r="B16" s="243"/>
      <c r="C16" s="244"/>
      <c r="D16" s="245"/>
      <c r="E16" s="246"/>
      <c r="F16" s="247"/>
      <c r="G16" s="248"/>
    </row>
    <row r="17" spans="2:14" s="242" customFormat="1" ht="15" customHeight="1" x14ac:dyDescent="0.25">
      <c r="B17" s="715"/>
      <c r="C17" s="715"/>
      <c r="D17" s="715"/>
      <c r="E17" s="715"/>
      <c r="F17" s="715"/>
      <c r="G17" s="715"/>
    </row>
    <row r="18" spans="2:14" s="251" customFormat="1" ht="49.5" customHeight="1" x14ac:dyDescent="0.25">
      <c r="B18" s="716" t="s">
        <v>407</v>
      </c>
      <c r="C18" s="716"/>
      <c r="D18" s="716"/>
      <c r="E18" s="716"/>
      <c r="F18" s="716"/>
      <c r="G18" s="716"/>
      <c r="H18" s="250"/>
      <c r="I18" s="250"/>
      <c r="J18" s="250"/>
      <c r="K18" s="250"/>
      <c r="L18" s="250"/>
      <c r="M18" s="250"/>
      <c r="N18" s="250"/>
    </row>
    <row r="19" spans="2:14" s="251" customFormat="1" ht="9.9499999999999993" customHeight="1" x14ac:dyDescent="0.25">
      <c r="B19" s="252"/>
      <c r="C19" s="716"/>
      <c r="D19" s="716"/>
      <c r="E19" s="716"/>
      <c r="F19" s="716"/>
      <c r="G19" s="716"/>
      <c r="H19" s="253"/>
      <c r="I19" s="253"/>
      <c r="J19" s="253"/>
      <c r="K19" s="253"/>
      <c r="L19" s="253"/>
      <c r="M19" s="253"/>
      <c r="N19" s="253"/>
    </row>
    <row r="20" spans="2:14" s="251" customFormat="1" ht="20.100000000000001" customHeight="1" x14ac:dyDescent="0.25">
      <c r="B20" s="713" t="s">
        <v>408</v>
      </c>
      <c r="C20" s="713"/>
      <c r="D20" s="713"/>
      <c r="E20" s="713"/>
      <c r="F20" s="713"/>
      <c r="G20" s="713"/>
      <c r="H20" s="253"/>
      <c r="I20" s="253"/>
      <c r="J20" s="253"/>
      <c r="K20" s="253"/>
      <c r="L20" s="253"/>
      <c r="M20" s="253"/>
      <c r="N20" s="253"/>
    </row>
    <row r="21" spans="2:14" s="251" customFormat="1" ht="20.100000000000001" customHeight="1" x14ac:dyDescent="0.25">
      <c r="B21" s="228"/>
      <c r="C21" s="714" t="s">
        <v>409</v>
      </c>
      <c r="D21" s="714"/>
      <c r="E21" s="714"/>
      <c r="F21" s="714"/>
      <c r="G21" s="714"/>
      <c r="H21" s="253"/>
      <c r="I21" s="253"/>
      <c r="J21" s="253"/>
      <c r="K21" s="253"/>
      <c r="L21" s="253"/>
      <c r="M21" s="253"/>
      <c r="N21" s="253"/>
    </row>
    <row r="22" spans="2:14" s="251" customFormat="1" ht="20.100000000000001" customHeight="1" x14ac:dyDescent="0.25">
      <c r="B22" s="252"/>
      <c r="C22" s="249"/>
      <c r="D22" s="249"/>
      <c r="E22" s="249"/>
      <c r="F22" s="249"/>
      <c r="G22" s="249"/>
      <c r="H22" s="253"/>
      <c r="I22" s="253"/>
      <c r="J22" s="253"/>
      <c r="K22" s="253"/>
      <c r="L22" s="253"/>
      <c r="M22" s="253"/>
      <c r="N22" s="253"/>
    </row>
    <row r="23" spans="2:14" ht="15" customHeight="1" x14ac:dyDescent="0.2">
      <c r="B23" s="252"/>
      <c r="C23" s="249"/>
      <c r="D23" s="249"/>
      <c r="E23" s="249"/>
      <c r="F23" s="249"/>
      <c r="G23" s="249"/>
    </row>
    <row r="24" spans="2:14" s="254" customFormat="1" ht="15" customHeight="1" x14ac:dyDescent="0.25">
      <c r="B24" s="252"/>
      <c r="C24" s="249"/>
      <c r="D24" s="249"/>
      <c r="E24" s="249"/>
      <c r="F24" s="249"/>
      <c r="G24" s="249"/>
    </row>
    <row r="25" spans="2:14" s="254" customFormat="1" ht="15" customHeight="1" x14ac:dyDescent="0.25">
      <c r="B25" s="255"/>
      <c r="C25" s="255"/>
      <c r="D25" s="255"/>
      <c r="E25" s="255"/>
      <c r="F25" s="255"/>
      <c r="G25" s="255"/>
    </row>
    <row r="26" spans="2:14" s="254" customFormat="1" ht="15" x14ac:dyDescent="0.25">
      <c r="B26" s="254" t="s">
        <v>18</v>
      </c>
      <c r="C26" s="387" t="str">
        <f>IF('Príloha č. 1'!$C$23="","",'Príloha č. 1'!$C$23)</f>
        <v/>
      </c>
      <c r="D26" s="386"/>
    </row>
    <row r="27" spans="2:14" s="254" customFormat="1" ht="15" customHeight="1" x14ac:dyDescent="0.25">
      <c r="B27" s="254" t="s">
        <v>29</v>
      </c>
      <c r="C27" s="388" t="str">
        <f>IF('Príloha č. 1'!$C$24="","",'Príloha č. 1'!$C$24)</f>
        <v/>
      </c>
      <c r="D27" s="386"/>
    </row>
    <row r="28" spans="2:14" ht="15" customHeight="1" x14ac:dyDescent="0.25">
      <c r="B28" s="254"/>
      <c r="C28" s="254"/>
      <c r="D28" s="254"/>
      <c r="E28" s="254"/>
      <c r="F28" s="254"/>
      <c r="G28" s="254"/>
    </row>
    <row r="29" spans="2:14" s="256" customFormat="1" ht="15" x14ac:dyDescent="0.25">
      <c r="B29" s="254"/>
      <c r="C29" s="254"/>
      <c r="D29" s="254"/>
      <c r="E29" s="254"/>
      <c r="F29" s="706"/>
      <c r="G29" s="706"/>
    </row>
    <row r="30" spans="2:14" s="256" customFormat="1" ht="44.25" customHeight="1" x14ac:dyDescent="0.25">
      <c r="B30" s="224"/>
      <c r="C30" s="224"/>
      <c r="D30" s="257"/>
      <c r="E30" s="254"/>
      <c r="F30" s="707" t="s">
        <v>410</v>
      </c>
      <c r="G30" s="707"/>
      <c r="H30" s="258"/>
    </row>
    <row r="31" spans="2:14" x14ac:dyDescent="0.2">
      <c r="B31" s="708" t="s">
        <v>20</v>
      </c>
      <c r="C31" s="708"/>
      <c r="D31" s="256"/>
      <c r="E31" s="256"/>
      <c r="F31" s="256"/>
      <c r="G31" s="256"/>
    </row>
    <row r="32" spans="2:14" x14ac:dyDescent="0.2">
      <c r="B32" s="393"/>
      <c r="C32" s="709" t="s">
        <v>21</v>
      </c>
      <c r="D32" s="709"/>
      <c r="E32" s="709"/>
      <c r="F32" s="709"/>
      <c r="G32" s="709"/>
    </row>
  </sheetData>
  <mergeCells count="14">
    <mergeCell ref="F29:G29"/>
    <mergeCell ref="F30:G30"/>
    <mergeCell ref="B31:C31"/>
    <mergeCell ref="C32:G32"/>
    <mergeCell ref="B1:C1"/>
    <mergeCell ref="B3:G3"/>
    <mergeCell ref="B4:G4"/>
    <mergeCell ref="B8:G8"/>
    <mergeCell ref="C9:E9"/>
    <mergeCell ref="B17:G17"/>
    <mergeCell ref="B18:G18"/>
    <mergeCell ref="C19:G19"/>
    <mergeCell ref="B20:G20"/>
    <mergeCell ref="C21:G21"/>
  </mergeCells>
  <conditionalFormatting sqref="C26">
    <cfRule type="containsBlanks" dxfId="1" priority="2">
      <formula>LEN(TRIM(C26))=0</formula>
    </cfRule>
  </conditionalFormatting>
  <conditionalFormatting sqref="C27">
    <cfRule type="containsBlanks" dxfId="0" priority="1">
      <formula>LEN(TRIM(C27))=0</formula>
    </cfRule>
  </conditionalFormatting>
  <pageMargins left="0.78740157480314965" right="0.39370078740157483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7 k SP (Príloha č. 3 RD)&amp;10
&amp;"Arial,Normálne"Zoznam známych subdodávateľov</oddHeader>
  </headerFooter>
  <ignoredErrors>
    <ignoredError sqref="B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7</xdr:row>
                    <xdr:rowOff>142875</xdr:rowOff>
                  </from>
                  <to>
                    <xdr:col>1</xdr:col>
                    <xdr:colOff>285750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19</xdr:row>
                    <xdr:rowOff>171450</xdr:rowOff>
                  </from>
                  <to>
                    <xdr:col>1</xdr:col>
                    <xdr:colOff>285750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9</vt:i4>
      </vt:variant>
    </vt:vector>
  </HeadingPairs>
  <TitlesOfParts>
    <vt:vector size="18" baseType="lpstr">
      <vt:lpstr>Príloha č. 1</vt:lpstr>
      <vt:lpstr>Príloha č. 2</vt:lpstr>
      <vt:lpstr>Príloha č. 3</vt:lpstr>
      <vt:lpstr>Príloha č. 4 </vt:lpstr>
      <vt:lpstr>Príloha č. 5 - časť 1</vt:lpstr>
      <vt:lpstr>Príloha č.6 - časť 1 </vt:lpstr>
      <vt:lpstr>Príloha č. 5 - časť 2</vt:lpstr>
      <vt:lpstr>Príloha č.6 - časť 2</vt:lpstr>
      <vt:lpstr>Príloha č. 7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5 - časť 1'!Oblasť_tlače</vt:lpstr>
      <vt:lpstr>'Príloha č. 5 - časť 2'!Oblasť_tlače</vt:lpstr>
      <vt:lpstr>'Príloha č. 7'!Oblasť_tlače</vt:lpstr>
      <vt:lpstr>'Príloha č.6 - časť 1 '!Oblasť_tlače</vt:lpstr>
      <vt:lpstr>'Príloha č.6 - časť 2'!Oblasť_tlače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Magdaléna Suchá</cp:lastModifiedBy>
  <cp:lastPrinted>2023-06-15T14:45:22Z</cp:lastPrinted>
  <dcterms:created xsi:type="dcterms:W3CDTF">2017-08-18T08:10:31Z</dcterms:created>
  <dcterms:modified xsi:type="dcterms:W3CDTF">2023-07-10T11:03:58Z</dcterms:modified>
</cp:coreProperties>
</file>