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xgresova_uniag_sk/Documents/ABT/projekty/Domáce/2022/eip/II kolo/do e slovensko/jakub/Ekologický a ekonomický význam aplikácií precíznych technológií v poľnohospodárskej praxi/spotrebny a chemikalie/"/>
    </mc:Choice>
  </mc:AlternateContent>
  <xr:revisionPtr revIDLastSave="37" documentId="8_{25794EF7-902D-471C-B7C7-46EC2AAD7762}" xr6:coauthVersionLast="47" xr6:coauthVersionMax="47" xr10:uidLastSave="{671081AE-097D-408B-8017-B78BF2DD1F10}"/>
  <bookViews>
    <workbookView xWindow="-34140" yWindow="1335" windowWidth="29100" windowHeight="18975" xr2:uid="{A2FFE8BD-98BA-44B0-91EF-947E6E6318B7}"/>
  </bookViews>
  <sheets>
    <sheet name="lab. spotrebný material" sheetId="1" r:id="rId1"/>
    <sheet name="Chemikál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G8" i="2" l="1"/>
  <c r="H8" i="2" s="1"/>
  <c r="G9" i="2"/>
  <c r="H9" i="2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7" i="2"/>
  <c r="H7" i="2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5" i="1"/>
  <c r="H5" i="1" s="1"/>
  <c r="H16" i="1" l="1"/>
  <c r="H5" i="2"/>
  <c r="H6" i="2"/>
  <c r="H4" i="2"/>
</calcChain>
</file>

<file path=xl/sharedStrings.xml><?xml version="1.0" encoding="utf-8"?>
<sst xmlns="http://schemas.openxmlformats.org/spreadsheetml/2006/main" count="122" uniqueCount="67">
  <si>
    <t>P.č.</t>
  </si>
  <si>
    <t>Názov</t>
  </si>
  <si>
    <t>Minimálne parametre</t>
  </si>
  <si>
    <t>Balenie</t>
  </si>
  <si>
    <t>Množstvo</t>
  </si>
  <si>
    <r>
      <rPr>
        <b/>
        <sz val="10"/>
        <rFont val="Calibri"/>
        <family val="2"/>
        <charset val="238"/>
        <scheme val="minor"/>
      </rPr>
      <t>Jednotková
cena bez DPH</t>
    </r>
  </si>
  <si>
    <r>
      <rPr>
        <b/>
        <sz val="10"/>
        <rFont val="Calibri"/>
        <family val="2"/>
        <charset val="238"/>
        <scheme val="minor"/>
      </rPr>
      <t>Celková cena
bez DPH</t>
    </r>
  </si>
  <si>
    <r>
      <rPr>
        <b/>
        <sz val="10"/>
        <rFont val="Calibri"/>
        <family val="2"/>
        <charset val="238"/>
        <scheme val="minor"/>
      </rPr>
      <t>Celková cena s
DPH</t>
    </r>
  </si>
  <si>
    <t>O2 lance</t>
  </si>
  <si>
    <t>O2 lance, 140 mm rapid Núvario EL B 05000088, musí byť kompatibilné pre prístroj Vario Macro cube elementar</t>
  </si>
  <si>
    <t>ks</t>
  </si>
  <si>
    <t xml:space="preserve">Zinnfolie, 35*35 mm, </t>
  </si>
  <si>
    <t xml:space="preserve">balenie po 425 kskompatibilné k prístroju Elementar varioMacro tube </t>
  </si>
  <si>
    <t>bal</t>
  </si>
  <si>
    <t>popolník (ash crucible), quartz, 60 mm, 1ks/bal</t>
  </si>
  <si>
    <t xml:space="preserve">kompatibilné k prístroju Elementar varioMacro tube </t>
  </si>
  <si>
    <t>Volfrám oxid (tungsten-oxid), 60 g, granulát</t>
  </si>
  <si>
    <t>Medený drôt (copper wire), 100g/bal.</t>
  </si>
  <si>
    <t>Kyselina dusičná</t>
  </si>
  <si>
    <t>Kyselina chlorovodíková</t>
  </si>
  <si>
    <t xml:space="preserve">Peroxid vodíka </t>
  </si>
  <si>
    <t>kyselina dusičná (nitric acid) pre trace analýzy - for trace analysis, ≥69.0%, balenie 1 liter</t>
  </si>
  <si>
    <t>Hydrochloric acid 37% wt. %in H2O, 99.9990 trace metal basis, 500 ml</t>
  </si>
  <si>
    <t>Hydrogen peroxide solution, ≥30%, for trace analysis, 500 ml</t>
  </si>
  <si>
    <t>ml</t>
  </si>
  <si>
    <t>l</t>
  </si>
  <si>
    <t>Trolox</t>
  </si>
  <si>
    <t>DPPH, voľný radikál</t>
  </si>
  <si>
    <t>2,2-Diphenyl-1-picrylhydrazyl, balenie 1g</t>
  </si>
  <si>
    <t>Octan sodný bezvodý</t>
  </si>
  <si>
    <t>Octan sodný bezvodý, p.a.</t>
  </si>
  <si>
    <t>Kyselina octová</t>
  </si>
  <si>
    <t>Kyselina octová ľadová, SLR, extra čistá</t>
  </si>
  <si>
    <t>Hydroxid sodný</t>
  </si>
  <si>
    <t>Hydroxid sodný perličkový, p.a., ISO reagent, ACS</t>
  </si>
  <si>
    <t>kg</t>
  </si>
  <si>
    <t>bal.</t>
  </si>
  <si>
    <t>Centrifugačné skúmavky, 15 ml, sterilné</t>
  </si>
  <si>
    <t>Centrifugačné skúmavky 15 ml pre RCF min. 3 000xg, RNA&amp;DNAse free, autoklávovateľné, sterilné, s plochým vrchnákom, šroubovateľné.</t>
  </si>
  <si>
    <t>bal (500ks)</t>
  </si>
  <si>
    <t xml:space="preserve">číslo zmluvy </t>
  </si>
  <si>
    <t>číslo položky</t>
  </si>
  <si>
    <t>NI-1-298-2022-SPU-1(2)</t>
  </si>
  <si>
    <t>Pipetovacie špičky k pipetám Finnpipette, 1000 ul</t>
  </si>
  <si>
    <t>Pipetovacie špičky pre pipety s objemom do 1000 ul, kompatibilné s pipetami Finnpipette, voľne balné</t>
  </si>
  <si>
    <t>Mikroskúmavky s bezpečnostným uzáverom PP, 2,0 ml, číre</t>
  </si>
  <si>
    <t>Mikroskúmavky s bezpečnostným uzáverom PP, 2,0 ml, číre, max. 30000 x g, voľne balené</t>
  </si>
  <si>
    <t>Pipetovacie špičky k pipetám Finnpipette, 250 ul</t>
  </si>
  <si>
    <t>Pipetovacie špičky pre pipety s objemom do 300 ul, kompatibilné s pipetami Finnpipette, voľne balené</t>
  </si>
  <si>
    <t>bal (1000ks)</t>
  </si>
  <si>
    <t>Pipetovacie špičky univerzálne, 200 ul</t>
  </si>
  <si>
    <t>Pipetovacie špičky univerzálne, pre pipety s objemom do 200 ul, nesterilné, voľne sypané</t>
  </si>
  <si>
    <t>Trolox ((±)-6-Hydroxy-2,5,7,8-tetramethylchromane-2-carboxylová kyselina), 97%, bal. 1g</t>
  </si>
  <si>
    <t>číslo zmluvy</t>
  </si>
  <si>
    <t>NI-1-746-2022-1(1)</t>
  </si>
  <si>
    <t>Akrylamid pre elektroforézu, assay min. 99%</t>
  </si>
  <si>
    <t>Jód resublimovaný p.a., min. 99,8-100,5%</t>
  </si>
  <si>
    <t>Wolfram oxid</t>
  </si>
  <si>
    <t>1-Oktanol, analytický štandard, assay min. 99,7%</t>
  </si>
  <si>
    <t>PCR stripy 0,2 ml</t>
  </si>
  <si>
    <t>Pipetovacie špičky k pipetám Picus, 200 µl, sterilné, s filtrom</t>
  </si>
  <si>
    <t>Filtračný papier pre kvalitatívnu analýzu, nekrepovaný</t>
  </si>
  <si>
    <t>Mikrotitračné 96-jamkové platničky</t>
  </si>
  <si>
    <t>Mikropipeta 8-kanálová, 30-300 µl</t>
  </si>
  <si>
    <t>NI/1-617/2022/SPU</t>
  </si>
  <si>
    <t>NI/1-746/2022/SPU</t>
  </si>
  <si>
    <t>NI/1-237/2023/SPU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</si>
</sst>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25252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Font="1" applyBorder="1" applyAlignment="1">
      <alignment wrapText="1"/>
    </xf>
    <xf numFmtId="0" fontId="8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2" fontId="9" fillId="0" borderId="3" xfId="0" applyNumberFormat="1" applyFont="1" applyBorder="1"/>
    <xf numFmtId="0" fontId="0" fillId="0" borderId="1" xfId="0" applyBorder="1"/>
    <xf numFmtId="2" fontId="6" fillId="0" borderId="1" xfId="0" applyNumberFormat="1" applyFont="1" applyBorder="1"/>
    <xf numFmtId="2" fontId="7" fillId="0" borderId="1" xfId="0" applyNumberFormat="1" applyFont="1" applyBorder="1"/>
    <xf numFmtId="0" fontId="1" fillId="0" borderId="1" xfId="0" applyFont="1" applyBorder="1"/>
    <xf numFmtId="0" fontId="6" fillId="0" borderId="4" xfId="0" applyFont="1" applyBorder="1"/>
    <xf numFmtId="2" fontId="3" fillId="0" borderId="3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503F-CACE-4265-8AFE-AC98949EC135}">
  <dimension ref="A1:J20"/>
  <sheetViews>
    <sheetView tabSelected="1" zoomScaleNormal="100" workbookViewId="0">
      <selection activeCell="I5" sqref="I5"/>
    </sheetView>
  </sheetViews>
  <sheetFormatPr defaultRowHeight="15" x14ac:dyDescent="0.25"/>
  <cols>
    <col min="1" max="1" width="5.7109375" bestFit="1" customWidth="1"/>
    <col min="2" max="2" width="61.5703125" bestFit="1" customWidth="1"/>
    <col min="3" max="3" width="69.140625" customWidth="1"/>
    <col min="4" max="4" width="13" customWidth="1"/>
    <col min="5" max="5" width="14.140625" customWidth="1"/>
    <col min="6" max="8" width="15.28515625" customWidth="1"/>
    <col min="9" max="9" width="37.140625" customWidth="1"/>
    <col min="10" max="10" width="15.28515625" customWidth="1"/>
  </cols>
  <sheetData>
    <row r="1" spans="1:10" ht="25.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 t="s">
        <v>7</v>
      </c>
      <c r="I1" s="12" t="s">
        <v>40</v>
      </c>
      <c r="J1" s="1" t="s">
        <v>41</v>
      </c>
    </row>
    <row r="2" spans="1:10" ht="26.25" x14ac:dyDescent="0.25">
      <c r="A2" s="16">
        <v>2</v>
      </c>
      <c r="B2" s="18" t="s">
        <v>8</v>
      </c>
      <c r="C2" s="17" t="s">
        <v>9</v>
      </c>
      <c r="D2" s="19" t="s">
        <v>10</v>
      </c>
      <c r="E2" s="19">
        <v>1</v>
      </c>
      <c r="F2" s="19">
        <v>10.199999999999999</v>
      </c>
      <c r="G2" s="19">
        <v>10.199999999999999</v>
      </c>
      <c r="H2" s="19">
        <v>12.239999999999998</v>
      </c>
      <c r="I2" s="18" t="s">
        <v>64</v>
      </c>
      <c r="J2" s="20">
        <v>8</v>
      </c>
    </row>
    <row r="3" spans="1:10" x14ac:dyDescent="0.25">
      <c r="A3" s="16">
        <v>3</v>
      </c>
      <c r="B3" s="18" t="s">
        <v>11</v>
      </c>
      <c r="C3" s="17" t="s">
        <v>12</v>
      </c>
      <c r="D3" s="19" t="s">
        <v>13</v>
      </c>
      <c r="E3" s="19">
        <v>2</v>
      </c>
      <c r="F3" s="19">
        <v>46.9</v>
      </c>
      <c r="G3" s="19">
        <v>93.8</v>
      </c>
      <c r="H3" s="19">
        <v>112.55999999999999</v>
      </c>
      <c r="I3" s="18" t="s">
        <v>64</v>
      </c>
      <c r="J3" s="20">
        <v>3</v>
      </c>
    </row>
    <row r="4" spans="1:10" x14ac:dyDescent="0.25">
      <c r="A4" s="16">
        <v>4</v>
      </c>
      <c r="B4" s="18" t="s">
        <v>14</v>
      </c>
      <c r="C4" s="17" t="s">
        <v>15</v>
      </c>
      <c r="D4" s="19" t="s">
        <v>10</v>
      </c>
      <c r="E4" s="19">
        <v>5</v>
      </c>
      <c r="F4" s="19">
        <v>12.8</v>
      </c>
      <c r="G4" s="19">
        <v>64</v>
      </c>
      <c r="H4" s="19">
        <v>76.8</v>
      </c>
      <c r="I4" s="18" t="s">
        <v>64</v>
      </c>
      <c r="J4" s="20">
        <v>2</v>
      </c>
    </row>
    <row r="5" spans="1:10" ht="26.25" x14ac:dyDescent="0.25">
      <c r="A5" s="16">
        <v>8</v>
      </c>
      <c r="B5" s="16" t="s">
        <v>37</v>
      </c>
      <c r="C5" s="17" t="s">
        <v>38</v>
      </c>
      <c r="D5" s="19" t="s">
        <v>39</v>
      </c>
      <c r="E5" s="19">
        <v>1</v>
      </c>
      <c r="F5" s="21">
        <v>62.36</v>
      </c>
      <c r="G5" s="21">
        <f>F5*E5</f>
        <v>62.36</v>
      </c>
      <c r="H5" s="19">
        <f>G5*1.2</f>
        <v>74.831999999999994</v>
      </c>
      <c r="I5" s="16" t="s">
        <v>42</v>
      </c>
      <c r="J5" s="20">
        <v>1</v>
      </c>
    </row>
    <row r="6" spans="1:10" ht="26.25" x14ac:dyDescent="0.25">
      <c r="A6" s="16">
        <v>9</v>
      </c>
      <c r="B6" s="16" t="s">
        <v>50</v>
      </c>
      <c r="C6" s="17" t="s">
        <v>51</v>
      </c>
      <c r="D6" s="19" t="s">
        <v>49</v>
      </c>
      <c r="E6" s="19">
        <v>1</v>
      </c>
      <c r="F6" s="21">
        <v>7.18</v>
      </c>
      <c r="G6" s="21">
        <f t="shared" ref="G6:G15" si="0">F6*E6</f>
        <v>7.18</v>
      </c>
      <c r="H6" s="19">
        <f t="shared" ref="H6:H15" si="1">G6*1.2</f>
        <v>8.6159999999999997</v>
      </c>
      <c r="I6" s="16" t="s">
        <v>42</v>
      </c>
      <c r="J6" s="22">
        <v>114</v>
      </c>
    </row>
    <row r="7" spans="1:10" ht="26.25" x14ac:dyDescent="0.25">
      <c r="A7" s="16">
        <v>10</v>
      </c>
      <c r="B7" s="16" t="s">
        <v>47</v>
      </c>
      <c r="C7" s="17" t="s">
        <v>48</v>
      </c>
      <c r="D7" s="19" t="s">
        <v>49</v>
      </c>
      <c r="E7" s="19">
        <v>1</v>
      </c>
      <c r="F7" s="21">
        <v>14.16</v>
      </c>
      <c r="G7" s="21">
        <f t="shared" si="0"/>
        <v>14.16</v>
      </c>
      <c r="H7" s="19">
        <f t="shared" si="1"/>
        <v>16.992000000000001</v>
      </c>
      <c r="I7" s="16" t="s">
        <v>42</v>
      </c>
      <c r="J7" s="20">
        <v>32</v>
      </c>
    </row>
    <row r="8" spans="1:10" ht="26.25" x14ac:dyDescent="0.25">
      <c r="A8" s="16">
        <v>11</v>
      </c>
      <c r="B8" s="16" t="s">
        <v>43</v>
      </c>
      <c r="C8" s="17" t="s">
        <v>44</v>
      </c>
      <c r="D8" s="19" t="s">
        <v>39</v>
      </c>
      <c r="E8" s="19">
        <v>2</v>
      </c>
      <c r="F8" s="21">
        <v>5.27</v>
      </c>
      <c r="G8" s="21">
        <f t="shared" si="0"/>
        <v>10.54</v>
      </c>
      <c r="H8" s="19">
        <f t="shared" si="1"/>
        <v>12.647999999999998</v>
      </c>
      <c r="I8" s="16" t="s">
        <v>42</v>
      </c>
      <c r="J8" s="20">
        <v>25</v>
      </c>
    </row>
    <row r="9" spans="1:10" ht="26.25" x14ac:dyDescent="0.25">
      <c r="A9" s="16">
        <v>12</v>
      </c>
      <c r="B9" s="16" t="s">
        <v>45</v>
      </c>
      <c r="C9" s="17" t="s">
        <v>46</v>
      </c>
      <c r="D9" s="19" t="s">
        <v>39</v>
      </c>
      <c r="E9" s="19">
        <v>2</v>
      </c>
      <c r="F9" s="21">
        <v>10.53</v>
      </c>
      <c r="G9" s="21">
        <f t="shared" si="0"/>
        <v>21.06</v>
      </c>
      <c r="H9" s="19">
        <f t="shared" si="1"/>
        <v>25.271999999999998</v>
      </c>
      <c r="I9" s="16" t="s">
        <v>42</v>
      </c>
      <c r="J9" s="20">
        <v>35</v>
      </c>
    </row>
    <row r="10" spans="1:10" x14ac:dyDescent="0.25">
      <c r="A10" s="16">
        <v>13</v>
      </c>
      <c r="B10" s="18" t="s">
        <v>50</v>
      </c>
      <c r="C10" s="17"/>
      <c r="D10" s="19" t="s">
        <v>10</v>
      </c>
      <c r="E10" s="19">
        <v>1</v>
      </c>
      <c r="F10" s="21">
        <v>57.33</v>
      </c>
      <c r="G10" s="21">
        <f t="shared" si="0"/>
        <v>57.33</v>
      </c>
      <c r="H10" s="19">
        <f t="shared" si="1"/>
        <v>68.795999999999992</v>
      </c>
      <c r="I10" s="16" t="s">
        <v>42</v>
      </c>
      <c r="J10" s="20">
        <v>8</v>
      </c>
    </row>
    <row r="11" spans="1:10" x14ac:dyDescent="0.25">
      <c r="A11" s="16">
        <v>14</v>
      </c>
      <c r="B11" s="18" t="s">
        <v>59</v>
      </c>
      <c r="C11" s="23"/>
      <c r="D11" s="19" t="s">
        <v>13</v>
      </c>
      <c r="E11" s="19">
        <v>1</v>
      </c>
      <c r="F11" s="21">
        <v>53.35</v>
      </c>
      <c r="G11" s="21">
        <f t="shared" si="0"/>
        <v>53.35</v>
      </c>
      <c r="H11" s="19">
        <f t="shared" si="1"/>
        <v>64.02</v>
      </c>
      <c r="I11" s="16" t="s">
        <v>42</v>
      </c>
      <c r="J11" s="22">
        <v>93</v>
      </c>
    </row>
    <row r="12" spans="1:10" x14ac:dyDescent="0.25">
      <c r="A12" s="16">
        <v>15</v>
      </c>
      <c r="B12" s="18" t="s">
        <v>60</v>
      </c>
      <c r="C12" s="23"/>
      <c r="D12" s="19" t="s">
        <v>13</v>
      </c>
      <c r="E12" s="19">
        <v>1</v>
      </c>
      <c r="F12" s="21">
        <v>47.97</v>
      </c>
      <c r="G12" s="21">
        <f t="shared" si="0"/>
        <v>47.97</v>
      </c>
      <c r="H12" s="19">
        <f t="shared" si="1"/>
        <v>57.563999999999993</v>
      </c>
      <c r="I12" s="16" t="s">
        <v>42</v>
      </c>
      <c r="J12" s="22">
        <v>30</v>
      </c>
    </row>
    <row r="13" spans="1:10" x14ac:dyDescent="0.25">
      <c r="A13" s="16">
        <v>16</v>
      </c>
      <c r="B13" s="18" t="s">
        <v>61</v>
      </c>
      <c r="C13" s="23"/>
      <c r="D13" s="19" t="s">
        <v>13</v>
      </c>
      <c r="E13" s="19">
        <v>1</v>
      </c>
      <c r="F13" s="21">
        <v>67.72</v>
      </c>
      <c r="G13" s="21">
        <f t="shared" si="0"/>
        <v>67.72</v>
      </c>
      <c r="H13" s="19">
        <f t="shared" si="1"/>
        <v>81.263999999999996</v>
      </c>
      <c r="I13" s="16" t="s">
        <v>42</v>
      </c>
      <c r="J13" s="22">
        <v>131</v>
      </c>
    </row>
    <row r="14" spans="1:10" x14ac:dyDescent="0.25">
      <c r="A14" s="16">
        <v>17</v>
      </c>
      <c r="B14" s="18" t="s">
        <v>62</v>
      </c>
      <c r="C14" s="23"/>
      <c r="D14" s="19" t="s">
        <v>10</v>
      </c>
      <c r="E14" s="19">
        <v>1</v>
      </c>
      <c r="F14" s="21">
        <v>122.52</v>
      </c>
      <c r="G14" s="21">
        <f t="shared" si="0"/>
        <v>122.52</v>
      </c>
      <c r="H14" s="19">
        <f t="shared" si="1"/>
        <v>147.024</v>
      </c>
      <c r="I14" s="16" t="s">
        <v>42</v>
      </c>
      <c r="J14" s="22">
        <v>72</v>
      </c>
    </row>
    <row r="15" spans="1:10" ht="15.75" thickBot="1" x14ac:dyDescent="0.3">
      <c r="A15" s="16">
        <v>18</v>
      </c>
      <c r="B15" s="18" t="s">
        <v>63</v>
      </c>
      <c r="C15" s="23"/>
      <c r="D15" s="19" t="s">
        <v>13</v>
      </c>
      <c r="E15" s="19">
        <v>1</v>
      </c>
      <c r="F15" s="21">
        <v>286.42</v>
      </c>
      <c r="G15" s="21">
        <f t="shared" si="0"/>
        <v>286.42</v>
      </c>
      <c r="H15" s="24">
        <f t="shared" si="1"/>
        <v>343.70400000000001</v>
      </c>
      <c r="I15" s="16" t="s">
        <v>42</v>
      </c>
      <c r="J15" s="22">
        <v>26</v>
      </c>
    </row>
    <row r="16" spans="1:10" ht="24" thickBot="1" x14ac:dyDescent="0.4">
      <c r="A16" s="1"/>
      <c r="C16" s="5"/>
      <c r="D16" s="3"/>
      <c r="E16" s="3"/>
      <c r="G16" s="6"/>
      <c r="H16" s="25">
        <f>SUM(H2:H15)</f>
        <v>1102.3319999999999</v>
      </c>
    </row>
    <row r="17" spans="1:4" x14ac:dyDescent="0.25">
      <c r="A17" s="1"/>
      <c r="C17" s="5"/>
      <c r="D17" s="3"/>
    </row>
    <row r="18" spans="1:4" x14ac:dyDescent="0.25">
      <c r="A18" s="1"/>
      <c r="C18" s="5"/>
      <c r="D18" s="3"/>
    </row>
    <row r="19" spans="1:4" x14ac:dyDescent="0.25">
      <c r="C19" s="5"/>
    </row>
    <row r="20" spans="1:4" x14ac:dyDescent="0.25">
      <c r="C2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BFEB-7B4A-4A02-B4B9-6D800C9FD790}">
  <dimension ref="A1:L24"/>
  <sheetViews>
    <sheetView zoomScaleNormal="100" workbookViewId="0">
      <selection activeCell="I3" sqref="I3"/>
    </sheetView>
  </sheetViews>
  <sheetFormatPr defaultRowHeight="15" x14ac:dyDescent="0.25"/>
  <cols>
    <col min="1" max="1" width="5.7109375" bestFit="1" customWidth="1"/>
    <col min="2" max="2" width="45.7109375" customWidth="1"/>
    <col min="3" max="3" width="55.7109375" customWidth="1"/>
    <col min="4" max="4" width="13" customWidth="1"/>
    <col min="5" max="5" width="14.140625" customWidth="1"/>
    <col min="6" max="8" width="15.28515625" customWidth="1"/>
    <col min="9" max="9" width="25.28515625" customWidth="1"/>
    <col min="10" max="10" width="12.42578125" customWidth="1"/>
  </cols>
  <sheetData>
    <row r="1" spans="1:12" ht="25.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 t="s">
        <v>7</v>
      </c>
      <c r="I1" s="12" t="s">
        <v>53</v>
      </c>
      <c r="J1" s="8" t="s">
        <v>41</v>
      </c>
    </row>
    <row r="2" spans="1:12" x14ac:dyDescent="0.25">
      <c r="A2" s="29">
        <v>1</v>
      </c>
      <c r="B2" s="13" t="s">
        <v>16</v>
      </c>
      <c r="C2" s="14" t="s">
        <v>15</v>
      </c>
      <c r="D2" s="26" t="s">
        <v>10</v>
      </c>
      <c r="E2" s="26">
        <v>2</v>
      </c>
      <c r="F2" s="13">
        <v>88.2</v>
      </c>
      <c r="G2" s="14">
        <v>176.4</v>
      </c>
      <c r="H2" s="26">
        <v>211.68</v>
      </c>
      <c r="I2" s="15" t="s">
        <v>65</v>
      </c>
      <c r="J2" s="15">
        <v>194</v>
      </c>
    </row>
    <row r="3" spans="1:12" x14ac:dyDescent="0.25">
      <c r="A3" s="16">
        <v>2</v>
      </c>
      <c r="B3" s="18" t="s">
        <v>17</v>
      </c>
      <c r="C3" s="17" t="s">
        <v>15</v>
      </c>
      <c r="D3" s="18" t="s">
        <v>10</v>
      </c>
      <c r="E3" s="18">
        <v>4</v>
      </c>
      <c r="F3" s="18">
        <v>36.799999999999997</v>
      </c>
      <c r="G3" s="17">
        <v>147.19999999999999</v>
      </c>
      <c r="H3" s="18">
        <v>176.64</v>
      </c>
      <c r="I3" s="18" t="s">
        <v>64</v>
      </c>
      <c r="J3" s="18">
        <v>5</v>
      </c>
    </row>
    <row r="4" spans="1:12" ht="17.45" customHeight="1" x14ac:dyDescent="0.25">
      <c r="A4" s="16">
        <v>3</v>
      </c>
      <c r="B4" s="18" t="s">
        <v>18</v>
      </c>
      <c r="C4" s="17" t="s">
        <v>21</v>
      </c>
      <c r="D4" s="18" t="s">
        <v>24</v>
      </c>
      <c r="E4" s="18">
        <v>1000</v>
      </c>
      <c r="F4" s="18">
        <v>116</v>
      </c>
      <c r="G4" s="17">
        <v>116</v>
      </c>
      <c r="H4" s="18">
        <f>1.2*G4</f>
        <v>139.19999999999999</v>
      </c>
      <c r="I4" s="18" t="s">
        <v>66</v>
      </c>
      <c r="J4" s="18">
        <v>93</v>
      </c>
    </row>
    <row r="5" spans="1:12" ht="26.25" x14ac:dyDescent="0.25">
      <c r="A5" s="16">
        <v>4</v>
      </c>
      <c r="B5" s="16" t="s">
        <v>19</v>
      </c>
      <c r="C5" s="17" t="s">
        <v>22</v>
      </c>
      <c r="D5" s="18" t="s">
        <v>24</v>
      </c>
      <c r="E5" s="16">
        <v>500</v>
      </c>
      <c r="F5" s="16">
        <v>192</v>
      </c>
      <c r="G5" s="16">
        <v>192</v>
      </c>
      <c r="H5" s="18">
        <f t="shared" ref="H5:H6" si="0">1.2*G5</f>
        <v>230.39999999999998</v>
      </c>
      <c r="I5" s="18" t="s">
        <v>65</v>
      </c>
      <c r="J5" s="18">
        <v>231</v>
      </c>
    </row>
    <row r="6" spans="1:12" x14ac:dyDescent="0.25">
      <c r="A6" s="16">
        <v>5</v>
      </c>
      <c r="B6" s="16" t="s">
        <v>20</v>
      </c>
      <c r="C6" s="17" t="s">
        <v>23</v>
      </c>
      <c r="D6" s="18" t="s">
        <v>24</v>
      </c>
      <c r="E6" s="16">
        <v>500</v>
      </c>
      <c r="F6" s="16">
        <v>160</v>
      </c>
      <c r="G6" s="16">
        <v>160</v>
      </c>
      <c r="H6" s="18">
        <f t="shared" si="0"/>
        <v>192</v>
      </c>
      <c r="I6" s="18" t="s">
        <v>65</v>
      </c>
      <c r="J6" s="18">
        <v>232</v>
      </c>
    </row>
    <row r="7" spans="1:12" ht="26.25" x14ac:dyDescent="0.25">
      <c r="A7" s="16">
        <v>6</v>
      </c>
      <c r="B7" s="16" t="s">
        <v>26</v>
      </c>
      <c r="C7" s="17" t="s">
        <v>52</v>
      </c>
      <c r="D7" s="16" t="s">
        <v>13</v>
      </c>
      <c r="E7" s="16">
        <v>1</v>
      </c>
      <c r="F7" s="27">
        <v>60.12</v>
      </c>
      <c r="G7" s="27">
        <f>F7*E7</f>
        <v>60.12</v>
      </c>
      <c r="H7" s="16">
        <f>G7*1.2</f>
        <v>72.143999999999991</v>
      </c>
      <c r="I7" s="16" t="s">
        <v>54</v>
      </c>
      <c r="J7" s="16">
        <v>261</v>
      </c>
    </row>
    <row r="8" spans="1:12" x14ac:dyDescent="0.25">
      <c r="A8" s="16">
        <v>7</v>
      </c>
      <c r="B8" s="16" t="s">
        <v>27</v>
      </c>
      <c r="C8" s="17" t="s">
        <v>28</v>
      </c>
      <c r="D8" s="16" t="s">
        <v>13</v>
      </c>
      <c r="E8" s="16">
        <v>1</v>
      </c>
      <c r="F8" s="27">
        <v>105.41</v>
      </c>
      <c r="G8" s="27">
        <f t="shared" ref="G8:G15" si="1">F8*E8</f>
        <v>105.41</v>
      </c>
      <c r="H8" s="16">
        <f t="shared" ref="H8:H15" si="2">G8*1.2</f>
        <v>126.49199999999999</v>
      </c>
      <c r="I8" s="16" t="s">
        <v>54</v>
      </c>
      <c r="J8" s="16">
        <v>255</v>
      </c>
    </row>
    <row r="9" spans="1:12" x14ac:dyDescent="0.25">
      <c r="A9" s="16">
        <v>8</v>
      </c>
      <c r="B9" s="16" t="s">
        <v>29</v>
      </c>
      <c r="C9" s="17" t="s">
        <v>30</v>
      </c>
      <c r="D9" s="16" t="s">
        <v>35</v>
      </c>
      <c r="E9" s="16">
        <v>1</v>
      </c>
      <c r="F9" s="27">
        <v>10.89</v>
      </c>
      <c r="G9" s="27">
        <f t="shared" si="1"/>
        <v>10.89</v>
      </c>
      <c r="H9" s="16">
        <f t="shared" si="2"/>
        <v>13.068</v>
      </c>
      <c r="I9" s="16" t="s">
        <v>54</v>
      </c>
      <c r="J9" s="16">
        <v>300</v>
      </c>
    </row>
    <row r="10" spans="1:12" x14ac:dyDescent="0.25">
      <c r="A10" s="16">
        <v>9</v>
      </c>
      <c r="B10" s="16" t="s">
        <v>31</v>
      </c>
      <c r="C10" s="17" t="s">
        <v>32</v>
      </c>
      <c r="D10" s="16" t="s">
        <v>25</v>
      </c>
      <c r="E10" s="18">
        <v>1</v>
      </c>
      <c r="F10" s="28">
        <v>7.22</v>
      </c>
      <c r="G10" s="27">
        <f t="shared" si="1"/>
        <v>7.22</v>
      </c>
      <c r="H10" s="16">
        <f t="shared" si="2"/>
        <v>8.6639999999999997</v>
      </c>
      <c r="I10" s="16" t="s">
        <v>54</v>
      </c>
      <c r="J10" s="16">
        <v>283</v>
      </c>
    </row>
    <row r="11" spans="1:12" x14ac:dyDescent="0.25">
      <c r="A11" s="16">
        <v>10</v>
      </c>
      <c r="B11" s="16" t="s">
        <v>33</v>
      </c>
      <c r="C11" s="17" t="s">
        <v>34</v>
      </c>
      <c r="D11" s="16" t="s">
        <v>35</v>
      </c>
      <c r="E11" s="18">
        <v>1</v>
      </c>
      <c r="F11" s="28">
        <v>5.5</v>
      </c>
      <c r="G11" s="27">
        <f t="shared" si="1"/>
        <v>5.5</v>
      </c>
      <c r="H11" s="16">
        <f t="shared" si="2"/>
        <v>6.6</v>
      </c>
      <c r="I11" s="16" t="s">
        <v>54</v>
      </c>
      <c r="J11" s="16">
        <v>111</v>
      </c>
    </row>
    <row r="12" spans="1:12" x14ac:dyDescent="0.25">
      <c r="A12" s="16">
        <v>11</v>
      </c>
      <c r="B12" s="18" t="s">
        <v>55</v>
      </c>
      <c r="C12" s="17"/>
      <c r="D12" s="16" t="s">
        <v>13</v>
      </c>
      <c r="E12" s="18">
        <v>1</v>
      </c>
      <c r="F12" s="28">
        <v>39.166666666666671</v>
      </c>
      <c r="G12" s="27">
        <f t="shared" si="1"/>
        <v>39.166666666666671</v>
      </c>
      <c r="H12" s="16">
        <f t="shared" si="2"/>
        <v>47.000000000000007</v>
      </c>
      <c r="I12" s="16" t="s">
        <v>54</v>
      </c>
      <c r="J12" s="16">
        <v>352</v>
      </c>
      <c r="K12" s="7"/>
      <c r="L12" s="7"/>
    </row>
    <row r="13" spans="1:12" x14ac:dyDescent="0.25">
      <c r="A13" s="16">
        <v>12</v>
      </c>
      <c r="B13" s="18" t="s">
        <v>56</v>
      </c>
      <c r="C13" s="17"/>
      <c r="D13" s="16" t="s">
        <v>36</v>
      </c>
      <c r="E13" s="18">
        <v>1</v>
      </c>
      <c r="F13" s="28">
        <v>60.833333333333336</v>
      </c>
      <c r="G13" s="27">
        <f t="shared" si="1"/>
        <v>60.833333333333336</v>
      </c>
      <c r="H13" s="16">
        <f t="shared" si="2"/>
        <v>73</v>
      </c>
      <c r="I13" s="16" t="s">
        <v>54</v>
      </c>
      <c r="J13" s="16">
        <v>285</v>
      </c>
      <c r="K13" s="7"/>
      <c r="L13" s="7"/>
    </row>
    <row r="14" spans="1:12" x14ac:dyDescent="0.25">
      <c r="A14" s="16">
        <v>13</v>
      </c>
      <c r="B14" s="18" t="s">
        <v>57</v>
      </c>
      <c r="C14" s="17"/>
      <c r="D14" s="16" t="s">
        <v>36</v>
      </c>
      <c r="E14" s="18">
        <v>1</v>
      </c>
      <c r="F14" s="28">
        <v>62.5</v>
      </c>
      <c r="G14" s="27">
        <f t="shared" si="1"/>
        <v>62.5</v>
      </c>
      <c r="H14" s="16">
        <f t="shared" si="2"/>
        <v>75</v>
      </c>
      <c r="I14" s="16" t="s">
        <v>54</v>
      </c>
      <c r="J14" s="16">
        <v>194</v>
      </c>
      <c r="K14" s="7"/>
      <c r="L14" s="7"/>
    </row>
    <row r="15" spans="1:12" ht="15.75" thickBot="1" x14ac:dyDescent="0.3">
      <c r="A15" s="16">
        <v>14</v>
      </c>
      <c r="B15" s="18" t="s">
        <v>58</v>
      </c>
      <c r="C15" s="23"/>
      <c r="D15" s="18" t="s">
        <v>36</v>
      </c>
      <c r="E15" s="18">
        <v>1</v>
      </c>
      <c r="F15" s="28">
        <v>38.333333333333336</v>
      </c>
      <c r="G15" s="27">
        <f t="shared" si="1"/>
        <v>38.333333333333336</v>
      </c>
      <c r="H15" s="30">
        <f t="shared" si="2"/>
        <v>46</v>
      </c>
      <c r="I15" s="16" t="s">
        <v>54</v>
      </c>
      <c r="J15" s="18">
        <v>183</v>
      </c>
      <c r="K15" s="7"/>
      <c r="L15" s="7"/>
    </row>
    <row r="16" spans="1:12" ht="15.75" thickBot="1" x14ac:dyDescent="0.3">
      <c r="A16" s="1"/>
      <c r="C16" s="5"/>
      <c r="H16" s="31">
        <f>SUM(H2:H15)</f>
        <v>1417.8879999999999</v>
      </c>
    </row>
    <row r="17" spans="1:4" x14ac:dyDescent="0.25">
      <c r="A17" s="1"/>
      <c r="C17" s="5"/>
    </row>
    <row r="18" spans="1:4" x14ac:dyDescent="0.25">
      <c r="C18" s="5"/>
    </row>
    <row r="19" spans="1:4" x14ac:dyDescent="0.25">
      <c r="C19" s="5"/>
    </row>
    <row r="20" spans="1:4" x14ac:dyDescent="0.25">
      <c r="C20" s="5"/>
    </row>
    <row r="21" spans="1:4" x14ac:dyDescent="0.25">
      <c r="C21" s="4"/>
      <c r="D21" s="2"/>
    </row>
    <row r="22" spans="1:4" x14ac:dyDescent="0.25">
      <c r="C22" s="5"/>
    </row>
    <row r="23" spans="1:4" x14ac:dyDescent="0.25">
      <c r="C23" s="5"/>
    </row>
    <row r="24" spans="1:4" x14ac:dyDescent="0.25">
      <c r="C2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lab. spotrebný material</vt:lpstr>
      <vt:lpstr>Chemikálie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Rumanko</dc:creator>
  <cp:lastModifiedBy>Lucia Gabríny</cp:lastModifiedBy>
  <dcterms:created xsi:type="dcterms:W3CDTF">2023-06-09T12:52:08Z</dcterms:created>
  <dcterms:modified xsi:type="dcterms:W3CDTF">2023-08-01T08:54:46Z</dcterms:modified>
</cp:coreProperties>
</file>