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"/>
    </mc:Choice>
  </mc:AlternateContent>
  <xr:revisionPtr revIDLastSave="0" documentId="8_{C664DD9E-AD4A-E440-A3A5-75B819001008}" xr6:coauthVersionLast="47" xr6:coauthVersionMax="47" xr10:uidLastSave="{00000000-0000-0000-0000-000000000000}"/>
  <bookViews>
    <workbookView xWindow="5180" yWindow="500" windowWidth="27840" windowHeight="15520" xr2:uid="{3FD6A081-8D34-AA4E-9545-DF144E300AE5}"/>
  </bookViews>
  <sheets>
    <sheet name="Štruktúrovaný rozpoč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0" i="1" l="1"/>
  <c r="F129" i="1"/>
  <c r="F131" i="1" s="1"/>
  <c r="F125" i="1"/>
  <c r="F124" i="1"/>
  <c r="F119" i="1"/>
  <c r="F120" i="1" s="1"/>
  <c r="F117" i="1"/>
  <c r="F116" i="1"/>
  <c r="F111" i="1"/>
  <c r="F110" i="1"/>
  <c r="F109" i="1"/>
  <c r="F108" i="1"/>
  <c r="F107" i="1"/>
  <c r="F106" i="1"/>
  <c r="F105" i="1"/>
  <c r="F104" i="1"/>
  <c r="F103" i="1"/>
  <c r="F112" i="1" s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98" i="1" s="1"/>
  <c r="F76" i="1"/>
  <c r="F75" i="1"/>
  <c r="F74" i="1"/>
  <c r="F73" i="1"/>
  <c r="F77" i="1" s="1"/>
  <c r="F66" i="1"/>
  <c r="F65" i="1"/>
  <c r="F64" i="1"/>
  <c r="F63" i="1"/>
  <c r="F62" i="1"/>
  <c r="F67" i="1" s="1"/>
  <c r="F58" i="1"/>
  <c r="F57" i="1"/>
  <c r="F56" i="1"/>
  <c r="F55" i="1"/>
  <c r="F59" i="1" s="1"/>
  <c r="F54" i="1"/>
  <c r="F50" i="1"/>
  <c r="F51" i="1" s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47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5" i="1" s="1"/>
  <c r="F133" i="1" l="1"/>
  <c r="F134" i="1" s="1"/>
</calcChain>
</file>

<file path=xl/sharedStrings.xml><?xml version="1.0" encoding="utf-8"?>
<sst xmlns="http://schemas.openxmlformats.org/spreadsheetml/2006/main" count="243" uniqueCount="111">
  <si>
    <t>Štruktúrovaný rozpočet_projekt ASOPPCP</t>
  </si>
  <si>
    <t>Cestné rýchlomery, analytické kamery, zdroj energie</t>
  </si>
  <si>
    <t>P.č.</t>
  </si>
  <si>
    <t>Názov položky</t>
  </si>
  <si>
    <t>Množstvo</t>
  </si>
  <si>
    <t>Merná jednotka</t>
  </si>
  <si>
    <t>Jednotková cena 
bez DPH</t>
  </si>
  <si>
    <t>Celková cena 
bez DPH</t>
  </si>
  <si>
    <t>Poznámky</t>
  </si>
  <si>
    <t>Cestný rýchlomer (min. dva jazdné pruhy obojsmerne - 1/1)</t>
  </si>
  <si>
    <t>ks</t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</si>
  <si>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- 1/1)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</si>
  <si>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- 1/1)</t>
    </r>
  </si>
  <si>
    <t>Cestný rýchlomer (štyri jazdné pruhy obojsmerne - 2/2)</t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</si>
  <si>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- 2/2)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</si>
  <si>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cestného rýchlomera (min. dva jazdné pruhy obojsmerne - 2/2)</t>
    </r>
  </si>
  <si>
    <t>Analytická kamera - prejazd na červenú (rozsah dokumentovania min. 2 jazdné pruhy)</t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</si>
  <si>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2 jazdné pruhy)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</si>
  <si>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2 jazdné pruhy)</t>
    </r>
  </si>
  <si>
    <t>Analytická kamera - prejazd na červenú (rozsah dokumentovania min. 3 jazdné pruhy)</t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</si>
  <si>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3 jazdné pruhy)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</si>
  <si>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analytickej kamery (prejazd na červenú, rozsah dokumentovania min. 3 jazdné pruhy)</t>
    </r>
  </si>
  <si>
    <t>Cestný rýchlomer s detekciou prejazdu na červenú (rozsah dokumentovania min. 2 jazdné pruhy)</t>
  </si>
  <si>
    <r>
      <rPr>
        <b/>
        <sz val="11"/>
        <rFont val="Calibri"/>
        <family val="2"/>
        <charset val="238"/>
        <scheme val="minor"/>
      </rPr>
      <t>Prvotné overenie</t>
    </r>
    <r>
      <rPr>
        <sz val="11"/>
        <rFont val="Calibri"/>
        <family val="2"/>
        <charset val="238"/>
        <scheme val="minor"/>
      </rPr>
      <t xml:space="preserve"> cestného rýchlomera s detekciou prejazdu na červenú (rozsah dokumentovania min. 2 jazdné pruhy)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</si>
  <si>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cestného rýchlomera s detekciou prejazdu na červenú (rozsah dokumentovania min. 2 jazdné pruhy)</t>
    </r>
  </si>
  <si>
    <r>
      <rPr>
        <b/>
        <sz val="11"/>
        <color theme="1"/>
        <rFont val="Calibri"/>
        <family val="2"/>
        <charset val="238"/>
        <scheme val="minor"/>
      </rPr>
      <t>Analytická kamera - nerešpektovanie STOP (rozsah dokumentovania min. 1. jazdný pruh)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</si>
  <si>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Prvotná kalibrácia</t>
    </r>
    <r>
      <rPr>
        <sz val="11"/>
        <rFont val="Calibri"/>
        <family val="2"/>
        <charset val="238"/>
        <scheme val="minor"/>
      </rPr>
      <t xml:space="preserve"> analytickej kamery - nerešpektovanie STOP (rozsah dokumentovania min. 1 jazdný pruh)</t>
    </r>
  </si>
  <si>
    <r>
      <rPr>
        <b/>
        <sz val="11"/>
        <rFont val="Calibri"/>
        <family val="2"/>
        <charset val="238"/>
        <scheme val="minor"/>
      </rPr>
      <t>Úvodná montáž, nastavenie, inštalácia a sfunkčnenie</t>
    </r>
    <r>
      <rPr>
        <sz val="11"/>
        <rFont val="Calibri"/>
        <family val="2"/>
        <charset val="238"/>
        <scheme val="minor"/>
      </rPr>
      <t xml:space="preserve"> analytickej kamery - nerešpektovanie STOP (rozsah dokumentovania min. 1 jazdný pruh)</t>
    </r>
  </si>
  <si>
    <r>
      <rPr>
        <b/>
        <sz val="11"/>
        <color theme="1"/>
        <rFont val="Calibri"/>
        <family val="2"/>
        <charset val="238"/>
        <scheme val="minor"/>
      </rPr>
      <t>Zdroj energie</t>
    </r>
    <r>
      <rPr>
        <sz val="12"/>
        <color theme="1"/>
        <rFont val="Calibri"/>
        <family val="2"/>
        <charset val="238"/>
        <scheme val="minor"/>
      </rPr>
      <t xml:space="preserve"> pre cestné rýchlomery a analytické kamery (batéria)</t>
    </r>
  </si>
  <si>
    <t>Opcia na cestné rýchlomery, analytické kamery, zdroj energie</t>
  </si>
  <si>
    <r>
      <rPr>
        <b/>
        <sz val="11"/>
        <color theme="1"/>
        <rFont val="Calibri"/>
        <family val="2"/>
        <charset val="238"/>
        <scheme val="minor"/>
      </rPr>
      <t xml:space="preserve">Zdroj energie </t>
    </r>
    <r>
      <rPr>
        <sz val="12"/>
        <color theme="1"/>
        <rFont val="Calibri"/>
        <family val="2"/>
        <charset val="238"/>
        <scheme val="minor"/>
      </rPr>
      <t>pre cestné rýchlomery a analytické kamery z opcie (batéria)</t>
    </r>
  </si>
  <si>
    <t>Transakčný modul</t>
  </si>
  <si>
    <r>
      <rPr>
        <b/>
        <sz val="11"/>
        <color theme="1"/>
        <rFont val="Calibri"/>
        <family val="2"/>
        <charset val="238"/>
        <scheme val="minor"/>
      </rPr>
      <t>Transakčný modul</t>
    </r>
    <r>
      <rPr>
        <sz val="12"/>
        <color theme="1"/>
        <rFont val="Calibri"/>
        <family val="2"/>
        <charset val="238"/>
        <scheme val="minor"/>
      </rPr>
      <t xml:space="preserve">
(komplet dodanie - analýza, návrh, vytvorenie, konfigurácia, implementácia, integrácie s externými systémami, testovanie, školenia a nasadenie do produkčnej prevádzky) </t>
    </r>
  </si>
  <si>
    <t>celkové riešenie</t>
  </si>
  <si>
    <t>Dopravné značenie k cestným rýchlomerom</t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</si>
  <si>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600 x 600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</si>
  <si>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600 x 600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</si>
  <si>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840 x 840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</si>
  <si>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840 x 840 mm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</si>
  <si>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Zabezpečenie vydania určenia dopravného značenia</t>
    </r>
    <r>
      <rPr>
        <sz val="12"/>
        <color theme="1"/>
        <rFont val="Calibri"/>
        <family val="2"/>
        <charset val="238"/>
        <scheme val="minor"/>
      </rPr>
      <t xml:space="preserve">
(cena zahŕňa všetku činnosť smerujúcu k vydaniu určenia dopravného značenia, najmä obstaranie spracovania projektovej dokumentácie vrátane všetkých potrebných súhlasov alebo stanovísk, s ohľadom na existenciu/neexistenciu budúceho nosiča so zabezpečením súhlasu správcu alebo vlastníka/správcu pozemku a zabezpečenie stanovísk dotknutých orgánov a vydania určenia dopravného značenia príslušným cestným správnym orgánom)</t>
    </r>
  </si>
  <si>
    <t>Opcia na dopravné značenie k cestným rýchlomerom</t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</si>
  <si>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600 x 600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</si>
  <si>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600 x 600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</si>
  <si>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Dopravná značka 334 "Kontrola rýchlosti" 840 x 840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 na existujúci nosič na mieste)</t>
    </r>
  </si>
  <si>
    <r>
      <rPr>
        <b/>
        <sz val="12"/>
        <color theme="1"/>
        <rFont val="Calibri"/>
        <family val="2"/>
        <charset val="238"/>
        <scheme val="minor"/>
      </rPr>
      <t>Nosič dopravnej značky 334 "Kontrola rýchlosti" 840 x 840 mm z opcie</t>
    </r>
    <r>
      <rPr>
        <sz val="12"/>
        <color theme="1"/>
        <rFont val="Calibri"/>
        <family val="2"/>
        <charset val="238"/>
        <scheme val="minor"/>
      </rPr>
      <t xml:space="preserve">
(vyhotovenie podľa príslušných noriem spolu s montážou/osadením, predovšetkým s prácou a použitým materiálom)</t>
    </r>
  </si>
  <si>
    <r>
      <rPr>
        <b/>
        <sz val="12"/>
        <color theme="1"/>
        <rFont val="Calibri"/>
        <family val="2"/>
        <charset val="238"/>
        <scheme val="minor"/>
      </rPr>
      <t>Zabezpečenie vydania určenia dopravného značenia z opcie</t>
    </r>
    <r>
      <rPr>
        <sz val="12"/>
        <color theme="1"/>
        <rFont val="Calibri"/>
        <family val="2"/>
        <charset val="238"/>
        <scheme val="minor"/>
      </rPr>
      <t xml:space="preserve">
(cena zahŕňa všetku činnosť smerujúcu k vydaniu určenia dopravného značenia, najmä obstaranie spracovania projektovej dokumentácie vrátane všetkých potrebných súhlasov alebo stanovísk, s ohľadom na existenciu/neexistenciu budúceho nosiča so zabezpečením súhlasu správcu alebo vlastníka/správcu pozemku a zabezpečenie stanovísk dotknutých orgánov a vydania určenia dopravného značenia príslušným cestným správnym orgánom)</t>
    </r>
  </si>
  <si>
    <t>Profilaxia, následné overenie a rekalibrácia</t>
  </si>
  <si>
    <t>Názov služby</t>
  </si>
  <si>
    <t>Predpokladané množstvo</t>
  </si>
  <si>
    <r>
      <rPr>
        <b/>
        <sz val="12"/>
        <color theme="1"/>
        <rFont val="Calibri"/>
        <family val="2"/>
        <charset val="238"/>
        <scheme val="minor"/>
      </rPr>
      <t xml:space="preserve">Profilaxia cestného rýchlomeru </t>
    </r>
    <r>
      <rPr>
        <sz val="12"/>
        <color theme="1"/>
        <rFont val="Calibri"/>
        <family val="2"/>
        <charset val="238"/>
        <scheme val="minor"/>
      </rPr>
      <t>- zahŕňa všetky náklady na profilaxiu, najmä na demontáž, kontrolu, nastavenie, inštaláciu, kabeláž, čistenie, údržbu, logistiku a distribúciu, spotr. materiál, montáž.</t>
    </r>
  </si>
  <si>
    <t>cena za jednu profilaxiu jedného zariadenia</t>
  </si>
  <si>
    <t>objednávková služba</t>
  </si>
  <si>
    <t>Následné overenie cestného rýchlomeru
(zahŕňa iba náklady spojené so samotným úkonom každoročného následného overenia cestných rýchlomerov a vystavením certifikátu o následnom overení)</t>
  </si>
  <si>
    <t>cena za následné overenie
jedného zariadenia</t>
  </si>
  <si>
    <r>
      <rPr>
        <b/>
        <sz val="12"/>
        <color theme="1"/>
        <rFont val="Calibri"/>
        <family val="2"/>
        <charset val="238"/>
        <scheme val="minor"/>
      </rPr>
      <t>Profilaxia analytickej kamery</t>
    </r>
    <r>
      <rPr>
        <sz val="12"/>
        <color theme="1"/>
        <rFont val="Calibri"/>
        <family val="2"/>
        <charset val="238"/>
        <scheme val="minor"/>
      </rPr>
      <t xml:space="preserve"> - zahŕňa všetky náklady na profilaxiu, najmä na demontáž, kontrolu, nastavenie, inštaláciu, kabeláž, čistenie, údržbu, logistiku a distribúciu, spotr. materiál, montáž.</t>
    </r>
  </si>
  <si>
    <t>Rekalibrácia analytickej kamery - zahŕňa iba náklady spojené so samotným úkonom každoročnej rekalibrácie analytických kamier.</t>
  </si>
  <si>
    <t>cena za rekalibráciu
jedného zariadenia</t>
  </si>
  <si>
    <t>Profilaxia cestných rýchlomerov a analytických kamier, následné overenie cestných rýchlomerov, 
rekalibrácia analytických kamier</t>
  </si>
  <si>
    <t>Údržba, prevádzka a monitoring zariadení - SLA</t>
  </si>
  <si>
    <t>Celková cena 
bez DPH/rok</t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</si>
  <si>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cestného rýchlomera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funkčnosti cestného rýchlomera počas prvých dvoch rokov z ôsmich tak, aby bol funkčný v rozsahu požadovaných technických parametrov a taktiež parametrov SLA)</t>
    </r>
  </si>
  <si>
    <r>
      <t xml:space="preserve">mesačný paušál
pre jedno zariadenie v 1. roku (max. </t>
    </r>
    <r>
      <rPr>
        <b/>
        <sz val="10"/>
        <color theme="1"/>
        <rFont val="Calibri"/>
        <family val="2"/>
        <charset val="238"/>
        <scheme val="minor"/>
      </rPr>
      <t>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</si>
  <si>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t>paušálna 
služba</t>
  </si>
  <si>
    <r>
      <t xml:space="preserve">mesačný paušál
pre jedno zariadenie v 2. roku (max. </t>
    </r>
    <r>
      <rPr>
        <b/>
        <sz val="10"/>
        <color theme="1"/>
        <rFont val="Calibri"/>
        <family val="2"/>
        <charset val="238"/>
        <scheme val="minor"/>
      </rPr>
      <t>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</si>
  <si>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cestného rýchlomera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cestného rýchlomera počas zostávajúcich šesť rokov z ôsmich tak, aby bol funkčný v rozsahu požadovaných technických parametrov a taktiež parametrov SLA)</t>
    </r>
  </si>
  <si>
    <r>
      <t xml:space="preserve">mesačný paušál pre jedno zariadenie v 
3. roku (max. </t>
    </r>
    <r>
      <rPr>
        <b/>
        <sz val="10"/>
        <color theme="1"/>
        <rFont val="Calibri"/>
        <family val="2"/>
        <charset val="238"/>
        <scheme val="minor"/>
      </rPr>
      <t>15%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</si>
  <si>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4. roku (max. </t>
    </r>
    <r>
      <rPr>
        <b/>
        <sz val="10"/>
        <color theme="1"/>
        <rFont val="Calibri"/>
        <family val="2"/>
        <charset val="238"/>
        <scheme val="minor"/>
      </rPr>
      <t>15%</t>
    </r>
    <r>
      <rPr>
        <sz val="10"/>
        <color theme="1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</si>
  <si>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5.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</si>
  <si>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6.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</si>
  <si>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7.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</si>
  <si>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8.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</si>
  <si>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analytickej kamery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analytickej kamery počas prvých dvoch rokov z ôsmich tak, aby bola funkčná v rozsahu požadovaných technických parametrov a taktiež parametrov SLA)</t>
    </r>
  </si>
  <si>
    <r>
      <t xml:space="preserve">mesačný paušál
pre jedno zariadenie v 2. roku (max. </t>
    </r>
    <r>
      <rPr>
        <b/>
        <sz val="10"/>
        <color rgb="FF000000"/>
        <rFont val="Calibri"/>
        <family val="2"/>
        <charset val="238"/>
        <scheme val="minor"/>
      </rPr>
      <t>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</si>
  <si>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rPr>
        <b/>
        <sz val="12"/>
        <color theme="1"/>
        <rFont val="Calibri"/>
        <family val="2"/>
        <charset val="238"/>
        <scheme val="minor"/>
      </rPr>
      <t>Údržba, prevádzka a monitoring funkčnosti analytickej kamery</t>
    </r>
    <r>
      <rPr>
        <sz val="12"/>
        <color theme="1"/>
        <rFont val="Calibri"/>
        <family val="2"/>
        <charset val="238"/>
        <scheme val="minor"/>
      </rPr>
      <t xml:space="preserve">
(zahŕňa náklady na údržbu, prevádzku a monitoring analytickej kamery počas zostávajúcich šesť rokov z ôsmich tak, aby bola funkčná v rozsahu požadovaných technických parametrov a taktiež parametrov SLA)</t>
    </r>
  </si>
  <si>
    <r>
      <t xml:space="preserve">mesačný paušál pre jedno zariadenie v 
3.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</si>
  <si>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r>
      <t xml:space="preserve">mesačný paušál pre jedno zariadenie v 
4. roku (max. </t>
    </r>
    <r>
      <rPr>
        <b/>
        <sz val="10"/>
        <color rgb="FF000000"/>
        <rFont val="Calibri"/>
        <family val="2"/>
        <charset val="238"/>
        <scheme val="minor"/>
      </rPr>
      <t>15%</t>
    </r>
    <r>
      <rPr>
        <sz val="10"/>
        <color rgb="FF000000"/>
        <rFont val="Calibri"/>
        <family val="2"/>
        <charset val="238"/>
        <scheme val="minor"/>
      </rPr>
      <t xml:space="preserve"> celkovej ceny 8 ročnej SLA)</t>
    </r>
  </si>
  <si>
    <t>Údržba a prevádzka cestných rýchlomerov a analytických kamier (SLA)</t>
  </si>
  <si>
    <t>Iné - servis a rozvoj transakčného modulu</t>
  </si>
  <si>
    <t>Predpokladané 
množstvo</t>
  </si>
  <si>
    <t>Servisná podpora transakčného modulu,
(odborná podpora, údržba, funkčnosť, licencie, systém 24/7)
(12 mesiacov x 8 rokov)</t>
  </si>
  <si>
    <t>mesačný paušál</t>
  </si>
  <si>
    <t>Rozvoj transakčného modulu - analytické činnosti</t>
  </si>
  <si>
    <t>človekodeň</t>
  </si>
  <si>
    <t>Rozvoj transakčného modulu - vývoj SW, programovanie, implementačné práce</t>
  </si>
  <si>
    <t>Rozvoj transakčného modulu - testovanie SW</t>
  </si>
  <si>
    <t>Rozvoj transakčného modulu - projektové riadenie</t>
  </si>
  <si>
    <t>Rozvoj transakčného modulu - informačná a kybernetická bezpečnosť</t>
  </si>
  <si>
    <t>Rozvoj transakčného modulu - školenie</t>
  </si>
  <si>
    <t>Rozvoj transakčného modulu - integrácia systémov</t>
  </si>
  <si>
    <t>Rozvoj transakčného modulu - IT činnosti súvisiace s HW infraštruktúrou</t>
  </si>
  <si>
    <t>Servis a rozvoj transakčného modulu</t>
  </si>
  <si>
    <t>Iné - prenos súborov</t>
  </si>
  <si>
    <r>
      <rPr>
        <b/>
        <sz val="12"/>
        <color theme="1"/>
        <rFont val="Calibri"/>
        <family val="2"/>
        <charset val="238"/>
        <scheme val="minor"/>
      </rPr>
      <t>Prenos súborov medzi Technickými zariadeniami a Transakčným modulom</t>
    </r>
    <r>
      <rPr>
        <sz val="12"/>
        <color theme="1"/>
        <rFont val="Calibri"/>
        <family val="2"/>
        <charset val="238"/>
        <scheme val="minor"/>
      </rPr>
      <t xml:space="preserve">
279 technických zariadení, VPN
predpoklad : 350 TB/1 rok,
(279 ks zariadení x 8 rokov)</t>
    </r>
  </si>
  <si>
    <t>mesačný poplatok za jedno zariadenie</t>
  </si>
  <si>
    <t>Prenos súborov</t>
  </si>
  <si>
    <r>
      <rPr>
        <b/>
        <sz val="12"/>
        <color theme="1"/>
        <rFont val="Calibri"/>
        <family val="2"/>
        <charset val="238"/>
        <scheme val="minor"/>
      </rPr>
      <t>Prenos súborov medzi Technickými zariadeniami z opcie a Transakčným modulom</t>
    </r>
    <r>
      <rPr>
        <sz val="12"/>
        <color theme="1"/>
        <rFont val="Calibri"/>
        <family val="2"/>
        <charset val="238"/>
        <scheme val="minor"/>
      </rPr>
      <t xml:space="preserve">
650 technických zariadení, VPN
predpoklad : 814 TB/1 rok,
(650 ks zariadení x 8 rokov)</t>
    </r>
  </si>
  <si>
    <t>Prenos súborov k zariadeniam v rámci opcie</t>
  </si>
  <si>
    <t>Iné - výmena zdroja energie</t>
  </si>
  <si>
    <t>Výmena zdroja energie pre cestné rýchlomery a analytické kamery (batéria)</t>
  </si>
  <si>
    <t>Výmena zdroja energie</t>
  </si>
  <si>
    <t>Iné - služby na objednávku, ktoré nemožno zahrnúť pod iné služby uvedené v tejto zmluve</t>
  </si>
  <si>
    <r>
      <rPr>
        <b/>
        <sz val="12"/>
        <color theme="1"/>
        <rFont val="Calibri"/>
        <family val="2"/>
        <charset val="238"/>
        <scheme val="minor"/>
      </rPr>
      <t>Hodinová zúčtovacia sadzba servisného technika</t>
    </r>
    <r>
      <rPr>
        <sz val="12"/>
        <color theme="1"/>
        <rFont val="Calibri"/>
        <family val="2"/>
        <charset val="238"/>
        <scheme val="minor"/>
      </rPr>
      <t xml:space="preserve"> (odborný servis - oprava zariadení)
za 1 hod. práce - človekohodina</t>
    </r>
  </si>
  <si>
    <t>normohodina</t>
  </si>
  <si>
    <r>
      <rPr>
        <b/>
        <sz val="12"/>
        <color theme="1"/>
        <rFont val="Calibri"/>
        <family val="2"/>
        <charset val="238"/>
        <scheme val="minor"/>
      </rPr>
      <t>Servisný zásah</t>
    </r>
    <r>
      <rPr>
        <sz val="12"/>
        <color theme="1"/>
        <rFont val="Calibri"/>
        <family val="2"/>
        <charset val="238"/>
        <scheme val="minor"/>
      </rPr>
      <t xml:space="preserve"> - zahŕňa náklady na spojené s výjazdom k zariadeniu, anaylýzou zariadenia a kontrolou na mieste a opätovnou montážou zariadenia - nezahŕňa cenu práce samotnej opravy a náhradné diely.</t>
    </r>
  </si>
  <si>
    <t>počet zásahov</t>
  </si>
  <si>
    <t>Hodinová zúčtovacia sadzba a servisný zásah</t>
  </si>
  <si>
    <t>CELKOVÁ CENA ZA PREDMET ZÁKAZKY v € bez DPH</t>
  </si>
  <si>
    <t>CELKOVÁ CENA ZA PREDMET ZÁKAZKY v € vrátane DPH</t>
  </si>
  <si>
    <t>Uchádzač musí vyplniť všetky  vyžltené bunky</t>
  </si>
  <si>
    <t>pozn.: položky 1 až 49 budú prílohou zmluvy o dielo</t>
  </si>
  <si>
    <t>pozn.: položky č. 50 až 71 budú prílohou servisnej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</si>
</sst>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rgb="FF7030A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7" fillId="3" borderId="9" xfId="1" applyFont="1" applyFill="1" applyBorder="1" applyAlignment="1" applyProtection="1">
      <alignment vertical="center" wrapText="1"/>
      <protection locked="0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164" fontId="1" fillId="4" borderId="12" xfId="0" applyNumberFormat="1" applyFont="1" applyFill="1" applyBorder="1" applyAlignment="1">
      <alignment horizontal="center" vertical="center"/>
    </xf>
    <xf numFmtId="0" fontId="0" fillId="0" borderId="13" xfId="0" applyBorder="1"/>
    <xf numFmtId="0" fontId="1" fillId="0" borderId="14" xfId="0" applyFont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1" fillId="4" borderId="18" xfId="0" applyNumberFormat="1" applyFont="1" applyFill="1" applyBorder="1" applyAlignment="1">
      <alignment horizontal="center" vertical="center"/>
    </xf>
    <xf numFmtId="0" fontId="0" fillId="0" borderId="19" xfId="0" applyBorder="1"/>
    <xf numFmtId="0" fontId="1" fillId="0" borderId="20" xfId="0" applyFont="1" applyBorder="1" applyAlignment="1">
      <alignment horizontal="center" vertical="center"/>
    </xf>
    <xf numFmtId="0" fontId="7" fillId="3" borderId="21" xfId="1" applyFont="1" applyFill="1" applyBorder="1" applyAlignment="1" applyProtection="1">
      <alignment vertical="center" wrapText="1"/>
      <protection locked="0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 applyProtection="1">
      <alignment horizontal="center" vertical="center"/>
      <protection locked="0"/>
    </xf>
    <xf numFmtId="164" fontId="1" fillId="4" borderId="25" xfId="0" applyNumberFormat="1" applyFont="1" applyFill="1" applyBorder="1" applyAlignment="1">
      <alignment horizontal="center" vertical="center"/>
    </xf>
    <xf numFmtId="0" fontId="0" fillId="0" borderId="26" xfId="0" applyBorder="1"/>
    <xf numFmtId="0" fontId="7" fillId="6" borderId="27" xfId="1" applyFont="1" applyFill="1" applyBorder="1" applyAlignment="1" applyProtection="1">
      <alignment vertical="center" wrapText="1"/>
      <protection locked="0"/>
    </xf>
    <xf numFmtId="164" fontId="2" fillId="5" borderId="28" xfId="0" applyNumberFormat="1" applyFont="1" applyFill="1" applyBorder="1" applyAlignment="1" applyProtection="1">
      <alignment horizontal="center" vertical="center"/>
      <protection locked="0"/>
    </xf>
    <xf numFmtId="0" fontId="7" fillId="6" borderId="9" xfId="1" applyFont="1" applyFill="1" applyBorder="1" applyAlignment="1" applyProtection="1">
      <alignment vertical="center" wrapText="1"/>
      <protection locked="0"/>
    </xf>
    <xf numFmtId="164" fontId="2" fillId="5" borderId="29" xfId="0" applyNumberFormat="1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center"/>
    </xf>
    <xf numFmtId="0" fontId="7" fillId="6" borderId="31" xfId="1" applyFont="1" applyFill="1" applyBorder="1" applyAlignment="1" applyProtection="1">
      <alignment vertical="center" wrapText="1"/>
      <protection locked="0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164" fontId="2" fillId="5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Border="1"/>
    <xf numFmtId="0" fontId="7" fillId="3" borderId="27" xfId="1" applyFont="1" applyFill="1" applyBorder="1" applyAlignment="1" applyProtection="1">
      <alignment vertical="center" wrapText="1"/>
      <protection locked="0"/>
    </xf>
    <xf numFmtId="0" fontId="0" fillId="0" borderId="36" xfId="0" applyBorder="1"/>
    <xf numFmtId="164" fontId="2" fillId="5" borderId="37" xfId="0" applyNumberFormat="1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>
      <alignment horizontal="center" vertical="center"/>
    </xf>
    <xf numFmtId="164" fontId="1" fillId="4" borderId="38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64" fontId="1" fillId="4" borderId="39" xfId="0" applyNumberFormat="1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164" fontId="1" fillId="4" borderId="4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4" fontId="1" fillId="4" borderId="42" xfId="0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7" fillId="3" borderId="32" xfId="1" applyFont="1" applyFill="1" applyBorder="1" applyAlignment="1" applyProtection="1">
      <alignment vertical="center" wrapText="1"/>
      <protection locked="0"/>
    </xf>
    <xf numFmtId="0" fontId="1" fillId="0" borderId="44" xfId="0" applyFont="1" applyBorder="1" applyAlignment="1">
      <alignment horizontal="center" vertical="center"/>
    </xf>
    <xf numFmtId="164" fontId="2" fillId="5" borderId="45" xfId="0" applyNumberFormat="1" applyFont="1" applyFill="1" applyBorder="1" applyAlignment="1" applyProtection="1">
      <alignment horizontal="center" vertical="center"/>
      <protection locked="0"/>
    </xf>
    <xf numFmtId="164" fontId="1" fillId="4" borderId="46" xfId="0" applyNumberFormat="1" applyFont="1" applyFill="1" applyBorder="1" applyAlignment="1">
      <alignment horizontal="center" vertical="center"/>
    </xf>
    <xf numFmtId="0" fontId="0" fillId="0" borderId="47" xfId="0" applyBorder="1"/>
    <xf numFmtId="0" fontId="10" fillId="7" borderId="48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164" fontId="5" fillId="7" borderId="47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7" fillId="3" borderId="31" xfId="1" applyFont="1" applyFill="1" applyBorder="1" applyAlignment="1" applyProtection="1">
      <alignment vertical="center" wrapText="1"/>
      <protection locked="0"/>
    </xf>
    <xf numFmtId="0" fontId="1" fillId="0" borderId="4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164" fontId="2" fillId="5" borderId="33" xfId="0" applyNumberFormat="1" applyFont="1" applyFill="1" applyBorder="1" applyAlignment="1" applyProtection="1">
      <alignment horizontal="center" vertical="center"/>
      <protection locked="0"/>
    </xf>
    <xf numFmtId="0" fontId="10" fillId="7" borderId="46" xfId="0" applyFont="1" applyFill="1" applyBorder="1" applyAlignment="1" applyProtection="1">
      <alignment horizontal="center" vertical="center"/>
      <protection locked="0"/>
    </xf>
    <xf numFmtId="0" fontId="10" fillId="7" borderId="52" xfId="0" applyFont="1" applyFill="1" applyBorder="1" applyAlignment="1" applyProtection="1">
      <alignment horizontal="center" vertical="center"/>
      <protection locked="0"/>
    </xf>
    <xf numFmtId="164" fontId="5" fillId="7" borderId="6" xfId="0" applyNumberFormat="1" applyFont="1" applyFill="1" applyBorder="1" applyAlignment="1">
      <alignment horizontal="center" vertical="center"/>
    </xf>
    <xf numFmtId="0" fontId="0" fillId="8" borderId="0" xfId="0" applyFill="1"/>
    <xf numFmtId="0" fontId="1" fillId="8" borderId="0" xfId="0" applyFont="1" applyFill="1"/>
    <xf numFmtId="0" fontId="1" fillId="8" borderId="0" xfId="0" applyFont="1" applyFill="1" applyProtection="1">
      <protection locked="0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5" fillId="7" borderId="46" xfId="0" applyFont="1" applyFill="1" applyBorder="1" applyAlignment="1" applyProtection="1">
      <alignment horizontal="center" vertical="center"/>
      <protection locked="0"/>
    </xf>
    <xf numFmtId="0" fontId="5" fillId="7" borderId="52" xfId="0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164" fontId="1" fillId="4" borderId="7" xfId="0" applyNumberFormat="1" applyFont="1" applyFill="1" applyBorder="1" applyAlignment="1">
      <alignment horizontal="center" vertical="center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55" xfId="0" applyFont="1" applyBorder="1" applyAlignment="1" applyProtection="1">
      <alignment horizontal="center" vertical="center"/>
      <protection locked="0"/>
    </xf>
    <xf numFmtId="164" fontId="2" fillId="5" borderId="16" xfId="0" applyNumberFormat="1" applyFont="1" applyFill="1" applyBorder="1" applyAlignment="1" applyProtection="1">
      <alignment horizontal="center" vertical="center"/>
      <protection locked="0"/>
    </xf>
    <xf numFmtId="164" fontId="1" fillId="4" borderId="19" xfId="0" applyNumberFormat="1" applyFont="1" applyFill="1" applyBorder="1" applyAlignment="1">
      <alignment horizontal="center" vertical="center"/>
    </xf>
    <xf numFmtId="0" fontId="0" fillId="0" borderId="56" xfId="0" applyBorder="1"/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vertical="center" wrapText="1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164" fontId="2" fillId="5" borderId="51" xfId="0" applyNumberFormat="1" applyFont="1" applyFill="1" applyBorder="1" applyAlignment="1" applyProtection="1">
      <alignment horizontal="center" vertical="center"/>
      <protection locked="0"/>
    </xf>
    <xf numFmtId="164" fontId="1" fillId="4" borderId="35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9" borderId="46" xfId="0" applyFill="1" applyBorder="1"/>
    <xf numFmtId="0" fontId="1" fillId="9" borderId="52" xfId="0" applyFont="1" applyFill="1" applyBorder="1"/>
    <xf numFmtId="0" fontId="1" fillId="9" borderId="52" xfId="0" applyFont="1" applyFill="1" applyBorder="1" applyProtection="1">
      <protection locked="0"/>
    </xf>
    <xf numFmtId="0" fontId="0" fillId="9" borderId="57" xfId="0" applyFill="1" applyBorder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1" fillId="3" borderId="55" xfId="0" applyFont="1" applyFill="1" applyBorder="1" applyAlignment="1" applyProtection="1">
      <alignment vertical="top" wrapText="1"/>
      <protection locked="0"/>
    </xf>
    <xf numFmtId="0" fontId="1" fillId="0" borderId="5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 wrapText="1"/>
    </xf>
    <xf numFmtId="0" fontId="1" fillId="3" borderId="21" xfId="0" applyFont="1" applyFill="1" applyBorder="1" applyAlignment="1" applyProtection="1">
      <alignment vertical="top" wrapText="1"/>
      <protection locked="0"/>
    </xf>
    <xf numFmtId="0" fontId="1" fillId="0" borderId="24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6" borderId="31" xfId="0" applyFont="1" applyFill="1" applyBorder="1" applyAlignment="1" applyProtection="1">
      <alignment vertical="top" wrapText="1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5" fillId="7" borderId="48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2" fillId="2" borderId="60" xfId="0" applyFont="1" applyFill="1" applyBorder="1" applyAlignment="1">
      <alignment horizontal="center" vertical="center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3" borderId="27" xfId="0" applyFont="1" applyFill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>
      <alignment horizontal="center" vertical="center" wrapText="1"/>
    </xf>
    <xf numFmtId="164" fontId="2" fillId="5" borderId="27" xfId="0" applyNumberFormat="1" applyFont="1" applyFill="1" applyBorder="1" applyAlignment="1" applyProtection="1">
      <alignment horizontal="center" vertical="center"/>
      <protection locked="0"/>
    </xf>
    <xf numFmtId="164" fontId="1" fillId="0" borderId="28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164" fontId="2" fillId="5" borderId="9" xfId="0" applyNumberFormat="1" applyFont="1" applyFill="1" applyBorder="1" applyAlignment="1" applyProtection="1">
      <alignment horizontal="center" vertical="center"/>
      <protection locked="0"/>
    </xf>
    <xf numFmtId="164" fontId="1" fillId="0" borderId="29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3" borderId="31" xfId="0" applyFont="1" applyFill="1" applyBorder="1" applyAlignment="1" applyProtection="1">
      <alignment horizontal="left" vertical="center" wrapText="1"/>
      <protection locked="0"/>
    </xf>
    <xf numFmtId="164" fontId="2" fillId="5" borderId="31" xfId="0" applyNumberFormat="1" applyFont="1" applyFill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1" fillId="6" borderId="27" xfId="0" applyFont="1" applyFill="1" applyBorder="1" applyAlignment="1" applyProtection="1">
      <alignment horizontal="left" vertical="center" wrapText="1"/>
      <protection locked="0"/>
    </xf>
    <xf numFmtId="0" fontId="1" fillId="6" borderId="9" xfId="0" applyFont="1" applyFill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>
      <alignment horizontal="center" vertical="center" wrapText="1"/>
    </xf>
    <xf numFmtId="0" fontId="1" fillId="6" borderId="3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5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164" fontId="2" fillId="5" borderId="61" xfId="0" applyNumberFormat="1" applyFont="1" applyFill="1" applyBorder="1" applyAlignment="1" applyProtection="1">
      <alignment horizontal="center" vertical="center"/>
      <protection locked="0"/>
    </xf>
    <xf numFmtId="164" fontId="1" fillId="0" borderId="6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 applyProtection="1">
      <alignment vertical="center" wrapText="1"/>
      <protection locked="0"/>
    </xf>
    <xf numFmtId="164" fontId="1" fillId="0" borderId="42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50" xfId="0" applyFont="1" applyBorder="1" applyAlignment="1" applyProtection="1">
      <alignment vertical="center" wrapText="1"/>
      <protection locked="0"/>
    </xf>
    <xf numFmtId="0" fontId="5" fillId="7" borderId="46" xfId="0" applyFont="1" applyFill="1" applyBorder="1" applyAlignment="1" applyProtection="1">
      <alignment horizontal="center" vertical="center" wrapText="1"/>
      <protection locked="0"/>
    </xf>
    <xf numFmtId="0" fontId="5" fillId="7" borderId="5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1" fillId="0" borderId="32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>
      <alignment horizontal="center" vertical="center" wrapText="1"/>
    </xf>
    <xf numFmtId="164" fontId="1" fillId="0" borderId="4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6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2" fillId="0" borderId="66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/>
    </xf>
    <xf numFmtId="0" fontId="1" fillId="0" borderId="38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40" xfId="0" applyFont="1" applyBorder="1" applyAlignment="1" applyProtection="1">
      <alignment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164" fontId="1" fillId="0" borderId="48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15" fillId="10" borderId="46" xfId="0" applyFont="1" applyFill="1" applyBorder="1" applyAlignment="1">
      <alignment horizontal="center" vertical="center"/>
    </xf>
    <xf numFmtId="0" fontId="15" fillId="10" borderId="52" xfId="0" applyFont="1" applyFill="1" applyBorder="1" applyAlignment="1">
      <alignment horizontal="center" vertical="center"/>
    </xf>
    <xf numFmtId="164" fontId="15" fillId="10" borderId="6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B7B7-A09F-9343-9C7B-7FCB53EAF72F}">
  <dimension ref="A1:G138"/>
  <sheetViews>
    <sheetView tabSelected="1" zoomScale="83" workbookViewId="0">
      <selection activeCell="B7" sqref="B7"/>
    </sheetView>
  </sheetViews>
  <sheetFormatPr baseColWidth="10" defaultColWidth="9.1640625" defaultRowHeight="16" x14ac:dyDescent="0.2"/>
  <cols>
    <col min="1" max="1" width="6.5" customWidth="1"/>
    <col min="2" max="2" width="80.83203125" customWidth="1"/>
    <col min="3" max="3" width="18" customWidth="1"/>
    <col min="4" max="4" width="20.83203125" customWidth="1"/>
    <col min="5" max="5" width="17.83203125" customWidth="1"/>
    <col min="6" max="6" width="22.5" customWidth="1"/>
    <col min="7" max="7" width="15.6640625" customWidth="1"/>
  </cols>
  <sheetData>
    <row r="1" spans="1:7" ht="29" x14ac:dyDescent="0.2">
      <c r="B1" s="1" t="s">
        <v>0</v>
      </c>
      <c r="C1" s="1"/>
      <c r="D1" s="1"/>
      <c r="E1" s="1"/>
      <c r="F1" s="1"/>
    </row>
    <row r="2" spans="1:7" ht="13.5" customHeight="1" x14ac:dyDescent="0.2"/>
    <row r="3" spans="1:7" ht="13.5" customHeight="1" x14ac:dyDescent="0.2"/>
    <row r="4" spans="1:7" ht="36" customHeight="1" thickBot="1" x14ac:dyDescent="0.25">
      <c r="A4" s="2" t="s">
        <v>1</v>
      </c>
      <c r="B4" s="2"/>
      <c r="C4" s="2"/>
      <c r="D4" s="2"/>
      <c r="E4" s="2"/>
    </row>
    <row r="5" spans="1:7" ht="39" customHeight="1" thickBot="1" x14ac:dyDescent="0.25">
      <c r="A5" s="3" t="s">
        <v>2</v>
      </c>
      <c r="B5" s="4" t="s">
        <v>3</v>
      </c>
      <c r="C5" s="5" t="s">
        <v>4</v>
      </c>
      <c r="D5" s="6" t="s">
        <v>5</v>
      </c>
      <c r="E5" s="6" t="s">
        <v>6</v>
      </c>
      <c r="F5" s="7" t="s">
        <v>7</v>
      </c>
      <c r="G5" s="8" t="s">
        <v>8</v>
      </c>
    </row>
    <row r="6" spans="1:7" ht="51" customHeight="1" x14ac:dyDescent="0.2">
      <c r="A6" s="9">
        <v>1</v>
      </c>
      <c r="B6" s="10" t="s">
        <v>9</v>
      </c>
      <c r="C6" s="11">
        <v>166</v>
      </c>
      <c r="D6" s="12" t="s">
        <v>10</v>
      </c>
      <c r="E6" s="13"/>
      <c r="F6" s="14">
        <f t="shared" ref="F6:F24" si="0">C6*E6</f>
        <v>0</v>
      </c>
      <c r="G6" s="15"/>
    </row>
    <row r="7" spans="1:7" ht="51" customHeight="1" x14ac:dyDescent="0.2">
      <c r="A7" s="16">
        <v>2</v>
      </c>
      <c r="B7" s="10" t="s">
        <v>11</v>
      </c>
      <c r="C7" s="17">
        <v>166</v>
      </c>
      <c r="D7" s="18" t="s">
        <v>10</v>
      </c>
      <c r="E7" s="19"/>
      <c r="F7" s="20">
        <f t="shared" si="0"/>
        <v>0</v>
      </c>
      <c r="G7" s="21"/>
    </row>
    <row r="8" spans="1:7" ht="51" customHeight="1" thickBot="1" x14ac:dyDescent="0.25">
      <c r="A8" s="22">
        <v>3</v>
      </c>
      <c r="B8" s="23" t="s">
        <v>12</v>
      </c>
      <c r="C8" s="24">
        <v>166</v>
      </c>
      <c r="D8" s="25" t="s">
        <v>10</v>
      </c>
      <c r="E8" s="26"/>
      <c r="F8" s="27">
        <f t="shared" si="0"/>
        <v>0</v>
      </c>
      <c r="G8" s="28"/>
    </row>
    <row r="9" spans="1:7" ht="51" customHeight="1" x14ac:dyDescent="0.2">
      <c r="A9" s="9">
        <v>4</v>
      </c>
      <c r="B9" s="29" t="s">
        <v>13</v>
      </c>
      <c r="C9" s="11">
        <v>36</v>
      </c>
      <c r="D9" s="12" t="s">
        <v>10</v>
      </c>
      <c r="E9" s="30"/>
      <c r="F9" s="14">
        <f t="shared" si="0"/>
        <v>0</v>
      </c>
      <c r="G9" s="15"/>
    </row>
    <row r="10" spans="1:7" ht="51" customHeight="1" x14ac:dyDescent="0.2">
      <c r="A10" s="16">
        <v>5</v>
      </c>
      <c r="B10" s="31" t="s">
        <v>14</v>
      </c>
      <c r="C10" s="17">
        <v>36</v>
      </c>
      <c r="D10" s="18" t="s">
        <v>10</v>
      </c>
      <c r="E10" s="32"/>
      <c r="F10" s="20">
        <f t="shared" si="0"/>
        <v>0</v>
      </c>
      <c r="G10" s="21"/>
    </row>
    <row r="11" spans="1:7" ht="51" customHeight="1" thickBot="1" x14ac:dyDescent="0.25">
      <c r="A11" s="33">
        <v>6</v>
      </c>
      <c r="B11" s="34" t="s">
        <v>15</v>
      </c>
      <c r="C11" s="35">
        <v>36</v>
      </c>
      <c r="D11" s="36" t="s">
        <v>10</v>
      </c>
      <c r="E11" s="37"/>
      <c r="F11" s="27">
        <f t="shared" si="0"/>
        <v>0</v>
      </c>
      <c r="G11" s="38"/>
    </row>
    <row r="12" spans="1:7" ht="51" customHeight="1" x14ac:dyDescent="0.2">
      <c r="A12" s="9">
        <v>7</v>
      </c>
      <c r="B12" s="39" t="s">
        <v>16</v>
      </c>
      <c r="C12" s="11">
        <v>26</v>
      </c>
      <c r="D12" s="12" t="s">
        <v>10</v>
      </c>
      <c r="E12" s="30"/>
      <c r="F12" s="14">
        <f t="shared" si="0"/>
        <v>0</v>
      </c>
      <c r="G12" s="40"/>
    </row>
    <row r="13" spans="1:7" ht="51" customHeight="1" x14ac:dyDescent="0.2">
      <c r="A13" s="16">
        <v>8</v>
      </c>
      <c r="B13" s="10" t="s">
        <v>17</v>
      </c>
      <c r="C13" s="17">
        <v>26</v>
      </c>
      <c r="D13" s="18" t="s">
        <v>10</v>
      </c>
      <c r="E13" s="32"/>
      <c r="F13" s="20">
        <f t="shared" si="0"/>
        <v>0</v>
      </c>
      <c r="G13" s="21"/>
    </row>
    <row r="14" spans="1:7" ht="51" customHeight="1" thickBot="1" x14ac:dyDescent="0.25">
      <c r="A14" s="22">
        <v>9</v>
      </c>
      <c r="B14" s="23" t="s">
        <v>18</v>
      </c>
      <c r="C14" s="24">
        <v>26</v>
      </c>
      <c r="D14" s="25" t="s">
        <v>10</v>
      </c>
      <c r="E14" s="41"/>
      <c r="F14" s="27">
        <f t="shared" si="0"/>
        <v>0</v>
      </c>
      <c r="G14" s="28"/>
    </row>
    <row r="15" spans="1:7" ht="51" customHeight="1" x14ac:dyDescent="0.2">
      <c r="A15" s="9">
        <v>10</v>
      </c>
      <c r="B15" s="29" t="s">
        <v>19</v>
      </c>
      <c r="C15" s="42">
        <v>4</v>
      </c>
      <c r="D15" s="42" t="s">
        <v>10</v>
      </c>
      <c r="E15" s="30"/>
      <c r="F15" s="43">
        <f t="shared" si="0"/>
        <v>0</v>
      </c>
      <c r="G15" s="15"/>
    </row>
    <row r="16" spans="1:7" ht="51" customHeight="1" x14ac:dyDescent="0.2">
      <c r="A16" s="16">
        <v>11</v>
      </c>
      <c r="B16" s="31" t="s">
        <v>20</v>
      </c>
      <c r="C16" s="44">
        <v>4</v>
      </c>
      <c r="D16" s="44" t="s">
        <v>10</v>
      </c>
      <c r="E16" s="32"/>
      <c r="F16" s="45">
        <f t="shared" si="0"/>
        <v>0</v>
      </c>
      <c r="G16" s="21"/>
    </row>
    <row r="17" spans="1:7" ht="51" customHeight="1" thickBot="1" x14ac:dyDescent="0.25">
      <c r="A17" s="33">
        <v>12</v>
      </c>
      <c r="B17" s="34" t="s">
        <v>21</v>
      </c>
      <c r="C17" s="46">
        <v>4</v>
      </c>
      <c r="D17" s="46" t="s">
        <v>10</v>
      </c>
      <c r="E17" s="37"/>
      <c r="F17" s="47">
        <f t="shared" si="0"/>
        <v>0</v>
      </c>
      <c r="G17" s="38"/>
    </row>
    <row r="18" spans="1:7" ht="51" customHeight="1" x14ac:dyDescent="0.2">
      <c r="A18" s="9">
        <v>13</v>
      </c>
      <c r="B18" s="39" t="s">
        <v>22</v>
      </c>
      <c r="C18" s="48">
        <v>29</v>
      </c>
      <c r="D18" s="49" t="s">
        <v>10</v>
      </c>
      <c r="E18" s="30"/>
      <c r="F18" s="14">
        <f t="shared" si="0"/>
        <v>0</v>
      </c>
      <c r="G18" s="40"/>
    </row>
    <row r="19" spans="1:7" ht="51" customHeight="1" x14ac:dyDescent="0.2">
      <c r="A19" s="16">
        <v>14</v>
      </c>
      <c r="B19" s="10" t="s">
        <v>23</v>
      </c>
      <c r="C19" s="50">
        <v>29</v>
      </c>
      <c r="D19" s="51" t="s">
        <v>10</v>
      </c>
      <c r="E19" s="32"/>
      <c r="F19" s="20">
        <f t="shared" si="0"/>
        <v>0</v>
      </c>
      <c r="G19" s="21"/>
    </row>
    <row r="20" spans="1:7" ht="51" customHeight="1" thickBot="1" x14ac:dyDescent="0.25">
      <c r="A20" s="22">
        <v>15</v>
      </c>
      <c r="B20" s="23" t="s">
        <v>24</v>
      </c>
      <c r="C20" s="52">
        <v>29</v>
      </c>
      <c r="D20" s="53" t="s">
        <v>10</v>
      </c>
      <c r="E20" s="41"/>
      <c r="F20" s="27">
        <f t="shared" si="0"/>
        <v>0</v>
      </c>
      <c r="G20" s="28"/>
    </row>
    <row r="21" spans="1:7" ht="55" customHeight="1" x14ac:dyDescent="0.2">
      <c r="A21" s="9">
        <v>16</v>
      </c>
      <c r="B21" s="29" t="s">
        <v>25</v>
      </c>
      <c r="C21" s="48">
        <v>18</v>
      </c>
      <c r="D21" s="49" t="s">
        <v>10</v>
      </c>
      <c r="E21" s="30"/>
      <c r="F21" s="14">
        <f t="shared" si="0"/>
        <v>0</v>
      </c>
      <c r="G21" s="15"/>
    </row>
    <row r="22" spans="1:7" ht="55" customHeight="1" x14ac:dyDescent="0.2">
      <c r="A22" s="16">
        <v>17</v>
      </c>
      <c r="B22" s="31" t="s">
        <v>26</v>
      </c>
      <c r="C22" s="54">
        <v>18</v>
      </c>
      <c r="D22" s="55" t="s">
        <v>10</v>
      </c>
      <c r="E22" s="32"/>
      <c r="F22" s="20">
        <f t="shared" si="0"/>
        <v>0</v>
      </c>
      <c r="G22" s="21"/>
    </row>
    <row r="23" spans="1:7" ht="55" customHeight="1" thickBot="1" x14ac:dyDescent="0.25">
      <c r="A23" s="33">
        <v>18</v>
      </c>
      <c r="B23" s="34" t="s">
        <v>27</v>
      </c>
      <c r="C23" s="56">
        <v>18</v>
      </c>
      <c r="D23" s="57" t="s">
        <v>10</v>
      </c>
      <c r="E23" s="37"/>
      <c r="F23" s="58">
        <f t="shared" si="0"/>
        <v>0</v>
      </c>
      <c r="G23" s="38"/>
    </row>
    <row r="24" spans="1:7" ht="51" customHeight="1" thickBot="1" x14ac:dyDescent="0.25">
      <c r="A24" s="59">
        <v>19</v>
      </c>
      <c r="B24" s="60" t="s">
        <v>28</v>
      </c>
      <c r="C24" s="61">
        <v>77</v>
      </c>
      <c r="D24" s="57" t="s">
        <v>10</v>
      </c>
      <c r="E24" s="62"/>
      <c r="F24" s="63">
        <f t="shared" si="0"/>
        <v>0</v>
      </c>
      <c r="G24" s="64"/>
    </row>
    <row r="25" spans="1:7" ht="33" customHeight="1" thickBot="1" x14ac:dyDescent="0.25">
      <c r="A25" s="65" t="s">
        <v>1</v>
      </c>
      <c r="B25" s="66"/>
      <c r="C25" s="66"/>
      <c r="D25" s="66"/>
      <c r="E25" s="66"/>
      <c r="F25" s="67">
        <f>SUM(F6:F24)</f>
        <v>0</v>
      </c>
    </row>
    <row r="26" spans="1:7" ht="24" customHeight="1" x14ac:dyDescent="0.2">
      <c r="B26" s="68"/>
      <c r="C26" s="68"/>
      <c r="D26" s="68"/>
      <c r="E26" s="69"/>
      <c r="F26" s="68"/>
    </row>
    <row r="27" spans="1:7" ht="30" customHeight="1" thickBot="1" x14ac:dyDescent="0.25">
      <c r="A27" s="70" t="s">
        <v>29</v>
      </c>
      <c r="B27" s="70"/>
      <c r="C27" s="70"/>
      <c r="D27" s="70"/>
      <c r="E27" s="70"/>
    </row>
    <row r="28" spans="1:7" ht="51" customHeight="1" x14ac:dyDescent="0.2">
      <c r="A28" s="9">
        <v>20</v>
      </c>
      <c r="B28" s="39" t="s">
        <v>9</v>
      </c>
      <c r="C28" s="48">
        <v>385</v>
      </c>
      <c r="D28" s="49" t="s">
        <v>10</v>
      </c>
      <c r="E28" s="30"/>
      <c r="F28" s="14">
        <f t="shared" ref="F28:F46" si="1">C28*E28</f>
        <v>0</v>
      </c>
      <c r="G28" s="15"/>
    </row>
    <row r="29" spans="1:7" ht="51" customHeight="1" x14ac:dyDescent="0.2">
      <c r="A29" s="16">
        <v>21</v>
      </c>
      <c r="B29" s="10" t="s">
        <v>11</v>
      </c>
      <c r="C29" s="50">
        <v>385</v>
      </c>
      <c r="D29" s="51" t="s">
        <v>10</v>
      </c>
      <c r="E29" s="32"/>
      <c r="F29" s="20">
        <f t="shared" si="1"/>
        <v>0</v>
      </c>
      <c r="G29" s="21"/>
    </row>
    <row r="30" spans="1:7" ht="51" customHeight="1" thickBot="1" x14ac:dyDescent="0.25">
      <c r="A30" s="33">
        <v>22</v>
      </c>
      <c r="B30" s="71" t="s">
        <v>12</v>
      </c>
      <c r="C30" s="56">
        <v>385</v>
      </c>
      <c r="D30" s="57" t="s">
        <v>10</v>
      </c>
      <c r="E30" s="37"/>
      <c r="F30" s="27">
        <f t="shared" si="1"/>
        <v>0</v>
      </c>
      <c r="G30" s="38"/>
    </row>
    <row r="31" spans="1:7" ht="51" customHeight="1" x14ac:dyDescent="0.2">
      <c r="A31" s="9">
        <v>23</v>
      </c>
      <c r="B31" s="29" t="s">
        <v>13</v>
      </c>
      <c r="C31" s="48">
        <v>85</v>
      </c>
      <c r="D31" s="49" t="s">
        <v>10</v>
      </c>
      <c r="E31" s="30"/>
      <c r="F31" s="14">
        <f t="shared" si="1"/>
        <v>0</v>
      </c>
      <c r="G31" s="15"/>
    </row>
    <row r="32" spans="1:7" ht="51" customHeight="1" x14ac:dyDescent="0.2">
      <c r="A32" s="16">
        <v>24</v>
      </c>
      <c r="B32" s="31" t="s">
        <v>14</v>
      </c>
      <c r="C32" s="50">
        <v>85</v>
      </c>
      <c r="D32" s="51" t="s">
        <v>10</v>
      </c>
      <c r="E32" s="32"/>
      <c r="F32" s="20">
        <f t="shared" si="1"/>
        <v>0</v>
      </c>
      <c r="G32" s="21"/>
    </row>
    <row r="33" spans="1:7" ht="51" customHeight="1" thickBot="1" x14ac:dyDescent="0.25">
      <c r="A33" s="33">
        <v>25</v>
      </c>
      <c r="B33" s="34" t="s">
        <v>15</v>
      </c>
      <c r="C33" s="56">
        <v>85</v>
      </c>
      <c r="D33" s="57" t="s">
        <v>10</v>
      </c>
      <c r="E33" s="37"/>
      <c r="F33" s="27">
        <f t="shared" si="1"/>
        <v>0</v>
      </c>
      <c r="G33" s="38"/>
    </row>
    <row r="34" spans="1:7" ht="55" customHeight="1" x14ac:dyDescent="0.2">
      <c r="A34" s="9">
        <v>26</v>
      </c>
      <c r="B34" s="39" t="s">
        <v>16</v>
      </c>
      <c r="C34" s="48">
        <v>60</v>
      </c>
      <c r="D34" s="49" t="s">
        <v>10</v>
      </c>
      <c r="E34" s="30"/>
      <c r="F34" s="14">
        <f t="shared" si="1"/>
        <v>0</v>
      </c>
      <c r="G34" s="40"/>
    </row>
    <row r="35" spans="1:7" ht="55" customHeight="1" x14ac:dyDescent="0.2">
      <c r="A35" s="16">
        <v>27</v>
      </c>
      <c r="B35" s="10" t="s">
        <v>17</v>
      </c>
      <c r="C35" s="50">
        <v>60</v>
      </c>
      <c r="D35" s="51" t="s">
        <v>10</v>
      </c>
      <c r="E35" s="32"/>
      <c r="F35" s="20">
        <f t="shared" si="1"/>
        <v>0</v>
      </c>
      <c r="G35" s="21"/>
    </row>
    <row r="36" spans="1:7" ht="55" customHeight="1" thickBot="1" x14ac:dyDescent="0.25">
      <c r="A36" s="33">
        <v>28</v>
      </c>
      <c r="B36" s="71" t="s">
        <v>18</v>
      </c>
      <c r="C36" s="56">
        <v>60</v>
      </c>
      <c r="D36" s="57" t="s">
        <v>10</v>
      </c>
      <c r="E36" s="37"/>
      <c r="F36" s="27">
        <f t="shared" si="1"/>
        <v>0</v>
      </c>
      <c r="G36" s="28"/>
    </row>
    <row r="37" spans="1:7" ht="51" customHeight="1" x14ac:dyDescent="0.2">
      <c r="A37" s="9">
        <v>29</v>
      </c>
      <c r="B37" s="29" t="s">
        <v>19</v>
      </c>
      <c r="C37" s="48">
        <v>9</v>
      </c>
      <c r="D37" s="49" t="s">
        <v>10</v>
      </c>
      <c r="E37" s="30"/>
      <c r="F37" s="14">
        <f t="shared" si="1"/>
        <v>0</v>
      </c>
      <c r="G37" s="15"/>
    </row>
    <row r="38" spans="1:7" ht="51" customHeight="1" x14ac:dyDescent="0.2">
      <c r="A38" s="16">
        <v>30</v>
      </c>
      <c r="B38" s="31" t="s">
        <v>20</v>
      </c>
      <c r="C38" s="50">
        <v>9</v>
      </c>
      <c r="D38" s="51" t="s">
        <v>10</v>
      </c>
      <c r="E38" s="32"/>
      <c r="F38" s="20">
        <f t="shared" si="1"/>
        <v>0</v>
      </c>
      <c r="G38" s="21"/>
    </row>
    <row r="39" spans="1:7" ht="51" customHeight="1" thickBot="1" x14ac:dyDescent="0.25">
      <c r="A39" s="33">
        <v>31</v>
      </c>
      <c r="B39" s="34" t="s">
        <v>21</v>
      </c>
      <c r="C39" s="56">
        <v>9</v>
      </c>
      <c r="D39" s="57" t="s">
        <v>10</v>
      </c>
      <c r="E39" s="37"/>
      <c r="F39" s="27">
        <f t="shared" si="1"/>
        <v>0</v>
      </c>
      <c r="G39" s="38"/>
    </row>
    <row r="40" spans="1:7" ht="51" customHeight="1" x14ac:dyDescent="0.2">
      <c r="A40" s="9">
        <v>32</v>
      </c>
      <c r="B40" s="39" t="s">
        <v>22</v>
      </c>
      <c r="C40" s="48">
        <v>68</v>
      </c>
      <c r="D40" s="49" t="s">
        <v>10</v>
      </c>
      <c r="E40" s="30"/>
      <c r="F40" s="14">
        <f t="shared" si="1"/>
        <v>0</v>
      </c>
      <c r="G40" s="40"/>
    </row>
    <row r="41" spans="1:7" ht="51" customHeight="1" x14ac:dyDescent="0.2">
      <c r="A41" s="16">
        <v>33</v>
      </c>
      <c r="B41" s="10" t="s">
        <v>23</v>
      </c>
      <c r="C41" s="50">
        <v>68</v>
      </c>
      <c r="D41" s="51" t="s">
        <v>10</v>
      </c>
      <c r="E41" s="32"/>
      <c r="F41" s="20">
        <f t="shared" si="1"/>
        <v>0</v>
      </c>
      <c r="G41" s="21"/>
    </row>
    <row r="42" spans="1:7" ht="51" customHeight="1" thickBot="1" x14ac:dyDescent="0.25">
      <c r="A42" s="33">
        <v>34</v>
      </c>
      <c r="B42" s="71" t="s">
        <v>24</v>
      </c>
      <c r="C42" s="56">
        <v>68</v>
      </c>
      <c r="D42" s="57" t="s">
        <v>10</v>
      </c>
      <c r="E42" s="37"/>
      <c r="F42" s="27">
        <f t="shared" si="1"/>
        <v>0</v>
      </c>
      <c r="G42" s="28"/>
    </row>
    <row r="43" spans="1:7" ht="51" customHeight="1" x14ac:dyDescent="0.2">
      <c r="A43" s="9">
        <v>35</v>
      </c>
      <c r="B43" s="29" t="s">
        <v>25</v>
      </c>
      <c r="C43" s="48">
        <v>43</v>
      </c>
      <c r="D43" s="49" t="s">
        <v>10</v>
      </c>
      <c r="E43" s="30"/>
      <c r="F43" s="14">
        <f t="shared" si="1"/>
        <v>0</v>
      </c>
      <c r="G43" s="15"/>
    </row>
    <row r="44" spans="1:7" ht="51" customHeight="1" x14ac:dyDescent="0.2">
      <c r="A44" s="16">
        <v>36</v>
      </c>
      <c r="B44" s="31" t="s">
        <v>26</v>
      </c>
      <c r="C44" s="72">
        <v>43</v>
      </c>
      <c r="D44" s="73" t="s">
        <v>10</v>
      </c>
      <c r="E44" s="32"/>
      <c r="F44" s="20">
        <f t="shared" si="1"/>
        <v>0</v>
      </c>
      <c r="G44" s="21"/>
    </row>
    <row r="45" spans="1:7" ht="51" customHeight="1" thickBot="1" x14ac:dyDescent="0.25">
      <c r="A45" s="33">
        <v>37</v>
      </c>
      <c r="B45" s="34" t="s">
        <v>27</v>
      </c>
      <c r="C45" s="74">
        <v>43</v>
      </c>
      <c r="D45" s="75" t="s">
        <v>10</v>
      </c>
      <c r="E45" s="37"/>
      <c r="F45" s="58">
        <f t="shared" si="1"/>
        <v>0</v>
      </c>
      <c r="G45" s="38"/>
    </row>
    <row r="46" spans="1:7" ht="51" customHeight="1" thickBot="1" x14ac:dyDescent="0.25">
      <c r="A46" s="59">
        <v>38</v>
      </c>
      <c r="B46" s="71" t="s">
        <v>30</v>
      </c>
      <c r="C46" s="61">
        <v>175</v>
      </c>
      <c r="D46" s="61" t="s">
        <v>10</v>
      </c>
      <c r="E46" s="76"/>
      <c r="F46" s="63">
        <f t="shared" si="1"/>
        <v>0</v>
      </c>
      <c r="G46" s="64"/>
    </row>
    <row r="47" spans="1:7" ht="33" customHeight="1" thickBot="1" x14ac:dyDescent="0.25">
      <c r="A47" s="77" t="s">
        <v>29</v>
      </c>
      <c r="B47" s="78"/>
      <c r="C47" s="78"/>
      <c r="D47" s="78"/>
      <c r="E47" s="78"/>
      <c r="F47" s="79">
        <f>SUM(F28:F46)</f>
        <v>0</v>
      </c>
    </row>
    <row r="48" spans="1:7" ht="7.5" customHeight="1" x14ac:dyDescent="0.2">
      <c r="A48" s="80"/>
      <c r="B48" s="81"/>
      <c r="C48" s="81"/>
      <c r="D48" s="81"/>
      <c r="E48" s="82"/>
      <c r="F48" s="81"/>
    </row>
    <row r="49" spans="1:7" ht="30" customHeight="1" thickBot="1" x14ac:dyDescent="0.25">
      <c r="A49" s="2" t="s">
        <v>31</v>
      </c>
      <c r="B49" s="2"/>
      <c r="C49" s="2"/>
      <c r="D49" s="2"/>
      <c r="E49" s="2"/>
    </row>
    <row r="50" spans="1:7" ht="69" customHeight="1" thickBot="1" x14ac:dyDescent="0.25">
      <c r="A50" s="83">
        <v>39</v>
      </c>
      <c r="B50" s="84" t="s">
        <v>32</v>
      </c>
      <c r="C50" s="85">
        <v>1</v>
      </c>
      <c r="D50" s="86" t="s">
        <v>33</v>
      </c>
      <c r="E50" s="87"/>
      <c r="F50" s="88">
        <f>C50*E50</f>
        <v>0</v>
      </c>
      <c r="G50" s="89"/>
    </row>
    <row r="51" spans="1:7" ht="33" customHeight="1" thickBot="1" x14ac:dyDescent="0.25">
      <c r="A51" s="90" t="s">
        <v>31</v>
      </c>
      <c r="B51" s="91"/>
      <c r="C51" s="91"/>
      <c r="D51" s="91"/>
      <c r="E51" s="91"/>
      <c r="F51" s="67">
        <f>SUM(F50)</f>
        <v>0</v>
      </c>
    </row>
    <row r="52" spans="1:7" ht="7.5" customHeight="1" x14ac:dyDescent="0.2">
      <c r="A52" s="80"/>
      <c r="B52" s="81"/>
      <c r="C52" s="81"/>
      <c r="D52" s="81"/>
      <c r="E52" s="82"/>
      <c r="F52" s="81"/>
    </row>
    <row r="53" spans="1:7" ht="33" customHeight="1" thickBot="1" x14ac:dyDescent="0.25">
      <c r="A53" s="70" t="s">
        <v>34</v>
      </c>
      <c r="B53" s="70"/>
      <c r="C53" s="70"/>
      <c r="D53" s="70"/>
      <c r="E53" s="70"/>
      <c r="F53" s="92"/>
    </row>
    <row r="54" spans="1:7" ht="48.75" customHeight="1" x14ac:dyDescent="0.2">
      <c r="A54" s="93">
        <v>40</v>
      </c>
      <c r="B54" s="94" t="s">
        <v>35</v>
      </c>
      <c r="C54" s="95">
        <v>430</v>
      </c>
      <c r="D54" s="95" t="s">
        <v>10</v>
      </c>
      <c r="E54" s="13"/>
      <c r="F54" s="96">
        <f t="shared" ref="F54:F58" si="2">C54*E54</f>
        <v>0</v>
      </c>
      <c r="G54" s="15"/>
    </row>
    <row r="55" spans="1:7" ht="48.75" customHeight="1" x14ac:dyDescent="0.2">
      <c r="A55" s="97">
        <v>41</v>
      </c>
      <c r="B55" s="98" t="s">
        <v>36</v>
      </c>
      <c r="C55" s="99">
        <v>270</v>
      </c>
      <c r="D55" s="99" t="s">
        <v>10</v>
      </c>
      <c r="E55" s="100"/>
      <c r="F55" s="101">
        <f t="shared" si="2"/>
        <v>0</v>
      </c>
      <c r="G55" s="102"/>
    </row>
    <row r="56" spans="1:7" ht="48.75" customHeight="1" x14ac:dyDescent="0.2">
      <c r="A56" s="103">
        <v>42</v>
      </c>
      <c r="B56" s="98" t="s">
        <v>37</v>
      </c>
      <c r="C56" s="104">
        <v>40</v>
      </c>
      <c r="D56" s="104" t="s">
        <v>10</v>
      </c>
      <c r="E56" s="19"/>
      <c r="F56" s="101">
        <f t="shared" si="2"/>
        <v>0</v>
      </c>
      <c r="G56" s="21"/>
    </row>
    <row r="57" spans="1:7" ht="48.75" customHeight="1" x14ac:dyDescent="0.2">
      <c r="A57" s="105">
        <v>43</v>
      </c>
      <c r="B57" s="98" t="s">
        <v>38</v>
      </c>
      <c r="C57" s="106">
        <v>40</v>
      </c>
      <c r="D57" s="106" t="s">
        <v>10</v>
      </c>
      <c r="E57" s="26"/>
      <c r="F57" s="101">
        <f t="shared" si="2"/>
        <v>0</v>
      </c>
      <c r="G57" s="28"/>
    </row>
    <row r="58" spans="1:7" ht="117" customHeight="1" thickBot="1" x14ac:dyDescent="0.25">
      <c r="A58" s="107">
        <v>44</v>
      </c>
      <c r="B58" s="108" t="s">
        <v>39</v>
      </c>
      <c r="C58" s="109">
        <v>240</v>
      </c>
      <c r="D58" s="109" t="s">
        <v>10</v>
      </c>
      <c r="E58" s="110"/>
      <c r="F58" s="111">
        <f t="shared" si="2"/>
        <v>0</v>
      </c>
      <c r="G58" s="38"/>
    </row>
    <row r="59" spans="1:7" ht="33" customHeight="1" thickBot="1" x14ac:dyDescent="0.25">
      <c r="A59" s="90" t="s">
        <v>34</v>
      </c>
      <c r="B59" s="91"/>
      <c r="C59" s="91"/>
      <c r="D59" s="91"/>
      <c r="E59" s="91"/>
      <c r="F59" s="79">
        <f>SUM(F54:F58)</f>
        <v>0</v>
      </c>
    </row>
    <row r="60" spans="1:7" ht="30" customHeight="1" x14ac:dyDescent="0.2">
      <c r="A60" s="112"/>
      <c r="B60" s="112"/>
      <c r="C60" s="112"/>
      <c r="D60" s="112"/>
      <c r="E60" s="112"/>
      <c r="F60" s="92"/>
    </row>
    <row r="61" spans="1:7" ht="33" customHeight="1" thickBot="1" x14ac:dyDescent="0.25">
      <c r="A61" s="70" t="s">
        <v>40</v>
      </c>
      <c r="B61" s="70"/>
      <c r="C61" s="70"/>
      <c r="D61" s="70"/>
      <c r="E61" s="70"/>
      <c r="F61" s="92"/>
    </row>
    <row r="62" spans="1:7" ht="48.75" customHeight="1" x14ac:dyDescent="0.2">
      <c r="A62" s="93">
        <v>45</v>
      </c>
      <c r="B62" s="94" t="s">
        <v>41</v>
      </c>
      <c r="C62" s="95">
        <v>1000</v>
      </c>
      <c r="D62" s="95" t="s">
        <v>10</v>
      </c>
      <c r="E62" s="13"/>
      <c r="F62" s="96">
        <f t="shared" ref="F62:F66" si="3">C62*E62</f>
        <v>0</v>
      </c>
      <c r="G62" s="15"/>
    </row>
    <row r="63" spans="1:7" ht="48.75" customHeight="1" x14ac:dyDescent="0.2">
      <c r="A63" s="97">
        <v>46</v>
      </c>
      <c r="B63" s="98" t="s">
        <v>42</v>
      </c>
      <c r="C63" s="99">
        <v>630</v>
      </c>
      <c r="D63" s="99" t="s">
        <v>10</v>
      </c>
      <c r="E63" s="100"/>
      <c r="F63" s="101">
        <f t="shared" si="3"/>
        <v>0</v>
      </c>
      <c r="G63" s="102"/>
    </row>
    <row r="64" spans="1:7" ht="48.75" customHeight="1" x14ac:dyDescent="0.2">
      <c r="A64" s="103">
        <v>47</v>
      </c>
      <c r="B64" s="98" t="s">
        <v>43</v>
      </c>
      <c r="C64" s="104">
        <v>140</v>
      </c>
      <c r="D64" s="104" t="s">
        <v>10</v>
      </c>
      <c r="E64" s="19"/>
      <c r="F64" s="101">
        <f t="shared" si="3"/>
        <v>0</v>
      </c>
      <c r="G64" s="21"/>
    </row>
    <row r="65" spans="1:7" ht="48.75" customHeight="1" x14ac:dyDescent="0.2">
      <c r="A65" s="105">
        <v>48</v>
      </c>
      <c r="B65" s="98" t="s">
        <v>44</v>
      </c>
      <c r="C65" s="106">
        <v>140</v>
      </c>
      <c r="D65" s="106" t="s">
        <v>10</v>
      </c>
      <c r="E65" s="26"/>
      <c r="F65" s="101">
        <f t="shared" si="3"/>
        <v>0</v>
      </c>
      <c r="G65" s="28"/>
    </row>
    <row r="66" spans="1:7" ht="117" customHeight="1" thickBot="1" x14ac:dyDescent="0.25">
      <c r="A66" s="107">
        <v>49</v>
      </c>
      <c r="B66" s="108" t="s">
        <v>45</v>
      </c>
      <c r="C66" s="109">
        <v>560</v>
      </c>
      <c r="D66" s="109" t="s">
        <v>10</v>
      </c>
      <c r="E66" s="110"/>
      <c r="F66" s="111">
        <f t="shared" si="3"/>
        <v>0</v>
      </c>
      <c r="G66" s="38"/>
    </row>
    <row r="67" spans="1:7" ht="33" customHeight="1" thickBot="1" x14ac:dyDescent="0.25">
      <c r="A67" s="90" t="s">
        <v>40</v>
      </c>
      <c r="B67" s="91"/>
      <c r="C67" s="91"/>
      <c r="D67" s="91"/>
      <c r="E67" s="91"/>
      <c r="F67" s="79">
        <f>SUM(F62:F66)</f>
        <v>0</v>
      </c>
    </row>
    <row r="68" spans="1:7" ht="7" customHeight="1" x14ac:dyDescent="0.2">
      <c r="A68" s="80"/>
      <c r="B68" s="81"/>
      <c r="C68" s="81"/>
      <c r="D68" s="81"/>
      <c r="E68" s="82"/>
      <c r="F68" s="81"/>
    </row>
    <row r="69" spans="1:7" ht="9" customHeight="1" thickBot="1" x14ac:dyDescent="0.25">
      <c r="B69" s="68"/>
      <c r="C69" s="68"/>
      <c r="D69" s="68"/>
      <c r="E69" s="69"/>
      <c r="F69" s="68"/>
    </row>
    <row r="70" spans="1:7" ht="6" customHeight="1" thickBot="1" x14ac:dyDescent="0.25">
      <c r="A70" s="113"/>
      <c r="B70" s="114"/>
      <c r="C70" s="114"/>
      <c r="D70" s="114"/>
      <c r="E70" s="115"/>
      <c r="F70" s="114"/>
      <c r="G70" s="116"/>
    </row>
    <row r="71" spans="1:7" ht="36" customHeight="1" thickBot="1" x14ac:dyDescent="0.25">
      <c r="A71" s="2" t="s">
        <v>46</v>
      </c>
      <c r="B71" s="2"/>
      <c r="C71" s="2"/>
      <c r="D71" s="2"/>
      <c r="E71" s="2"/>
    </row>
    <row r="72" spans="1:7" ht="39" customHeight="1" thickBot="1" x14ac:dyDescent="0.25">
      <c r="A72" s="3" t="s">
        <v>2</v>
      </c>
      <c r="B72" s="117" t="s">
        <v>47</v>
      </c>
      <c r="C72" s="5" t="s">
        <v>48</v>
      </c>
      <c r="D72" s="6" t="s">
        <v>5</v>
      </c>
      <c r="E72" s="6" t="s">
        <v>6</v>
      </c>
      <c r="F72" s="7" t="s">
        <v>7</v>
      </c>
      <c r="G72" s="7" t="s">
        <v>8</v>
      </c>
    </row>
    <row r="73" spans="1:7" ht="51" x14ac:dyDescent="0.2">
      <c r="A73" s="118">
        <v>50</v>
      </c>
      <c r="B73" s="119" t="s">
        <v>49</v>
      </c>
      <c r="C73" s="120">
        <v>5383</v>
      </c>
      <c r="D73" s="121" t="s">
        <v>50</v>
      </c>
      <c r="E73" s="100"/>
      <c r="F73" s="122">
        <f>C73*E73</f>
        <v>0</v>
      </c>
      <c r="G73" s="123" t="s">
        <v>51</v>
      </c>
    </row>
    <row r="74" spans="1:7" ht="52" thickBot="1" x14ac:dyDescent="0.25">
      <c r="A74" s="22">
        <v>51</v>
      </c>
      <c r="B74" s="124" t="s">
        <v>52</v>
      </c>
      <c r="C74" s="120">
        <v>5383</v>
      </c>
      <c r="D74" s="125" t="s">
        <v>53</v>
      </c>
      <c r="E74" s="26"/>
      <c r="F74" s="126">
        <f>C74*E74</f>
        <v>0</v>
      </c>
      <c r="G74" s="127"/>
    </row>
    <row r="75" spans="1:7" ht="51" x14ac:dyDescent="0.2">
      <c r="A75" s="9">
        <v>52</v>
      </c>
      <c r="B75" s="128" t="s">
        <v>54</v>
      </c>
      <c r="C75" s="129">
        <v>1120</v>
      </c>
      <c r="D75" s="130" t="s">
        <v>50</v>
      </c>
      <c r="E75" s="30"/>
      <c r="F75" s="131">
        <f>C75*E75</f>
        <v>0</v>
      </c>
      <c r="G75" s="132" t="s">
        <v>51</v>
      </c>
    </row>
    <row r="76" spans="1:7" ht="35" thickBot="1" x14ac:dyDescent="0.25">
      <c r="A76" s="33">
        <v>53</v>
      </c>
      <c r="B76" s="133" t="s">
        <v>55</v>
      </c>
      <c r="C76" s="134">
        <v>1120</v>
      </c>
      <c r="D76" s="135" t="s">
        <v>56</v>
      </c>
      <c r="E76" s="37"/>
      <c r="F76" s="126">
        <f>C76*E76</f>
        <v>0</v>
      </c>
      <c r="G76" s="136"/>
    </row>
    <row r="77" spans="1:7" ht="51" customHeight="1" thickBot="1" x14ac:dyDescent="0.25">
      <c r="A77" s="137" t="s">
        <v>57</v>
      </c>
      <c r="B77" s="138"/>
      <c r="C77" s="138"/>
      <c r="D77" s="138"/>
      <c r="E77" s="138"/>
      <c r="F77" s="79">
        <f>SUM(F73:F76)</f>
        <v>0</v>
      </c>
    </row>
    <row r="78" spans="1:7" ht="24" customHeight="1" x14ac:dyDescent="0.2">
      <c r="B78" s="69"/>
      <c r="C78" s="68"/>
      <c r="D78" s="68"/>
      <c r="E78" s="69"/>
      <c r="F78" s="68"/>
    </row>
    <row r="79" spans="1:7" ht="9" customHeight="1" x14ac:dyDescent="0.2">
      <c r="A79" s="80"/>
      <c r="B79" s="81"/>
      <c r="C79" s="81"/>
      <c r="D79" s="81"/>
      <c r="E79" s="82"/>
      <c r="F79" s="81"/>
    </row>
    <row r="80" spans="1:7" ht="36" customHeight="1" thickBot="1" x14ac:dyDescent="0.25">
      <c r="A80" s="70" t="s">
        <v>58</v>
      </c>
      <c r="B80" s="70"/>
      <c r="C80" s="70"/>
      <c r="D80" s="70"/>
      <c r="E80" s="70"/>
    </row>
    <row r="81" spans="1:7" ht="37" thickBot="1" x14ac:dyDescent="0.25">
      <c r="A81" s="139" t="s">
        <v>2</v>
      </c>
      <c r="B81" s="140" t="s">
        <v>47</v>
      </c>
      <c r="C81" s="141" t="s">
        <v>4</v>
      </c>
      <c r="D81" s="142" t="s">
        <v>5</v>
      </c>
      <c r="E81" s="142" t="s">
        <v>6</v>
      </c>
      <c r="F81" s="8" t="s">
        <v>59</v>
      </c>
      <c r="G81" s="8" t="s">
        <v>8</v>
      </c>
    </row>
    <row r="82" spans="1:7" ht="61" thickBot="1" x14ac:dyDescent="0.25">
      <c r="A82" s="143">
        <v>54</v>
      </c>
      <c r="B82" s="144" t="s">
        <v>60</v>
      </c>
      <c r="C82" s="129">
        <v>9228</v>
      </c>
      <c r="D82" s="145" t="s">
        <v>61</v>
      </c>
      <c r="E82" s="146"/>
      <c r="F82" s="147">
        <f>(C82*E82)</f>
        <v>0</v>
      </c>
      <c r="G82" s="148" t="s">
        <v>62</v>
      </c>
    </row>
    <row r="83" spans="1:7" ht="60" x14ac:dyDescent="0.2">
      <c r="A83" s="149"/>
      <c r="B83" s="150"/>
      <c r="C83" s="55">
        <v>9228</v>
      </c>
      <c r="D83" s="145" t="s">
        <v>63</v>
      </c>
      <c r="E83" s="151"/>
      <c r="F83" s="152">
        <f t="shared" ref="F83:F97" si="4">(C83*E83)</f>
        <v>0</v>
      </c>
      <c r="G83" s="153"/>
    </row>
    <row r="84" spans="1:7" ht="60" x14ac:dyDescent="0.2">
      <c r="A84" s="149">
        <v>55</v>
      </c>
      <c r="B84" s="150" t="s">
        <v>64</v>
      </c>
      <c r="C84" s="55">
        <v>9228</v>
      </c>
      <c r="D84" s="154" t="s">
        <v>65</v>
      </c>
      <c r="E84" s="151"/>
      <c r="F84" s="152">
        <f t="shared" si="4"/>
        <v>0</v>
      </c>
      <c r="G84" s="153"/>
    </row>
    <row r="85" spans="1:7" ht="60" x14ac:dyDescent="0.2">
      <c r="A85" s="149"/>
      <c r="B85" s="150"/>
      <c r="C85" s="55">
        <v>9228</v>
      </c>
      <c r="D85" s="154" t="s">
        <v>66</v>
      </c>
      <c r="E85" s="151"/>
      <c r="F85" s="152">
        <f t="shared" si="4"/>
        <v>0</v>
      </c>
      <c r="G85" s="153"/>
    </row>
    <row r="86" spans="1:7" ht="60" x14ac:dyDescent="0.2">
      <c r="A86" s="149"/>
      <c r="B86" s="150"/>
      <c r="C86" s="55">
        <v>9228</v>
      </c>
      <c r="D86" s="155" t="s">
        <v>67</v>
      </c>
      <c r="E86" s="151"/>
      <c r="F86" s="152">
        <f t="shared" si="4"/>
        <v>0</v>
      </c>
      <c r="G86" s="153"/>
    </row>
    <row r="87" spans="1:7" ht="60" x14ac:dyDescent="0.2">
      <c r="A87" s="149"/>
      <c r="B87" s="150"/>
      <c r="C87" s="55">
        <v>9228</v>
      </c>
      <c r="D87" s="155" t="s">
        <v>68</v>
      </c>
      <c r="E87" s="151"/>
      <c r="F87" s="152">
        <f t="shared" si="4"/>
        <v>0</v>
      </c>
      <c r="G87" s="153"/>
    </row>
    <row r="88" spans="1:7" ht="60" x14ac:dyDescent="0.2">
      <c r="A88" s="149"/>
      <c r="B88" s="150"/>
      <c r="C88" s="55">
        <v>9228</v>
      </c>
      <c r="D88" s="155" t="s">
        <v>69</v>
      </c>
      <c r="E88" s="151"/>
      <c r="F88" s="152">
        <f t="shared" si="4"/>
        <v>0</v>
      </c>
      <c r="G88" s="153"/>
    </row>
    <row r="89" spans="1:7" ht="61" thickBot="1" x14ac:dyDescent="0.25">
      <c r="A89" s="156"/>
      <c r="B89" s="157"/>
      <c r="C89" s="134">
        <v>9228</v>
      </c>
      <c r="D89" s="155" t="s">
        <v>70</v>
      </c>
      <c r="E89" s="158"/>
      <c r="F89" s="159">
        <f t="shared" si="4"/>
        <v>0</v>
      </c>
      <c r="G89" s="160"/>
    </row>
    <row r="90" spans="1:7" ht="61" thickBot="1" x14ac:dyDescent="0.25">
      <c r="A90" s="143">
        <v>56</v>
      </c>
      <c r="B90" s="161" t="s">
        <v>71</v>
      </c>
      <c r="C90" s="129">
        <v>1920</v>
      </c>
      <c r="D90" s="145" t="s">
        <v>61</v>
      </c>
      <c r="E90" s="146"/>
      <c r="F90" s="147">
        <f t="shared" si="4"/>
        <v>0</v>
      </c>
      <c r="G90" s="148" t="s">
        <v>62</v>
      </c>
    </row>
    <row r="91" spans="1:7" ht="60" x14ac:dyDescent="0.2">
      <c r="A91" s="149"/>
      <c r="B91" s="162"/>
      <c r="C91" s="55">
        <v>1920</v>
      </c>
      <c r="D91" s="163" t="s">
        <v>72</v>
      </c>
      <c r="E91" s="151"/>
      <c r="F91" s="152">
        <f t="shared" si="4"/>
        <v>0</v>
      </c>
      <c r="G91" s="153"/>
    </row>
    <row r="92" spans="1:7" ht="60" x14ac:dyDescent="0.2">
      <c r="A92" s="149">
        <v>57</v>
      </c>
      <c r="B92" s="162" t="s">
        <v>73</v>
      </c>
      <c r="C92" s="55">
        <v>1920</v>
      </c>
      <c r="D92" s="155" t="s">
        <v>74</v>
      </c>
      <c r="E92" s="151"/>
      <c r="F92" s="152">
        <f t="shared" si="4"/>
        <v>0</v>
      </c>
      <c r="G92" s="153"/>
    </row>
    <row r="93" spans="1:7" ht="60" x14ac:dyDescent="0.2">
      <c r="A93" s="149"/>
      <c r="B93" s="162"/>
      <c r="C93" s="55">
        <v>1920</v>
      </c>
      <c r="D93" s="155" t="s">
        <v>75</v>
      </c>
      <c r="E93" s="151"/>
      <c r="F93" s="152">
        <f t="shared" si="4"/>
        <v>0</v>
      </c>
      <c r="G93" s="153"/>
    </row>
    <row r="94" spans="1:7" ht="60" x14ac:dyDescent="0.2">
      <c r="A94" s="149"/>
      <c r="B94" s="162"/>
      <c r="C94" s="55">
        <v>1920</v>
      </c>
      <c r="D94" s="155" t="s">
        <v>67</v>
      </c>
      <c r="E94" s="151"/>
      <c r="F94" s="152">
        <f t="shared" si="4"/>
        <v>0</v>
      </c>
      <c r="G94" s="153"/>
    </row>
    <row r="95" spans="1:7" ht="60" x14ac:dyDescent="0.2">
      <c r="A95" s="149"/>
      <c r="B95" s="162"/>
      <c r="C95" s="55">
        <v>1920</v>
      </c>
      <c r="D95" s="155" t="s">
        <v>68</v>
      </c>
      <c r="E95" s="151"/>
      <c r="F95" s="152">
        <f t="shared" si="4"/>
        <v>0</v>
      </c>
      <c r="G95" s="153"/>
    </row>
    <row r="96" spans="1:7" ht="60" x14ac:dyDescent="0.2">
      <c r="A96" s="149"/>
      <c r="B96" s="162"/>
      <c r="C96" s="55">
        <v>1920</v>
      </c>
      <c r="D96" s="155" t="s">
        <v>69</v>
      </c>
      <c r="E96" s="151"/>
      <c r="F96" s="152">
        <f t="shared" si="4"/>
        <v>0</v>
      </c>
      <c r="G96" s="153"/>
    </row>
    <row r="97" spans="1:7" ht="61" thickBot="1" x14ac:dyDescent="0.25">
      <c r="A97" s="156"/>
      <c r="B97" s="164"/>
      <c r="C97" s="134">
        <v>1920</v>
      </c>
      <c r="D97" s="155" t="s">
        <v>70</v>
      </c>
      <c r="E97" s="158"/>
      <c r="F97" s="159">
        <f t="shared" si="4"/>
        <v>0</v>
      </c>
      <c r="G97" s="160"/>
    </row>
    <row r="98" spans="1:7" ht="39" customHeight="1" thickBot="1" x14ac:dyDescent="0.25">
      <c r="A98" s="137" t="s">
        <v>76</v>
      </c>
      <c r="B98" s="138"/>
      <c r="C98" s="138"/>
      <c r="D98" s="138"/>
      <c r="E98" s="138"/>
      <c r="F98" s="67">
        <f>SUM(F82:F97)</f>
        <v>0</v>
      </c>
    </row>
    <row r="99" spans="1:7" ht="24" customHeight="1" x14ac:dyDescent="0.2">
      <c r="B99" s="165"/>
      <c r="C99" s="165"/>
      <c r="D99" s="165"/>
      <c r="E99" s="165"/>
      <c r="F99" s="92"/>
    </row>
    <row r="100" spans="1:7" ht="9" customHeight="1" x14ac:dyDescent="0.2">
      <c r="A100" s="80"/>
      <c r="B100" s="81"/>
      <c r="C100" s="81"/>
      <c r="D100" s="81"/>
      <c r="E100" s="82"/>
      <c r="F100" s="81"/>
    </row>
    <row r="101" spans="1:7" ht="36" customHeight="1" thickBot="1" x14ac:dyDescent="0.25">
      <c r="A101" s="70" t="s">
        <v>77</v>
      </c>
      <c r="B101" s="70"/>
      <c r="C101" s="70"/>
      <c r="D101" s="70"/>
      <c r="E101" s="70"/>
    </row>
    <row r="102" spans="1:7" ht="39" customHeight="1" thickBot="1" x14ac:dyDescent="0.25">
      <c r="A102" s="139" t="s">
        <v>2</v>
      </c>
      <c r="B102" s="140" t="s">
        <v>47</v>
      </c>
      <c r="C102" s="141" t="s">
        <v>78</v>
      </c>
      <c r="D102" s="142" t="s">
        <v>5</v>
      </c>
      <c r="E102" s="142" t="s">
        <v>6</v>
      </c>
      <c r="F102" s="8" t="s">
        <v>7</v>
      </c>
      <c r="G102" s="8" t="s">
        <v>8</v>
      </c>
    </row>
    <row r="103" spans="1:7" ht="57" customHeight="1" x14ac:dyDescent="0.2">
      <c r="A103" s="9">
        <v>58</v>
      </c>
      <c r="B103" s="166" t="s">
        <v>79</v>
      </c>
      <c r="C103" s="167">
        <v>96</v>
      </c>
      <c r="D103" s="168" t="s">
        <v>80</v>
      </c>
      <c r="E103" s="169"/>
      <c r="F103" s="170">
        <f t="shared" ref="F103:F111" si="5">C103*E103</f>
        <v>0</v>
      </c>
      <c r="G103" s="171" t="s">
        <v>62</v>
      </c>
    </row>
    <row r="104" spans="1:7" ht="27" customHeight="1" x14ac:dyDescent="0.2">
      <c r="A104" s="16">
        <v>59</v>
      </c>
      <c r="B104" s="172" t="s">
        <v>81</v>
      </c>
      <c r="C104" s="55">
        <v>100</v>
      </c>
      <c r="D104" s="73" t="s">
        <v>82</v>
      </c>
      <c r="E104" s="26"/>
      <c r="F104" s="173">
        <f t="shared" si="5"/>
        <v>0</v>
      </c>
      <c r="G104" s="174" t="s">
        <v>51</v>
      </c>
    </row>
    <row r="105" spans="1:7" ht="27" customHeight="1" x14ac:dyDescent="0.2">
      <c r="A105" s="16">
        <v>60</v>
      </c>
      <c r="B105" s="172" t="s">
        <v>83</v>
      </c>
      <c r="C105" s="55">
        <v>1000</v>
      </c>
      <c r="D105" s="73" t="s">
        <v>82</v>
      </c>
      <c r="E105" s="26"/>
      <c r="F105" s="173">
        <f t="shared" si="5"/>
        <v>0</v>
      </c>
      <c r="G105" s="123"/>
    </row>
    <row r="106" spans="1:7" ht="27" customHeight="1" x14ac:dyDescent="0.2">
      <c r="A106" s="16">
        <v>61</v>
      </c>
      <c r="B106" s="172" t="s">
        <v>84</v>
      </c>
      <c r="C106" s="55">
        <v>200</v>
      </c>
      <c r="D106" s="73" t="s">
        <v>82</v>
      </c>
      <c r="E106" s="26"/>
      <c r="F106" s="173">
        <f t="shared" si="5"/>
        <v>0</v>
      </c>
      <c r="G106" s="123"/>
    </row>
    <row r="107" spans="1:7" ht="27" customHeight="1" x14ac:dyDescent="0.2">
      <c r="A107" s="16">
        <v>62</v>
      </c>
      <c r="B107" s="172" t="s">
        <v>85</v>
      </c>
      <c r="C107" s="55">
        <v>100</v>
      </c>
      <c r="D107" s="73" t="s">
        <v>82</v>
      </c>
      <c r="E107" s="26"/>
      <c r="F107" s="173">
        <f t="shared" si="5"/>
        <v>0</v>
      </c>
      <c r="G107" s="123"/>
    </row>
    <row r="108" spans="1:7" ht="27" customHeight="1" x14ac:dyDescent="0.2">
      <c r="A108" s="16">
        <v>63</v>
      </c>
      <c r="B108" s="172" t="s">
        <v>86</v>
      </c>
      <c r="C108" s="55">
        <v>100</v>
      </c>
      <c r="D108" s="73" t="s">
        <v>82</v>
      </c>
      <c r="E108" s="26"/>
      <c r="F108" s="173">
        <f t="shared" si="5"/>
        <v>0</v>
      </c>
      <c r="G108" s="123"/>
    </row>
    <row r="109" spans="1:7" ht="27" customHeight="1" x14ac:dyDescent="0.2">
      <c r="A109" s="16">
        <v>64</v>
      </c>
      <c r="B109" s="172" t="s">
        <v>87</v>
      </c>
      <c r="C109" s="55">
        <v>100</v>
      </c>
      <c r="D109" s="73" t="s">
        <v>82</v>
      </c>
      <c r="E109" s="26"/>
      <c r="F109" s="173">
        <f t="shared" si="5"/>
        <v>0</v>
      </c>
      <c r="G109" s="123"/>
    </row>
    <row r="110" spans="1:7" ht="27" customHeight="1" x14ac:dyDescent="0.2">
      <c r="A110" s="16">
        <v>65</v>
      </c>
      <c r="B110" s="172" t="s">
        <v>88</v>
      </c>
      <c r="C110" s="55">
        <v>200</v>
      </c>
      <c r="D110" s="73" t="s">
        <v>82</v>
      </c>
      <c r="E110" s="26"/>
      <c r="F110" s="173">
        <f t="shared" si="5"/>
        <v>0</v>
      </c>
      <c r="G110" s="123"/>
    </row>
    <row r="111" spans="1:7" ht="27" customHeight="1" thickBot="1" x14ac:dyDescent="0.25">
      <c r="A111" s="16">
        <v>66</v>
      </c>
      <c r="B111" s="175" t="s">
        <v>89</v>
      </c>
      <c r="C111" s="134">
        <v>200</v>
      </c>
      <c r="D111" s="75" t="s">
        <v>82</v>
      </c>
      <c r="E111" s="110"/>
      <c r="F111" s="126">
        <f t="shared" si="5"/>
        <v>0</v>
      </c>
      <c r="G111" s="136"/>
    </row>
    <row r="112" spans="1:7" ht="39" customHeight="1" thickBot="1" x14ac:dyDescent="0.25">
      <c r="A112" s="176" t="s">
        <v>90</v>
      </c>
      <c r="B112" s="177"/>
      <c r="C112" s="177"/>
      <c r="D112" s="177"/>
      <c r="E112" s="177"/>
      <c r="F112" s="79">
        <f>SUM(F103:F111)</f>
        <v>0</v>
      </c>
    </row>
    <row r="113" spans="1:7" ht="24" customHeight="1" x14ac:dyDescent="0.25">
      <c r="B113" s="178"/>
      <c r="C113" s="178"/>
      <c r="D113" s="178"/>
      <c r="E113" s="179"/>
      <c r="F113" s="178"/>
    </row>
    <row r="114" spans="1:7" ht="36" customHeight="1" thickBot="1" x14ac:dyDescent="0.25">
      <c r="A114" s="2" t="s">
        <v>91</v>
      </c>
      <c r="B114" s="2"/>
      <c r="C114" s="2"/>
      <c r="D114" s="2"/>
      <c r="E114" s="2"/>
    </row>
    <row r="115" spans="1:7" ht="39" customHeight="1" thickBot="1" x14ac:dyDescent="0.25">
      <c r="A115" s="3" t="s">
        <v>2</v>
      </c>
      <c r="B115" s="180" t="s">
        <v>47</v>
      </c>
      <c r="C115" s="5" t="s">
        <v>4</v>
      </c>
      <c r="D115" s="6" t="s">
        <v>5</v>
      </c>
      <c r="E115" s="6" t="s">
        <v>6</v>
      </c>
      <c r="F115" s="7" t="s">
        <v>7</v>
      </c>
      <c r="G115" s="7" t="s">
        <v>8</v>
      </c>
    </row>
    <row r="116" spans="1:7" ht="75" customHeight="1" thickBot="1" x14ac:dyDescent="0.25">
      <c r="A116" s="59">
        <v>67</v>
      </c>
      <c r="B116" s="181" t="s">
        <v>92</v>
      </c>
      <c r="C116" s="61">
        <v>2232</v>
      </c>
      <c r="D116" s="182" t="s">
        <v>93</v>
      </c>
      <c r="E116" s="76"/>
      <c r="F116" s="183">
        <f>C116*E116</f>
        <v>0</v>
      </c>
      <c r="G116" s="184" t="s">
        <v>62</v>
      </c>
    </row>
    <row r="117" spans="1:7" ht="39" customHeight="1" thickBot="1" x14ac:dyDescent="0.25">
      <c r="A117" s="176" t="s">
        <v>94</v>
      </c>
      <c r="B117" s="177"/>
      <c r="C117" s="177"/>
      <c r="D117" s="177"/>
      <c r="E117" s="177"/>
      <c r="F117" s="67">
        <f>SUM(F116)</f>
        <v>0</v>
      </c>
    </row>
    <row r="118" spans="1:7" ht="24" customHeight="1" thickBot="1" x14ac:dyDescent="0.25">
      <c r="B118" s="69"/>
      <c r="C118" s="68"/>
      <c r="D118" s="68"/>
      <c r="E118" s="69"/>
      <c r="F118" s="68"/>
    </row>
    <row r="119" spans="1:7" ht="75" customHeight="1" thickBot="1" x14ac:dyDescent="0.25">
      <c r="A119" s="83">
        <v>68</v>
      </c>
      <c r="B119" s="185" t="s">
        <v>95</v>
      </c>
      <c r="C119" s="85">
        <v>5200</v>
      </c>
      <c r="D119" s="186" t="s">
        <v>93</v>
      </c>
      <c r="E119" s="87"/>
      <c r="F119" s="187">
        <f>C119*E119</f>
        <v>0</v>
      </c>
      <c r="G119" s="184" t="s">
        <v>62</v>
      </c>
    </row>
    <row r="120" spans="1:7" ht="39" customHeight="1" thickBot="1" x14ac:dyDescent="0.25">
      <c r="A120" s="176" t="s">
        <v>96</v>
      </c>
      <c r="B120" s="177"/>
      <c r="C120" s="177"/>
      <c r="D120" s="177"/>
      <c r="E120" s="177"/>
      <c r="F120" s="79">
        <f>SUM(F119)</f>
        <v>0</v>
      </c>
    </row>
    <row r="121" spans="1:7" ht="24" customHeight="1" x14ac:dyDescent="0.2">
      <c r="B121" s="188"/>
      <c r="C121" s="188"/>
      <c r="D121" s="188"/>
      <c r="E121" s="189"/>
      <c r="F121" s="190"/>
    </row>
    <row r="122" spans="1:7" ht="36" customHeight="1" thickBot="1" x14ac:dyDescent="0.25">
      <c r="A122" s="70" t="s">
        <v>97</v>
      </c>
      <c r="B122" s="70"/>
      <c r="C122" s="70"/>
      <c r="D122" s="70"/>
      <c r="E122" s="70"/>
    </row>
    <row r="123" spans="1:7" ht="39" customHeight="1" thickBot="1" x14ac:dyDescent="0.25">
      <c r="A123" s="139" t="s">
        <v>2</v>
      </c>
      <c r="B123" s="191" t="s">
        <v>47</v>
      </c>
      <c r="C123" s="141" t="s">
        <v>48</v>
      </c>
      <c r="D123" s="142" t="s">
        <v>5</v>
      </c>
      <c r="E123" s="142" t="s">
        <v>6</v>
      </c>
      <c r="F123" s="8" t="s">
        <v>7</v>
      </c>
      <c r="G123" s="7" t="s">
        <v>8</v>
      </c>
    </row>
    <row r="124" spans="1:7" ht="39" customHeight="1" thickBot="1" x14ac:dyDescent="0.25">
      <c r="A124" s="83">
        <v>69</v>
      </c>
      <c r="B124" s="192" t="s">
        <v>98</v>
      </c>
      <c r="C124" s="85">
        <v>570</v>
      </c>
      <c r="D124" s="186" t="s">
        <v>10</v>
      </c>
      <c r="E124" s="87"/>
      <c r="F124" s="187">
        <f>C124*E124</f>
        <v>0</v>
      </c>
      <c r="G124" s="184" t="s">
        <v>51</v>
      </c>
    </row>
    <row r="125" spans="1:7" ht="39" customHeight="1" thickBot="1" x14ac:dyDescent="0.25">
      <c r="A125" s="137" t="s">
        <v>99</v>
      </c>
      <c r="B125" s="138"/>
      <c r="C125" s="138"/>
      <c r="D125" s="138"/>
      <c r="E125" s="138"/>
      <c r="F125" s="67">
        <f>SUM(F124)</f>
        <v>0</v>
      </c>
    </row>
    <row r="126" spans="1:7" ht="24" customHeight="1" x14ac:dyDescent="0.2">
      <c r="B126" s="69"/>
      <c r="C126" s="68"/>
      <c r="D126" s="68"/>
      <c r="E126" s="69"/>
      <c r="F126" s="68"/>
    </row>
    <row r="127" spans="1:7" ht="36" customHeight="1" thickBot="1" x14ac:dyDescent="0.25">
      <c r="A127" s="193" t="s">
        <v>100</v>
      </c>
      <c r="B127" s="193"/>
      <c r="C127" s="193"/>
      <c r="D127" s="193"/>
      <c r="E127" s="193"/>
    </row>
    <row r="128" spans="1:7" ht="39" customHeight="1" thickBot="1" x14ac:dyDescent="0.25">
      <c r="A128" s="3" t="s">
        <v>2</v>
      </c>
      <c r="B128" s="194" t="s">
        <v>47</v>
      </c>
      <c r="C128" s="5" t="s">
        <v>48</v>
      </c>
      <c r="D128" s="6" t="s">
        <v>5</v>
      </c>
      <c r="E128" s="6" t="s">
        <v>6</v>
      </c>
      <c r="F128" s="7" t="s">
        <v>7</v>
      </c>
      <c r="G128" s="8" t="s">
        <v>8</v>
      </c>
    </row>
    <row r="129" spans="1:7" ht="33" customHeight="1" x14ac:dyDescent="0.2">
      <c r="A129" s="9">
        <v>70</v>
      </c>
      <c r="B129" s="195" t="s">
        <v>101</v>
      </c>
      <c r="C129" s="196">
        <v>5000</v>
      </c>
      <c r="D129" s="196" t="s">
        <v>102</v>
      </c>
      <c r="E129" s="13"/>
      <c r="F129" s="197">
        <f>C129*E129</f>
        <v>0</v>
      </c>
      <c r="G129" s="198" t="s">
        <v>51</v>
      </c>
    </row>
    <row r="130" spans="1:7" ht="61" customHeight="1" thickBot="1" x14ac:dyDescent="0.25">
      <c r="A130" s="33">
        <v>71</v>
      </c>
      <c r="B130" s="199" t="s">
        <v>103</v>
      </c>
      <c r="C130" s="200">
        <v>1500</v>
      </c>
      <c r="D130" s="200" t="s">
        <v>104</v>
      </c>
      <c r="E130" s="76"/>
      <c r="F130" s="201">
        <f>C130*E130</f>
        <v>0</v>
      </c>
      <c r="G130" s="202" t="s">
        <v>51</v>
      </c>
    </row>
    <row r="131" spans="1:7" ht="39" customHeight="1" thickBot="1" x14ac:dyDescent="0.25">
      <c r="A131" s="203" t="s">
        <v>105</v>
      </c>
      <c r="B131" s="204"/>
      <c r="C131" s="204"/>
      <c r="D131" s="204"/>
      <c r="E131" s="204"/>
      <c r="F131" s="67">
        <f>SUM(F129:F130)</f>
        <v>0</v>
      </c>
    </row>
    <row r="132" spans="1:7" ht="24" customHeight="1" thickBot="1" x14ac:dyDescent="0.25">
      <c r="B132" s="68"/>
      <c r="C132" s="68"/>
      <c r="D132" s="68"/>
      <c r="E132" s="68"/>
      <c r="F132" s="68"/>
    </row>
    <row r="133" spans="1:7" ht="42" customHeight="1" thickBot="1" x14ac:dyDescent="0.25">
      <c r="A133" s="205" t="s">
        <v>106</v>
      </c>
      <c r="B133" s="206"/>
      <c r="C133" s="206"/>
      <c r="D133" s="206"/>
      <c r="E133" s="206"/>
      <c r="F133" s="207">
        <f>F25+F47+F51+F59+F67+F77+F98+F112+F117+F120+F125+F131</f>
        <v>0</v>
      </c>
    </row>
    <row r="134" spans="1:7" ht="43" customHeight="1" thickBot="1" x14ac:dyDescent="0.25">
      <c r="A134" s="205" t="s">
        <v>107</v>
      </c>
      <c r="B134" s="206"/>
      <c r="C134" s="206"/>
      <c r="D134" s="206"/>
      <c r="E134" s="206"/>
      <c r="F134" s="207">
        <f>F133*1.2</f>
        <v>0</v>
      </c>
    </row>
    <row r="135" spans="1:7" x14ac:dyDescent="0.2">
      <c r="B135" s="68"/>
      <c r="C135" s="68"/>
      <c r="D135" s="68"/>
    </row>
    <row r="136" spans="1:7" ht="17" x14ac:dyDescent="0.2">
      <c r="B136" s="98" t="s">
        <v>108</v>
      </c>
      <c r="C136" s="68"/>
      <c r="D136" s="68"/>
    </row>
    <row r="137" spans="1:7" ht="17" x14ac:dyDescent="0.2">
      <c r="B137" s="98" t="s">
        <v>109</v>
      </c>
    </row>
    <row r="138" spans="1:7" ht="17" x14ac:dyDescent="0.2">
      <c r="B138" s="98" t="s">
        <v>110</v>
      </c>
    </row>
  </sheetData>
  <mergeCells count="39">
    <mergeCell ref="A122:E122"/>
    <mergeCell ref="A125:E125"/>
    <mergeCell ref="A127:E127"/>
    <mergeCell ref="A131:E131"/>
    <mergeCell ref="A133:E133"/>
    <mergeCell ref="A134:E134"/>
    <mergeCell ref="A101:E101"/>
    <mergeCell ref="G104:G111"/>
    <mergeCell ref="A112:E112"/>
    <mergeCell ref="A114:E114"/>
    <mergeCell ref="A117:E117"/>
    <mergeCell ref="A120:E120"/>
    <mergeCell ref="A90:A91"/>
    <mergeCell ref="B90:B91"/>
    <mergeCell ref="G90:G97"/>
    <mergeCell ref="A92:A97"/>
    <mergeCell ref="B92:B97"/>
    <mergeCell ref="A98:E98"/>
    <mergeCell ref="G73:G74"/>
    <mergeCell ref="G75:G76"/>
    <mergeCell ref="A77:E77"/>
    <mergeCell ref="A80:E80"/>
    <mergeCell ref="A82:A83"/>
    <mergeCell ref="B82:B83"/>
    <mergeCell ref="G82:G89"/>
    <mergeCell ref="A84:A89"/>
    <mergeCell ref="B84:B89"/>
    <mergeCell ref="A51:E51"/>
    <mergeCell ref="A53:E53"/>
    <mergeCell ref="A59:E59"/>
    <mergeCell ref="A61:E61"/>
    <mergeCell ref="A67:E67"/>
    <mergeCell ref="A71:E71"/>
    <mergeCell ref="B1:F1"/>
    <mergeCell ref="A4:E4"/>
    <mergeCell ref="A25:E25"/>
    <mergeCell ref="A27:E27"/>
    <mergeCell ref="A47:E47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2023-09-04T17:57:32Z</dcterms:created>
  <dcterms:modified xsi:type="dcterms:W3CDTF">2023-09-04T17:58:14Z</dcterms:modified>
</cp:coreProperties>
</file>