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S_Objektivna zodpovednost/VO/PROCES/"/>
    </mc:Choice>
  </mc:AlternateContent>
  <xr:revisionPtr revIDLastSave="0" documentId="13_ncr:1_{D21712AA-CB40-7542-9E0E-A7C2CD0F01D8}" xr6:coauthVersionLast="47" xr6:coauthVersionMax="47" xr10:uidLastSave="{00000000-0000-0000-0000-000000000000}"/>
  <bookViews>
    <workbookView xWindow="960" yWindow="500" windowWidth="27840" windowHeight="15520" xr2:uid="{3FD6A081-8D34-AA4E-9545-DF144E300AE5}"/>
  </bookViews>
  <sheets>
    <sheet name="Štruktúrovaný rozpoč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129" i="1"/>
  <c r="F124" i="1"/>
  <c r="F125" i="1" s="1"/>
  <c r="F119" i="1"/>
  <c r="F120" i="1" s="1"/>
  <c r="F116" i="1"/>
  <c r="F117" i="1" s="1"/>
  <c r="F111" i="1"/>
  <c r="F110" i="1"/>
  <c r="F109" i="1"/>
  <c r="F108" i="1"/>
  <c r="F107" i="1"/>
  <c r="F106" i="1"/>
  <c r="F105" i="1"/>
  <c r="F104" i="1"/>
  <c r="F103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76" i="1"/>
  <c r="F75" i="1"/>
  <c r="F74" i="1"/>
  <c r="F73" i="1"/>
  <c r="F66" i="1"/>
  <c r="F65" i="1"/>
  <c r="F64" i="1"/>
  <c r="F63" i="1"/>
  <c r="F62" i="1"/>
  <c r="F58" i="1"/>
  <c r="F57" i="1"/>
  <c r="F56" i="1"/>
  <c r="F55" i="1"/>
  <c r="F54" i="1"/>
  <c r="F50" i="1"/>
  <c r="F51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77" i="1" l="1"/>
  <c r="F98" i="1"/>
  <c r="F112" i="1"/>
  <c r="F47" i="1"/>
  <c r="F131" i="1"/>
  <c r="F25" i="1"/>
  <c r="F59" i="1"/>
  <c r="F67" i="1"/>
  <c r="F133" i="1" l="1"/>
  <c r="F134" i="1" s="1"/>
</calcChain>
</file>

<file path=xl/sharedStrings.xml><?xml version="1.0" encoding="utf-8"?>
<sst xmlns="http://schemas.openxmlformats.org/spreadsheetml/2006/main" count="243" uniqueCount="110">
  <si>
    <t>Štruktúrovaný rozpočet_projekt ASOPPCP</t>
  </si>
  <si>
    <t>Cestné rýchlomery, analytické kamery, zdroj energie</t>
  </si>
  <si>
    <t>P.č.</t>
  </si>
  <si>
    <t>Názov položky</t>
  </si>
  <si>
    <t>Množstvo</t>
  </si>
  <si>
    <t>Merná jednotka</t>
  </si>
  <si>
    <t>Jednotková cena 
bez DPH</t>
  </si>
  <si>
    <t>Celková cena 
bez DPH</t>
  </si>
  <si>
    <t>Poznámky</t>
  </si>
  <si>
    <t>Cestný rýchlomer (min. dva jazdné pruhy obojsmerne - 1/1)</t>
  </si>
  <si>
    <t>ks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</si>
  <si>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</si>
  <si>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</si>
  <si>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t>Cestný rýchlomer (štyri jazdné pruhy obojsmerne - 2/2)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</si>
  <si>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</si>
  <si>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</si>
  <si>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t>Analytická kamera - prejazd na červenú (rozsah dokumentovania min. 2 jazdné pruhy)</t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</si>
  <si>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</si>
  <si>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</si>
  <si>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t>Analytická kamera - prejazd na červenú (rozsah dokumentovania min. 3 jazdné pruhy)</t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</si>
  <si>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</si>
  <si>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</si>
  <si>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t>Cestný rýchlomer s detekciou prejazdu na červenú (rozsah dokumentovania min. 2 jazdné pruhy)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</si>
  <si>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</si>
  <si>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</si>
  <si>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color theme="1"/>
        <rFont val="Calibri"/>
        <family val="2"/>
        <charset val="238"/>
        <scheme val="minor"/>
      </rPr>
      <t>Analytická kamera - nerešpektovanie STOP (rozsah dokumentovania min. 1. jazdný pruh)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</si>
  <si>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1 jazdný pruh)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</si>
  <si>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1 jazdný pruh)</t>
    </r>
  </si>
  <si>
    <r>
      <rPr>
        <b/>
        <sz val="11"/>
        <color theme="1"/>
        <rFont val="Calibri"/>
        <family val="2"/>
        <charset val="238"/>
        <scheme val="minor"/>
      </rPr>
      <t>Zdroj energie</t>
    </r>
    <r>
      <rPr>
        <sz val="12"/>
        <color theme="1"/>
        <rFont val="Calibri"/>
        <family val="2"/>
        <charset val="238"/>
        <scheme val="minor"/>
      </rPr>
      <t xml:space="preserve"> pre cestné rýchlomery a analytické kamery (batéria)</t>
    </r>
  </si>
  <si>
    <t>Opcia na cestné rýchlomery, analytické kamery, zdroj energie</t>
  </si>
  <si>
    <r>
      <rPr>
        <b/>
        <sz val="11"/>
        <color theme="1"/>
        <rFont val="Calibri"/>
        <family val="2"/>
        <charset val="238"/>
        <scheme val="minor"/>
      </rPr>
      <t xml:space="preserve">Zdroj energie </t>
    </r>
    <r>
      <rPr>
        <sz val="12"/>
        <color theme="1"/>
        <rFont val="Calibri"/>
        <family val="2"/>
        <charset val="238"/>
        <scheme val="minor"/>
      </rPr>
      <t>pre cestné rýchlomery a analytické kamery z opcie (batéria)</t>
    </r>
  </si>
  <si>
    <t>Transakčný modul</t>
  </si>
  <si>
    <r>
      <rPr>
        <b/>
        <sz val="11"/>
        <color theme="1"/>
        <rFont val="Calibri"/>
        <family val="2"/>
        <charset val="238"/>
        <scheme val="minor"/>
      </rPr>
      <t>Transakčný modul</t>
    </r>
    <r>
      <rPr>
        <sz val="12"/>
        <color theme="1"/>
        <rFont val="Calibri"/>
        <family val="2"/>
        <charset val="238"/>
        <scheme val="minor"/>
      </rPr>
      <t xml:space="preserve">
(komplet dodanie - analýza, návrh, vytvorenie, konfigurácia, implementácia, integrácie s externými systémami, testovanie, školenia a nasadenie do produkčnej prevádzky) </t>
    </r>
  </si>
  <si>
    <t>celkové riešenie</t>
  </si>
  <si>
    <t>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</si>
  <si>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</si>
  <si>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</si>
  <si>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</si>
  <si>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</si>
  <si>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</si>
  <si>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Opcia na 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</si>
  <si>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</si>
  <si>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</si>
  <si>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</si>
  <si>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</si>
  <si>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 z opcie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</si>
  <si>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Profilaxia, následné overenie a rekalibrácia</t>
  </si>
  <si>
    <t>Názov služby</t>
  </si>
  <si>
    <t>Predpokladané množstvo</t>
  </si>
  <si>
    <r>
      <rPr>
        <b/>
        <sz val="12"/>
        <color theme="1"/>
        <rFont val="Calibri"/>
        <family val="2"/>
        <charset val="238"/>
        <scheme val="minor"/>
      </rPr>
      <t xml:space="preserve">Profilaxia cestného rýchlomeru </t>
    </r>
    <r>
      <rPr>
        <sz val="12"/>
        <color theme="1"/>
        <rFont val="Calibri"/>
        <family val="2"/>
        <charset val="238"/>
        <scheme val="minor"/>
      </rPr>
      <t>- zahŕňa všetky náklady na profilaxiu, najmä na demontáž, kontrolu, nastavenie, inštaláciu, kabeláž, čistenie, údržbu, logistiku a distribúciu, spotr. materiál, montáž.</t>
    </r>
  </si>
  <si>
    <t>cena za jednu profilaxiu jedného zariadenia</t>
  </si>
  <si>
    <t>objednávková služba</t>
  </si>
  <si>
    <t>Následné overenie cestného rýchlomeru
(zahŕňa iba náklady spojené so samotným úkonom každoročného následného overenia cestných rýchlomerov a vystavením certifikátu o následnom overení)</t>
  </si>
  <si>
    <t>cena za následné overenie
jedného zariadenia</t>
  </si>
  <si>
    <r>
      <rPr>
        <b/>
        <sz val="12"/>
        <color theme="1"/>
        <rFont val="Calibri"/>
        <family val="2"/>
        <charset val="238"/>
        <scheme val="minor"/>
      </rPr>
      <t>Profilaxia analytickej kamery</t>
    </r>
    <r>
      <rPr>
        <sz val="12"/>
        <color theme="1"/>
        <rFont val="Calibri"/>
        <family val="2"/>
        <charset val="238"/>
        <scheme val="minor"/>
      </rPr>
      <t xml:space="preserve"> - zahŕňa všetky náklady na profilaxiu, najmä na demontáž, kontrolu, nastavenie, inštaláciu, kabeláž, čistenie, údržbu, logistiku a distribúciu, spotr. materiál, montáž.</t>
    </r>
  </si>
  <si>
    <t>Rekalibrácia analytickej kamery - zahŕňa iba náklady spojené so samotným úkonom každoročnej rekalibrácie analytických kamier.</t>
  </si>
  <si>
    <t>cena za rekalibráciu
jedného zariadenia</t>
  </si>
  <si>
    <t>Profilaxia cestných rýchlomerov a analytických kamier, následné overenie cestných rýchlomerov, 
rekalibrácia analytických kamier</t>
  </si>
  <si>
    <t>Údržba, prevádzka a monitoring zariadení - SLA</t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</si>
  <si>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funkčnosti cestného rýchlomera počas prvých dvoch rokov z ôsmich tak, aby bol funkčný v rozsahu požadovaných technických parametrov a taktiež parametrov SLA)</t>
    </r>
  </si>
  <si>
    <r>
      <t xml:space="preserve">mesačný paušál
pre jedno zariadenie v 1.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</si>
  <si>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t>paušálna 
služba</t>
  </si>
  <si>
    <r>
      <t xml:space="preserve">mesačný paušál
pre jedno zariadenie v 2.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</si>
  <si>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cestného rýchlomera počas zostávajúcich šesť rokov z ôsmich tak, aby bol funkčný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</si>
  <si>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</si>
  <si>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</si>
  <si>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5.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</si>
  <si>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6.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</si>
  <si>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7.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</si>
  <si>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8.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</si>
  <si>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prvých dvoch rokov z ôsmich tak, aby bola funkčná v rozsahu požadovaných technických parametrov a taktiež parametrov SLA)</t>
    </r>
  </si>
  <si>
    <r>
      <t xml:space="preserve">mesačný paušál
pre jedno zariadenie v 2. roku (max. </t>
    </r>
    <r>
      <rPr>
        <b/>
        <sz val="10"/>
        <color rgb="FF000000"/>
        <rFont val="Calibri"/>
        <family val="2"/>
        <charset val="238"/>
        <scheme val="minor"/>
      </rPr>
      <t>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</si>
  <si>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zostávajúcich šesť rokov z ôsmich tak, aby bola funkčná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</si>
  <si>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</si>
  <si>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</si>
  <si>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t>Údržba a prevádzka cestných rýchlomerov a analytických kamier (SLA)</t>
  </si>
  <si>
    <t>Iné - servis a rozvoj transakčného modulu</t>
  </si>
  <si>
    <t>Predpokladané 
množstvo</t>
  </si>
  <si>
    <t>Servisná podpora transakčného modulu,
(odborná podpora, údržba, funkčnosť, licencie, systém 24/7)
(12 mesiacov x 8 rokov)</t>
  </si>
  <si>
    <t>mesačný paušál</t>
  </si>
  <si>
    <t>Rozvoj transakčného modulu - analytické činnosti</t>
  </si>
  <si>
    <t>človekodeň</t>
  </si>
  <si>
    <t>Rozvoj transakčného modulu - vývoj SW, programovanie, implementačné práce</t>
  </si>
  <si>
    <t>Rozvoj transakčného modulu - testovanie SW</t>
  </si>
  <si>
    <t>Rozvoj transakčného modulu - projektové riadenie</t>
  </si>
  <si>
    <t>Rozvoj transakčného modulu - informačná a kybernetická bezpečnosť</t>
  </si>
  <si>
    <t>Rozvoj transakčného modulu - školenie</t>
  </si>
  <si>
    <t>Rozvoj transakčného modulu - integrácia systémov</t>
  </si>
  <si>
    <t>Rozvoj transakčného modulu - IT činnosti súvisiace s HW infraštruktúrou</t>
  </si>
  <si>
    <t>Servis a rozvoj transakčného modulu</t>
  </si>
  <si>
    <t>Iné - 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</si>
  <si>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a Transakčným modulom</t>
    </r>
    <r>
      <rPr>
        <sz val="12"/>
        <color theme="1"/>
        <rFont val="Calibri"/>
        <family val="2"/>
        <charset val="238"/>
        <scheme val="minor"/>
      </rPr>
      <t xml:space="preserve">
279 technických zariadení, VPN
predpoklad : 350 TB/1 rok,
(279 ks zariadení x 8 rokov)</t>
    </r>
  </si>
  <si>
    <t>mesačný poplatok za jedno zariadenie</t>
  </si>
  <si>
    <t>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</si>
  <si>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z opcie a Transakčným modulom</t>
    </r>
    <r>
      <rPr>
        <sz val="12"/>
        <color theme="1"/>
        <rFont val="Calibri"/>
        <family val="2"/>
        <charset val="238"/>
        <scheme val="minor"/>
      </rPr>
      <t xml:space="preserve">
650 technických zariadení, VPN
predpoklad : 814 TB/1 rok,
(650 ks zariadení x 8 rokov)</t>
    </r>
  </si>
  <si>
    <t>Prenos súborov k zariadeniam v rámci opcie</t>
  </si>
  <si>
    <t>Iné - výmena zdroja energie</t>
  </si>
  <si>
    <t>Výmena zdroja energie pre cestné rýchlomery a analytické kamery (batéria)</t>
  </si>
  <si>
    <t>Výmena zdroja energie</t>
  </si>
  <si>
    <t>Iné - služby na objednávku, ktoré nemožno zahrnúť pod iné služby uvedené v tejto zmluve</t>
  </si>
  <si>
    <r>
      <rPr>
        <b/>
        <sz val="12"/>
        <color theme="1"/>
        <rFont val="Calibri"/>
        <family val="2"/>
        <charset val="238"/>
        <scheme val="minor"/>
      </rPr>
      <t>Hodinová zúčtovacia sadzba servisného technika</t>
    </r>
    <r>
      <rPr>
        <sz val="12"/>
        <color theme="1"/>
        <rFont val="Calibri"/>
        <family val="2"/>
        <charset val="238"/>
        <scheme val="minor"/>
      </rPr>
      <t xml:space="preserve"> (odborný servis - oprava zariadení)
za 1 hod. práce - človekohodina</t>
    </r>
  </si>
  <si>
    <t>normohodina</t>
  </si>
  <si>
    <r>
      <rPr>
        <b/>
        <sz val="12"/>
        <color theme="1"/>
        <rFont val="Calibri"/>
        <family val="2"/>
        <charset val="238"/>
        <scheme val="minor"/>
      </rPr>
      <t>Servisný zásah</t>
    </r>
    <r>
      <rPr>
        <sz val="12"/>
        <color theme="1"/>
        <rFont val="Calibri"/>
        <family val="2"/>
        <charset val="238"/>
        <scheme val="minor"/>
      </rPr>
      <t xml:space="preserve"> - zahŕňa náklady na spojené s výjazdom k zariadeniu, anaylýzou zariadenia a kontrolou na mieste a opätovnou montážou zariadenia - nezahŕňa cenu práce samotnej opravy a náhradné diely.</t>
    </r>
  </si>
  <si>
    <t>počet zásahov</t>
  </si>
  <si>
    <t>Hodinová zúčtovacia sadzba a servisný zásah</t>
  </si>
  <si>
    <t>CELKOVÁ CENA ZA PREDMET ZÁKAZKY v € bez DPH</t>
  </si>
  <si>
    <t>CELKOVÁ CENA ZA PREDMET ZÁKAZKY v € vrátane DPH</t>
  </si>
  <si>
    <t>Uchádzač musí vyplniť všetky  vyžltené bunky</t>
  </si>
  <si>
    <t>pozn.: položky 1 až 49 budú prílohou zmluvy o dielo</t>
  </si>
  <si>
    <t>pozn.: položky č. 50 až 71 budú prílohou servisnej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</si>
</sst>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7" fillId="3" borderId="9" xfId="1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1" fillId="4" borderId="12" xfId="0" applyNumberFormat="1" applyFont="1" applyFill="1" applyBorder="1" applyAlignment="1">
      <alignment horizontal="center"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1" fillId="4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0" fontId="1" fillId="0" borderId="20" xfId="0" applyFont="1" applyBorder="1" applyAlignment="1">
      <alignment horizontal="center" vertical="center"/>
    </xf>
    <xf numFmtId="0" fontId="7" fillId="3" borderId="21" xfId="1" applyFont="1" applyFill="1" applyBorder="1" applyAlignment="1" applyProtection="1">
      <alignment vertical="center" wrapText="1"/>
      <protection locked="0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 applyProtection="1">
      <alignment horizontal="center" vertical="center"/>
      <protection locked="0"/>
    </xf>
    <xf numFmtId="164" fontId="1" fillId="4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7" fillId="6" borderId="27" xfId="1" applyFont="1" applyFill="1" applyBorder="1" applyAlignment="1" applyProtection="1">
      <alignment vertical="center" wrapText="1"/>
      <protection locked="0"/>
    </xf>
    <xf numFmtId="164" fontId="2" fillId="5" borderId="28" xfId="0" applyNumberFormat="1" applyFont="1" applyFill="1" applyBorder="1" applyAlignment="1" applyProtection="1">
      <alignment horizontal="center" vertical="center"/>
      <protection locked="0"/>
    </xf>
    <xf numFmtId="0" fontId="7" fillId="6" borderId="9" xfId="1" applyFont="1" applyFill="1" applyBorder="1" applyAlignment="1" applyProtection="1">
      <alignment vertical="center" wrapText="1"/>
      <protection locked="0"/>
    </xf>
    <xf numFmtId="164" fontId="2" fillId="5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7" fillId="6" borderId="31" xfId="1" applyFont="1" applyFill="1" applyBorder="1" applyAlignment="1" applyProtection="1">
      <alignment vertical="center" wrapText="1"/>
      <protection locked="0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164" fontId="2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/>
    <xf numFmtId="0" fontId="7" fillId="3" borderId="27" xfId="1" applyFont="1" applyFill="1" applyBorder="1" applyAlignment="1" applyProtection="1">
      <alignment vertical="center" wrapText="1"/>
      <protection locked="0"/>
    </xf>
    <xf numFmtId="0" fontId="0" fillId="0" borderId="36" xfId="0" applyBorder="1"/>
    <xf numFmtId="164" fontId="2" fillId="5" borderId="37" xfId="0" applyNumberFormat="1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4" fontId="1" fillId="4" borderId="39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4" borderId="4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3" borderId="32" xfId="1" applyFont="1" applyFill="1" applyBorder="1" applyAlignment="1" applyProtection="1">
      <alignment vertical="center" wrapText="1"/>
      <protection locked="0"/>
    </xf>
    <xf numFmtId="0" fontId="1" fillId="0" borderId="44" xfId="0" applyFont="1" applyBorder="1" applyAlignment="1">
      <alignment horizontal="center" vertical="center"/>
    </xf>
    <xf numFmtId="164" fontId="2" fillId="5" borderId="45" xfId="0" applyNumberFormat="1" applyFont="1" applyFill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>
      <alignment horizontal="center" vertical="center"/>
    </xf>
    <xf numFmtId="0" fontId="0" fillId="0" borderId="47" xfId="0" applyBorder="1"/>
    <xf numFmtId="164" fontId="5" fillId="7" borderId="47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Protection="1">
      <protection locked="0"/>
    </xf>
    <xf numFmtId="0" fontId="7" fillId="3" borderId="31" xfId="1" applyFont="1" applyFill="1" applyBorder="1" applyAlignment="1" applyProtection="1">
      <alignment vertical="center" wrapText="1"/>
      <protection locked="0"/>
    </xf>
    <xf numFmtId="0" fontId="1" fillId="0" borderId="4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2" fillId="5" borderId="33" xfId="0" applyNumberFormat="1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>
      <alignment horizontal="center" vertical="center"/>
    </xf>
    <xf numFmtId="0" fontId="0" fillId="8" borderId="0" xfId="0" applyFill="1"/>
    <xf numFmtId="0" fontId="1" fillId="8" borderId="0" xfId="0" applyFont="1" applyFill="1"/>
    <xf numFmtId="0" fontId="1" fillId="8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>
      <alignment horizontal="center" vertical="center"/>
    </xf>
    <xf numFmtId="0" fontId="0" fillId="0" borderId="6" xfId="0" applyBorder="1"/>
    <xf numFmtId="164" fontId="5" fillId="0" borderId="0" xfId="0" applyNumberFormat="1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164" fontId="2" fillId="5" borderId="16" xfId="0" applyNumberFormat="1" applyFont="1" applyFill="1" applyBorder="1" applyAlignment="1" applyProtection="1">
      <alignment horizontal="center" vertical="center"/>
      <protection locked="0"/>
    </xf>
    <xf numFmtId="164" fontId="1" fillId="4" borderId="19" xfId="0" applyNumberFormat="1" applyFont="1" applyFill="1" applyBorder="1" applyAlignment="1">
      <alignment horizontal="center" vertical="center"/>
    </xf>
    <xf numFmtId="0" fontId="0" fillId="0" borderId="56" xfId="0" applyBorder="1"/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2" fillId="5" borderId="51" xfId="0" applyNumberFormat="1" applyFont="1" applyFill="1" applyBorder="1" applyAlignment="1" applyProtection="1">
      <alignment horizontal="center" vertical="center"/>
      <protection locked="0"/>
    </xf>
    <xf numFmtId="164" fontId="1" fillId="4" borderId="35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9" borderId="46" xfId="0" applyFill="1" applyBorder="1"/>
    <xf numFmtId="0" fontId="1" fillId="9" borderId="52" xfId="0" applyFont="1" applyFill="1" applyBorder="1"/>
    <xf numFmtId="0" fontId="1" fillId="9" borderId="52" xfId="0" applyFont="1" applyFill="1" applyBorder="1" applyProtection="1">
      <protection locked="0"/>
    </xf>
    <xf numFmtId="0" fontId="0" fillId="9" borderId="57" xfId="0" applyFill="1" applyBorder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3" borderId="55" xfId="0" applyFont="1" applyFill="1" applyBorder="1" applyAlignment="1" applyProtection="1">
      <alignment vertical="top" wrapText="1"/>
      <protection locked="0"/>
    </xf>
    <xf numFmtId="0" fontId="1" fillId="0" borderId="5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0" fontId="1" fillId="3" borderId="21" xfId="0" applyFont="1" applyFill="1" applyBorder="1" applyAlignment="1" applyProtection="1">
      <alignment vertical="top" wrapText="1"/>
      <protection locked="0"/>
    </xf>
    <xf numFmtId="0" fontId="1" fillId="0" borderId="24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6" borderId="31" xfId="0" applyFont="1" applyFill="1" applyBorder="1" applyAlignment="1" applyProtection="1">
      <alignment vertical="top" wrapTex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2" fillId="5" borderId="27" xfId="0" applyNumberFormat="1" applyFont="1" applyFill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>
      <alignment horizontal="center" vertical="center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2" fillId="5" borderId="31" xfId="0" applyNumberFormat="1" applyFont="1" applyFill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164" fontId="2" fillId="5" borderId="61" xfId="0" applyNumberFormat="1" applyFont="1" applyFill="1" applyBorder="1" applyAlignment="1" applyProtection="1">
      <alignment horizontal="center" vertical="center"/>
      <protection locked="0"/>
    </xf>
    <xf numFmtId="164" fontId="1" fillId="0" borderId="6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 applyProtection="1">
      <alignment vertical="center" wrapText="1"/>
      <protection locked="0"/>
    </xf>
    <xf numFmtId="164" fontId="1" fillId="0" borderId="42" xfId="0" applyNumberFormat="1" applyFont="1" applyBorder="1" applyAlignment="1">
      <alignment horizontal="center" vertical="center"/>
    </xf>
    <xf numFmtId="0" fontId="1" fillId="0" borderId="50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1" fillId="0" borderId="32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>
      <alignment horizontal="center" vertical="center" wrapText="1"/>
    </xf>
    <xf numFmtId="164" fontId="1" fillId="0" borderId="4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6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2" fillId="0" borderId="66" xfId="0" applyFont="1" applyBorder="1" applyAlignment="1" applyProtection="1">
      <alignment vertical="center" wrapText="1"/>
      <protection locked="0"/>
    </xf>
    <xf numFmtId="0" fontId="5" fillId="2" borderId="52" xfId="0" applyFont="1" applyFill="1" applyBorder="1" applyAlignment="1">
      <alignment horizontal="center" vertical="center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164" fontId="1" fillId="0" borderId="48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 wrapText="1"/>
    </xf>
    <xf numFmtId="164" fontId="15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7" borderId="48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15" fillId="10" borderId="46" xfId="0" applyFont="1" applyFill="1" applyBorder="1" applyAlignment="1">
      <alignment horizontal="center" vertical="center"/>
    </xf>
    <xf numFmtId="0" fontId="15" fillId="10" borderId="5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" fillId="7" borderId="46" xfId="0" applyFont="1" applyFill="1" applyBorder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6" borderId="27" xfId="0" applyFont="1" applyFill="1" applyBorder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left" vertical="center" wrapText="1"/>
      <protection locked="0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6" borderId="31" xfId="0" applyFont="1" applyFill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horizontal="left" vertical="center" wrapText="1"/>
      <protection locked="0"/>
    </xf>
    <xf numFmtId="0" fontId="5" fillId="7" borderId="46" xfId="0" applyFont="1" applyFill="1" applyBorder="1" applyAlignment="1" applyProtection="1">
      <alignment horizontal="center" vertical="center"/>
      <protection locked="0"/>
    </xf>
    <xf numFmtId="0" fontId="5" fillId="7" borderId="5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0" fillId="7" borderId="48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7" borderId="46" xfId="0" applyFont="1" applyFill="1" applyBorder="1" applyAlignment="1" applyProtection="1">
      <alignment horizontal="center" vertical="center"/>
      <protection locked="0"/>
    </xf>
    <xf numFmtId="0" fontId="10" fillId="7" borderId="52" xfId="0" applyFont="1" applyFill="1" applyBorder="1" applyAlignment="1" applyProtection="1">
      <alignment horizontal="center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B7B7-A09F-9343-9C7B-7FCB53EAF72F}">
  <dimension ref="A1:G138"/>
  <sheetViews>
    <sheetView tabSelected="1" zoomScale="83" workbookViewId="0">
      <selection activeCell="B6" sqref="B6"/>
    </sheetView>
  </sheetViews>
  <sheetFormatPr baseColWidth="10" defaultColWidth="9.1640625" defaultRowHeight="16" x14ac:dyDescent="0.2"/>
  <cols>
    <col min="1" max="1" width="6.5" customWidth="1"/>
    <col min="2" max="2" width="80.83203125" customWidth="1"/>
    <col min="3" max="3" width="18" customWidth="1"/>
    <col min="4" max="4" width="20.83203125" customWidth="1"/>
    <col min="5" max="5" width="17.83203125" customWidth="1"/>
    <col min="6" max="6" width="22.5" customWidth="1"/>
    <col min="7" max="7" width="15.6640625" customWidth="1"/>
  </cols>
  <sheetData>
    <row r="1" spans="1:7" ht="29" x14ac:dyDescent="0.2">
      <c r="B1" s="203" t="s">
        <v>0</v>
      </c>
      <c r="C1" s="203"/>
      <c r="D1" s="203"/>
      <c r="E1" s="203"/>
      <c r="F1" s="203"/>
    </row>
    <row r="2" spans="1:7" ht="13.5" customHeight="1" x14ac:dyDescent="0.2"/>
    <row r="3" spans="1:7" ht="13.5" customHeight="1" x14ac:dyDescent="0.2"/>
    <row r="4" spans="1:7" ht="36" customHeight="1" thickBot="1" x14ac:dyDescent="0.25">
      <c r="A4" s="186" t="s">
        <v>1</v>
      </c>
      <c r="B4" s="186"/>
      <c r="C4" s="186"/>
      <c r="D4" s="186"/>
      <c r="E4" s="186"/>
    </row>
    <row r="5" spans="1:7" ht="39" customHeight="1" thickBot="1" x14ac:dyDescent="0.25">
      <c r="A5" s="1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6" t="s">
        <v>8</v>
      </c>
    </row>
    <row r="6" spans="1:7" ht="51" customHeight="1" x14ac:dyDescent="0.2">
      <c r="A6" s="7">
        <v>1</v>
      </c>
      <c r="B6" s="8" t="s">
        <v>9</v>
      </c>
      <c r="C6" s="9">
        <v>166</v>
      </c>
      <c r="D6" s="10" t="s">
        <v>10</v>
      </c>
      <c r="E6" s="11"/>
      <c r="F6" s="12">
        <f t="shared" ref="F6:F24" si="0">C6*E6</f>
        <v>0</v>
      </c>
      <c r="G6" s="13"/>
    </row>
    <row r="7" spans="1:7" ht="51" customHeight="1" x14ac:dyDescent="0.2">
      <c r="A7" s="14">
        <v>2</v>
      </c>
      <c r="B7" s="8" t="s">
        <v>11</v>
      </c>
      <c r="C7" s="15">
        <v>166</v>
      </c>
      <c r="D7" s="16" t="s">
        <v>10</v>
      </c>
      <c r="E7" s="17"/>
      <c r="F7" s="18">
        <f t="shared" si="0"/>
        <v>0</v>
      </c>
      <c r="G7" s="19"/>
    </row>
    <row r="8" spans="1:7" ht="51" customHeight="1" thickBot="1" x14ac:dyDescent="0.25">
      <c r="A8" s="20">
        <v>3</v>
      </c>
      <c r="B8" s="21" t="s">
        <v>12</v>
      </c>
      <c r="C8" s="22">
        <v>166</v>
      </c>
      <c r="D8" s="23" t="s">
        <v>10</v>
      </c>
      <c r="E8" s="24"/>
      <c r="F8" s="25">
        <f t="shared" si="0"/>
        <v>0</v>
      </c>
      <c r="G8" s="26"/>
    </row>
    <row r="9" spans="1:7" ht="51" customHeight="1" x14ac:dyDescent="0.2">
      <c r="A9" s="7">
        <v>4</v>
      </c>
      <c r="B9" s="27" t="s">
        <v>13</v>
      </c>
      <c r="C9" s="9">
        <v>36</v>
      </c>
      <c r="D9" s="10" t="s">
        <v>10</v>
      </c>
      <c r="E9" s="28"/>
      <c r="F9" s="12">
        <f t="shared" si="0"/>
        <v>0</v>
      </c>
      <c r="G9" s="13"/>
    </row>
    <row r="10" spans="1:7" ht="51" customHeight="1" x14ac:dyDescent="0.2">
      <c r="A10" s="14">
        <v>5</v>
      </c>
      <c r="B10" s="29" t="s">
        <v>14</v>
      </c>
      <c r="C10" s="15">
        <v>36</v>
      </c>
      <c r="D10" s="16" t="s">
        <v>10</v>
      </c>
      <c r="E10" s="30"/>
      <c r="F10" s="18">
        <f t="shared" si="0"/>
        <v>0</v>
      </c>
      <c r="G10" s="19"/>
    </row>
    <row r="11" spans="1:7" ht="51" customHeight="1" thickBot="1" x14ac:dyDescent="0.25">
      <c r="A11" s="31">
        <v>6</v>
      </c>
      <c r="B11" s="32" t="s">
        <v>15</v>
      </c>
      <c r="C11" s="33">
        <v>36</v>
      </c>
      <c r="D11" s="34" t="s">
        <v>10</v>
      </c>
      <c r="E11" s="35"/>
      <c r="F11" s="25">
        <f t="shared" si="0"/>
        <v>0</v>
      </c>
      <c r="G11" s="36"/>
    </row>
    <row r="12" spans="1:7" ht="51" customHeight="1" x14ac:dyDescent="0.2">
      <c r="A12" s="7">
        <v>7</v>
      </c>
      <c r="B12" s="37" t="s">
        <v>16</v>
      </c>
      <c r="C12" s="9">
        <v>26</v>
      </c>
      <c r="D12" s="10" t="s">
        <v>10</v>
      </c>
      <c r="E12" s="28"/>
      <c r="F12" s="12">
        <f t="shared" si="0"/>
        <v>0</v>
      </c>
      <c r="G12" s="38"/>
    </row>
    <row r="13" spans="1:7" ht="51" customHeight="1" x14ac:dyDescent="0.2">
      <c r="A13" s="14">
        <v>8</v>
      </c>
      <c r="B13" s="8" t="s">
        <v>17</v>
      </c>
      <c r="C13" s="15">
        <v>26</v>
      </c>
      <c r="D13" s="16" t="s">
        <v>10</v>
      </c>
      <c r="E13" s="30"/>
      <c r="F13" s="18">
        <f t="shared" si="0"/>
        <v>0</v>
      </c>
      <c r="G13" s="19"/>
    </row>
    <row r="14" spans="1:7" ht="51" customHeight="1" thickBot="1" x14ac:dyDescent="0.25">
      <c r="A14" s="20">
        <v>9</v>
      </c>
      <c r="B14" s="21" t="s">
        <v>18</v>
      </c>
      <c r="C14" s="22">
        <v>26</v>
      </c>
      <c r="D14" s="23" t="s">
        <v>10</v>
      </c>
      <c r="E14" s="39"/>
      <c r="F14" s="25">
        <f t="shared" si="0"/>
        <v>0</v>
      </c>
      <c r="G14" s="26"/>
    </row>
    <row r="15" spans="1:7" ht="51" customHeight="1" x14ac:dyDescent="0.2">
      <c r="A15" s="7">
        <v>10</v>
      </c>
      <c r="B15" s="27" t="s">
        <v>19</v>
      </c>
      <c r="C15" s="40">
        <v>4</v>
      </c>
      <c r="D15" s="40" t="s">
        <v>10</v>
      </c>
      <c r="E15" s="28"/>
      <c r="F15" s="41">
        <f t="shared" si="0"/>
        <v>0</v>
      </c>
      <c r="G15" s="13"/>
    </row>
    <row r="16" spans="1:7" ht="51" customHeight="1" x14ac:dyDescent="0.2">
      <c r="A16" s="14">
        <v>11</v>
      </c>
      <c r="B16" s="29" t="s">
        <v>20</v>
      </c>
      <c r="C16" s="42">
        <v>4</v>
      </c>
      <c r="D16" s="42" t="s">
        <v>10</v>
      </c>
      <c r="E16" s="30"/>
      <c r="F16" s="43">
        <f t="shared" si="0"/>
        <v>0</v>
      </c>
      <c r="G16" s="19"/>
    </row>
    <row r="17" spans="1:7" ht="51" customHeight="1" thickBot="1" x14ac:dyDescent="0.25">
      <c r="A17" s="31">
        <v>12</v>
      </c>
      <c r="B17" s="32" t="s">
        <v>21</v>
      </c>
      <c r="C17" s="44">
        <v>4</v>
      </c>
      <c r="D17" s="44" t="s">
        <v>10</v>
      </c>
      <c r="E17" s="35"/>
      <c r="F17" s="45">
        <f t="shared" si="0"/>
        <v>0</v>
      </c>
      <c r="G17" s="36"/>
    </row>
    <row r="18" spans="1:7" ht="51" customHeight="1" x14ac:dyDescent="0.2">
      <c r="A18" s="7">
        <v>13</v>
      </c>
      <c r="B18" s="37" t="s">
        <v>22</v>
      </c>
      <c r="C18" s="46">
        <v>29</v>
      </c>
      <c r="D18" s="47" t="s">
        <v>10</v>
      </c>
      <c r="E18" s="28"/>
      <c r="F18" s="12">
        <f t="shared" si="0"/>
        <v>0</v>
      </c>
      <c r="G18" s="38"/>
    </row>
    <row r="19" spans="1:7" ht="51" customHeight="1" x14ac:dyDescent="0.2">
      <c r="A19" s="14">
        <v>14</v>
      </c>
      <c r="B19" s="8" t="s">
        <v>23</v>
      </c>
      <c r="C19" s="48">
        <v>29</v>
      </c>
      <c r="D19" s="49" t="s">
        <v>10</v>
      </c>
      <c r="E19" s="30"/>
      <c r="F19" s="18">
        <f t="shared" si="0"/>
        <v>0</v>
      </c>
      <c r="G19" s="19"/>
    </row>
    <row r="20" spans="1:7" ht="51" customHeight="1" thickBot="1" x14ac:dyDescent="0.25">
      <c r="A20" s="20">
        <v>15</v>
      </c>
      <c r="B20" s="21" t="s">
        <v>24</v>
      </c>
      <c r="C20" s="50">
        <v>29</v>
      </c>
      <c r="D20" s="51" t="s">
        <v>10</v>
      </c>
      <c r="E20" s="39"/>
      <c r="F20" s="25">
        <f t="shared" si="0"/>
        <v>0</v>
      </c>
      <c r="G20" s="26"/>
    </row>
    <row r="21" spans="1:7" ht="55" customHeight="1" x14ac:dyDescent="0.2">
      <c r="A21" s="7">
        <v>16</v>
      </c>
      <c r="B21" s="27" t="s">
        <v>25</v>
      </c>
      <c r="C21" s="46">
        <v>18</v>
      </c>
      <c r="D21" s="47" t="s">
        <v>10</v>
      </c>
      <c r="E21" s="28"/>
      <c r="F21" s="12">
        <f t="shared" si="0"/>
        <v>0</v>
      </c>
      <c r="G21" s="13"/>
    </row>
    <row r="22" spans="1:7" ht="55" customHeight="1" x14ac:dyDescent="0.2">
      <c r="A22" s="14">
        <v>17</v>
      </c>
      <c r="B22" s="29" t="s">
        <v>26</v>
      </c>
      <c r="C22" s="52">
        <v>18</v>
      </c>
      <c r="D22" s="53" t="s">
        <v>10</v>
      </c>
      <c r="E22" s="30"/>
      <c r="F22" s="18">
        <f t="shared" si="0"/>
        <v>0</v>
      </c>
      <c r="G22" s="19"/>
    </row>
    <row r="23" spans="1:7" ht="55" customHeight="1" thickBot="1" x14ac:dyDescent="0.25">
      <c r="A23" s="31">
        <v>18</v>
      </c>
      <c r="B23" s="32" t="s">
        <v>27</v>
      </c>
      <c r="C23" s="54">
        <v>18</v>
      </c>
      <c r="D23" s="55" t="s">
        <v>10</v>
      </c>
      <c r="E23" s="35"/>
      <c r="F23" s="56">
        <f t="shared" si="0"/>
        <v>0</v>
      </c>
      <c r="G23" s="36"/>
    </row>
    <row r="24" spans="1:7" ht="51" customHeight="1" thickBot="1" x14ac:dyDescent="0.25">
      <c r="A24" s="57">
        <v>19</v>
      </c>
      <c r="B24" s="58" t="s">
        <v>28</v>
      </c>
      <c r="C24" s="59">
        <v>77</v>
      </c>
      <c r="D24" s="55" t="s">
        <v>10</v>
      </c>
      <c r="E24" s="60"/>
      <c r="F24" s="61">
        <f t="shared" si="0"/>
        <v>0</v>
      </c>
      <c r="G24" s="62"/>
    </row>
    <row r="25" spans="1:7" ht="33" customHeight="1" thickBot="1" x14ac:dyDescent="0.25">
      <c r="A25" s="204" t="s">
        <v>1</v>
      </c>
      <c r="B25" s="205"/>
      <c r="C25" s="205"/>
      <c r="D25" s="205"/>
      <c r="E25" s="205"/>
      <c r="F25" s="63">
        <f>SUM(F6:F24)</f>
        <v>0</v>
      </c>
    </row>
    <row r="26" spans="1:7" ht="24" customHeight="1" x14ac:dyDescent="0.2">
      <c r="B26" s="64"/>
      <c r="C26" s="64"/>
      <c r="D26" s="64"/>
      <c r="E26" s="65"/>
      <c r="F26" s="64"/>
    </row>
    <row r="27" spans="1:7" ht="30" customHeight="1" thickBot="1" x14ac:dyDescent="0.25">
      <c r="A27" s="173" t="s">
        <v>29</v>
      </c>
      <c r="B27" s="173"/>
      <c r="C27" s="173"/>
      <c r="D27" s="173"/>
      <c r="E27" s="173"/>
    </row>
    <row r="28" spans="1:7" ht="51" customHeight="1" x14ac:dyDescent="0.2">
      <c r="A28" s="7">
        <v>20</v>
      </c>
      <c r="B28" s="37" t="s">
        <v>9</v>
      </c>
      <c r="C28" s="46">
        <v>385</v>
      </c>
      <c r="D28" s="47" t="s">
        <v>10</v>
      </c>
      <c r="E28" s="28"/>
      <c r="F28" s="12">
        <f t="shared" ref="F28:F46" si="1">C28*E28</f>
        <v>0</v>
      </c>
      <c r="G28" s="13"/>
    </row>
    <row r="29" spans="1:7" ht="51" customHeight="1" x14ac:dyDescent="0.2">
      <c r="A29" s="14">
        <v>21</v>
      </c>
      <c r="B29" s="8" t="s">
        <v>11</v>
      </c>
      <c r="C29" s="48">
        <v>385</v>
      </c>
      <c r="D29" s="49" t="s">
        <v>10</v>
      </c>
      <c r="E29" s="30"/>
      <c r="F29" s="18">
        <f t="shared" si="1"/>
        <v>0</v>
      </c>
      <c r="G29" s="19"/>
    </row>
    <row r="30" spans="1:7" ht="51" customHeight="1" thickBot="1" x14ac:dyDescent="0.25">
      <c r="A30" s="31">
        <v>22</v>
      </c>
      <c r="B30" s="66" t="s">
        <v>12</v>
      </c>
      <c r="C30" s="54">
        <v>385</v>
      </c>
      <c r="D30" s="55" t="s">
        <v>10</v>
      </c>
      <c r="E30" s="35"/>
      <c r="F30" s="25">
        <f t="shared" si="1"/>
        <v>0</v>
      </c>
      <c r="G30" s="36"/>
    </row>
    <row r="31" spans="1:7" ht="51" customHeight="1" x14ac:dyDescent="0.2">
      <c r="A31" s="7">
        <v>23</v>
      </c>
      <c r="B31" s="27" t="s">
        <v>13</v>
      </c>
      <c r="C31" s="46">
        <v>85</v>
      </c>
      <c r="D31" s="47" t="s">
        <v>10</v>
      </c>
      <c r="E31" s="28"/>
      <c r="F31" s="12">
        <f t="shared" si="1"/>
        <v>0</v>
      </c>
      <c r="G31" s="13"/>
    </row>
    <row r="32" spans="1:7" ht="51" customHeight="1" x14ac:dyDescent="0.2">
      <c r="A32" s="14">
        <v>24</v>
      </c>
      <c r="B32" s="29" t="s">
        <v>14</v>
      </c>
      <c r="C32" s="48">
        <v>85</v>
      </c>
      <c r="D32" s="49" t="s">
        <v>10</v>
      </c>
      <c r="E32" s="30"/>
      <c r="F32" s="18">
        <f t="shared" si="1"/>
        <v>0</v>
      </c>
      <c r="G32" s="19"/>
    </row>
    <row r="33" spans="1:7" ht="51" customHeight="1" thickBot="1" x14ac:dyDescent="0.25">
      <c r="A33" s="31">
        <v>25</v>
      </c>
      <c r="B33" s="32" t="s">
        <v>15</v>
      </c>
      <c r="C33" s="54">
        <v>85</v>
      </c>
      <c r="D33" s="55" t="s">
        <v>10</v>
      </c>
      <c r="E33" s="35"/>
      <c r="F33" s="25">
        <f t="shared" si="1"/>
        <v>0</v>
      </c>
      <c r="G33" s="36"/>
    </row>
    <row r="34" spans="1:7" ht="55" customHeight="1" x14ac:dyDescent="0.2">
      <c r="A34" s="7">
        <v>26</v>
      </c>
      <c r="B34" s="37" t="s">
        <v>16</v>
      </c>
      <c r="C34" s="46">
        <v>60</v>
      </c>
      <c r="D34" s="47" t="s">
        <v>10</v>
      </c>
      <c r="E34" s="28"/>
      <c r="F34" s="12">
        <f t="shared" si="1"/>
        <v>0</v>
      </c>
      <c r="G34" s="38"/>
    </row>
    <row r="35" spans="1:7" ht="55" customHeight="1" x14ac:dyDescent="0.2">
      <c r="A35" s="14">
        <v>27</v>
      </c>
      <c r="B35" s="8" t="s">
        <v>17</v>
      </c>
      <c r="C35" s="48">
        <v>60</v>
      </c>
      <c r="D35" s="49" t="s">
        <v>10</v>
      </c>
      <c r="E35" s="30"/>
      <c r="F35" s="18">
        <f t="shared" si="1"/>
        <v>0</v>
      </c>
      <c r="G35" s="19"/>
    </row>
    <row r="36" spans="1:7" ht="55" customHeight="1" thickBot="1" x14ac:dyDescent="0.25">
      <c r="A36" s="31">
        <v>28</v>
      </c>
      <c r="B36" s="66" t="s">
        <v>18</v>
      </c>
      <c r="C36" s="54">
        <v>60</v>
      </c>
      <c r="D36" s="55" t="s">
        <v>10</v>
      </c>
      <c r="E36" s="35"/>
      <c r="F36" s="25">
        <f t="shared" si="1"/>
        <v>0</v>
      </c>
      <c r="G36" s="26"/>
    </row>
    <row r="37" spans="1:7" ht="51" customHeight="1" x14ac:dyDescent="0.2">
      <c r="A37" s="7">
        <v>29</v>
      </c>
      <c r="B37" s="27" t="s">
        <v>19</v>
      </c>
      <c r="C37" s="46">
        <v>9</v>
      </c>
      <c r="D37" s="47" t="s">
        <v>10</v>
      </c>
      <c r="E37" s="28"/>
      <c r="F37" s="12">
        <f t="shared" si="1"/>
        <v>0</v>
      </c>
      <c r="G37" s="13"/>
    </row>
    <row r="38" spans="1:7" ht="51" customHeight="1" x14ac:dyDescent="0.2">
      <c r="A38" s="14">
        <v>30</v>
      </c>
      <c r="B38" s="29" t="s">
        <v>20</v>
      </c>
      <c r="C38" s="48">
        <v>9</v>
      </c>
      <c r="D38" s="49" t="s">
        <v>10</v>
      </c>
      <c r="E38" s="30"/>
      <c r="F38" s="18">
        <f t="shared" si="1"/>
        <v>0</v>
      </c>
      <c r="G38" s="19"/>
    </row>
    <row r="39" spans="1:7" ht="51" customHeight="1" thickBot="1" x14ac:dyDescent="0.25">
      <c r="A39" s="31">
        <v>31</v>
      </c>
      <c r="B39" s="32" t="s">
        <v>21</v>
      </c>
      <c r="C39" s="54">
        <v>9</v>
      </c>
      <c r="D39" s="55" t="s">
        <v>10</v>
      </c>
      <c r="E39" s="35"/>
      <c r="F39" s="25">
        <f t="shared" si="1"/>
        <v>0</v>
      </c>
      <c r="G39" s="36"/>
    </row>
    <row r="40" spans="1:7" ht="51" customHeight="1" x14ac:dyDescent="0.2">
      <c r="A40" s="7">
        <v>32</v>
      </c>
      <c r="B40" s="37" t="s">
        <v>22</v>
      </c>
      <c r="C40" s="46">
        <v>68</v>
      </c>
      <c r="D40" s="47" t="s">
        <v>10</v>
      </c>
      <c r="E40" s="28"/>
      <c r="F40" s="12">
        <f t="shared" si="1"/>
        <v>0</v>
      </c>
      <c r="G40" s="38"/>
    </row>
    <row r="41" spans="1:7" ht="51" customHeight="1" x14ac:dyDescent="0.2">
      <c r="A41" s="14">
        <v>33</v>
      </c>
      <c r="B41" s="8" t="s">
        <v>23</v>
      </c>
      <c r="C41" s="48">
        <v>68</v>
      </c>
      <c r="D41" s="49" t="s">
        <v>10</v>
      </c>
      <c r="E41" s="30"/>
      <c r="F41" s="18">
        <f t="shared" si="1"/>
        <v>0</v>
      </c>
      <c r="G41" s="19"/>
    </row>
    <row r="42" spans="1:7" ht="51" customHeight="1" thickBot="1" x14ac:dyDescent="0.25">
      <c r="A42" s="31">
        <v>34</v>
      </c>
      <c r="B42" s="66" t="s">
        <v>24</v>
      </c>
      <c r="C42" s="54">
        <v>68</v>
      </c>
      <c r="D42" s="55" t="s">
        <v>10</v>
      </c>
      <c r="E42" s="35"/>
      <c r="F42" s="25">
        <f t="shared" si="1"/>
        <v>0</v>
      </c>
      <c r="G42" s="26"/>
    </row>
    <row r="43" spans="1:7" ht="51" customHeight="1" x14ac:dyDescent="0.2">
      <c r="A43" s="7">
        <v>35</v>
      </c>
      <c r="B43" s="27" t="s">
        <v>25</v>
      </c>
      <c r="C43" s="46">
        <v>43</v>
      </c>
      <c r="D43" s="47" t="s">
        <v>10</v>
      </c>
      <c r="E43" s="28"/>
      <c r="F43" s="12">
        <f t="shared" si="1"/>
        <v>0</v>
      </c>
      <c r="G43" s="13"/>
    </row>
    <row r="44" spans="1:7" ht="51" customHeight="1" x14ac:dyDescent="0.2">
      <c r="A44" s="14">
        <v>36</v>
      </c>
      <c r="B44" s="29" t="s">
        <v>26</v>
      </c>
      <c r="C44" s="67">
        <v>43</v>
      </c>
      <c r="D44" s="68" t="s">
        <v>10</v>
      </c>
      <c r="E44" s="30"/>
      <c r="F44" s="18">
        <f t="shared" si="1"/>
        <v>0</v>
      </c>
      <c r="G44" s="19"/>
    </row>
    <row r="45" spans="1:7" ht="51" customHeight="1" thickBot="1" x14ac:dyDescent="0.25">
      <c r="A45" s="31">
        <v>37</v>
      </c>
      <c r="B45" s="32" t="s">
        <v>27</v>
      </c>
      <c r="C45" s="69">
        <v>43</v>
      </c>
      <c r="D45" s="70" t="s">
        <v>10</v>
      </c>
      <c r="E45" s="35"/>
      <c r="F45" s="56">
        <f t="shared" si="1"/>
        <v>0</v>
      </c>
      <c r="G45" s="36"/>
    </row>
    <row r="46" spans="1:7" ht="51" customHeight="1" thickBot="1" x14ac:dyDescent="0.25">
      <c r="A46" s="57">
        <v>38</v>
      </c>
      <c r="B46" s="66" t="s">
        <v>30</v>
      </c>
      <c r="C46" s="59">
        <v>175</v>
      </c>
      <c r="D46" s="59" t="s">
        <v>10</v>
      </c>
      <c r="E46" s="71"/>
      <c r="F46" s="61">
        <f t="shared" si="1"/>
        <v>0</v>
      </c>
      <c r="G46" s="62"/>
    </row>
    <row r="47" spans="1:7" ht="33" customHeight="1" thickBot="1" x14ac:dyDescent="0.25">
      <c r="A47" s="206" t="s">
        <v>29</v>
      </c>
      <c r="B47" s="207"/>
      <c r="C47" s="207"/>
      <c r="D47" s="207"/>
      <c r="E47" s="207"/>
      <c r="F47" s="72">
        <f>SUM(F28:F46)</f>
        <v>0</v>
      </c>
    </row>
    <row r="48" spans="1:7" ht="7.5" customHeight="1" x14ac:dyDescent="0.2">
      <c r="A48" s="73"/>
      <c r="B48" s="74"/>
      <c r="C48" s="74"/>
      <c r="D48" s="74"/>
      <c r="E48" s="75"/>
      <c r="F48" s="74"/>
    </row>
    <row r="49" spans="1:7" ht="30" customHeight="1" thickBot="1" x14ac:dyDescent="0.25">
      <c r="A49" s="186" t="s">
        <v>31</v>
      </c>
      <c r="B49" s="186"/>
      <c r="C49" s="186"/>
      <c r="D49" s="186"/>
      <c r="E49" s="186"/>
    </row>
    <row r="50" spans="1:7" ht="69" customHeight="1" thickBot="1" x14ac:dyDescent="0.25">
      <c r="A50" s="76">
        <v>39</v>
      </c>
      <c r="B50" s="77" t="s">
        <v>32</v>
      </c>
      <c r="C50" s="78">
        <v>1</v>
      </c>
      <c r="D50" s="79" t="s">
        <v>33</v>
      </c>
      <c r="E50" s="80"/>
      <c r="F50" s="81">
        <f>C50*E50</f>
        <v>0</v>
      </c>
      <c r="G50" s="82"/>
    </row>
    <row r="51" spans="1:7" ht="33" customHeight="1" thickBot="1" x14ac:dyDescent="0.25">
      <c r="A51" s="201" t="s">
        <v>31</v>
      </c>
      <c r="B51" s="202"/>
      <c r="C51" s="202"/>
      <c r="D51" s="202"/>
      <c r="E51" s="202"/>
      <c r="F51" s="63">
        <f>SUM(F50)</f>
        <v>0</v>
      </c>
    </row>
    <row r="52" spans="1:7" ht="7.5" customHeight="1" x14ac:dyDescent="0.2">
      <c r="A52" s="73"/>
      <c r="B52" s="74"/>
      <c r="C52" s="74"/>
      <c r="D52" s="74"/>
      <c r="E52" s="75"/>
      <c r="F52" s="74"/>
    </row>
    <row r="53" spans="1:7" ht="33" customHeight="1" thickBot="1" x14ac:dyDescent="0.25">
      <c r="A53" s="173" t="s">
        <v>34</v>
      </c>
      <c r="B53" s="173"/>
      <c r="C53" s="173"/>
      <c r="D53" s="173"/>
      <c r="E53" s="173"/>
      <c r="F53" s="83"/>
    </row>
    <row r="54" spans="1:7" ht="48.75" customHeight="1" x14ac:dyDescent="0.2">
      <c r="A54" s="84">
        <v>40</v>
      </c>
      <c r="B54" s="85" t="s">
        <v>35</v>
      </c>
      <c r="C54" s="86">
        <v>430</v>
      </c>
      <c r="D54" s="86" t="s">
        <v>10</v>
      </c>
      <c r="E54" s="11"/>
      <c r="F54" s="87">
        <f t="shared" ref="F54:F58" si="2">C54*E54</f>
        <v>0</v>
      </c>
      <c r="G54" s="13"/>
    </row>
    <row r="55" spans="1:7" ht="48.75" customHeight="1" x14ac:dyDescent="0.2">
      <c r="A55" s="88">
        <v>41</v>
      </c>
      <c r="B55" s="89" t="s">
        <v>36</v>
      </c>
      <c r="C55" s="90">
        <v>270</v>
      </c>
      <c r="D55" s="90" t="s">
        <v>10</v>
      </c>
      <c r="E55" s="91"/>
      <c r="F55" s="92">
        <f t="shared" si="2"/>
        <v>0</v>
      </c>
      <c r="G55" s="93"/>
    </row>
    <row r="56" spans="1:7" ht="48.75" customHeight="1" x14ac:dyDescent="0.2">
      <c r="A56" s="94">
        <v>42</v>
      </c>
      <c r="B56" s="89" t="s">
        <v>37</v>
      </c>
      <c r="C56" s="95">
        <v>40</v>
      </c>
      <c r="D56" s="95" t="s">
        <v>10</v>
      </c>
      <c r="E56" s="17"/>
      <c r="F56" s="92">
        <f t="shared" si="2"/>
        <v>0</v>
      </c>
      <c r="G56" s="19"/>
    </row>
    <row r="57" spans="1:7" ht="48.75" customHeight="1" x14ac:dyDescent="0.2">
      <c r="A57" s="96">
        <v>43</v>
      </c>
      <c r="B57" s="89" t="s">
        <v>38</v>
      </c>
      <c r="C57" s="97">
        <v>40</v>
      </c>
      <c r="D57" s="97" t="s">
        <v>10</v>
      </c>
      <c r="E57" s="24"/>
      <c r="F57" s="92">
        <f t="shared" si="2"/>
        <v>0</v>
      </c>
      <c r="G57" s="26"/>
    </row>
    <row r="58" spans="1:7" ht="117" customHeight="1" thickBot="1" x14ac:dyDescent="0.25">
      <c r="A58" s="98">
        <v>44</v>
      </c>
      <c r="B58" s="99" t="s">
        <v>39</v>
      </c>
      <c r="C58" s="100">
        <v>240</v>
      </c>
      <c r="D58" s="100" t="s">
        <v>10</v>
      </c>
      <c r="E58" s="101"/>
      <c r="F58" s="102">
        <f t="shared" si="2"/>
        <v>0</v>
      </c>
      <c r="G58" s="36"/>
    </row>
    <row r="59" spans="1:7" ht="33" customHeight="1" thickBot="1" x14ac:dyDescent="0.25">
      <c r="A59" s="201" t="s">
        <v>34</v>
      </c>
      <c r="B59" s="202"/>
      <c r="C59" s="202"/>
      <c r="D59" s="202"/>
      <c r="E59" s="202"/>
      <c r="F59" s="72">
        <f>SUM(F54:F58)</f>
        <v>0</v>
      </c>
    </row>
    <row r="60" spans="1:7" ht="30" customHeight="1" x14ac:dyDescent="0.2">
      <c r="A60" s="103"/>
      <c r="B60" s="103"/>
      <c r="C60" s="103"/>
      <c r="D60" s="103"/>
      <c r="E60" s="103"/>
      <c r="F60" s="83"/>
    </row>
    <row r="61" spans="1:7" ht="33" customHeight="1" thickBot="1" x14ac:dyDescent="0.25">
      <c r="A61" s="173" t="s">
        <v>40</v>
      </c>
      <c r="B61" s="173"/>
      <c r="C61" s="173"/>
      <c r="D61" s="173"/>
      <c r="E61" s="173"/>
      <c r="F61" s="83"/>
    </row>
    <row r="62" spans="1:7" ht="48.75" customHeight="1" x14ac:dyDescent="0.2">
      <c r="A62" s="84">
        <v>45</v>
      </c>
      <c r="B62" s="85" t="s">
        <v>41</v>
      </c>
      <c r="C62" s="86">
        <v>1000</v>
      </c>
      <c r="D62" s="86" t="s">
        <v>10</v>
      </c>
      <c r="E62" s="11"/>
      <c r="F62" s="87">
        <f t="shared" ref="F62:F66" si="3">C62*E62</f>
        <v>0</v>
      </c>
      <c r="G62" s="13"/>
    </row>
    <row r="63" spans="1:7" ht="48.75" customHeight="1" x14ac:dyDescent="0.2">
      <c r="A63" s="88">
        <v>46</v>
      </c>
      <c r="B63" s="89" t="s">
        <v>42</v>
      </c>
      <c r="C63" s="90">
        <v>630</v>
      </c>
      <c r="D63" s="90" t="s">
        <v>10</v>
      </c>
      <c r="E63" s="91"/>
      <c r="F63" s="92">
        <f t="shared" si="3"/>
        <v>0</v>
      </c>
      <c r="G63" s="93"/>
    </row>
    <row r="64" spans="1:7" ht="48.75" customHeight="1" x14ac:dyDescent="0.2">
      <c r="A64" s="94">
        <v>47</v>
      </c>
      <c r="B64" s="89" t="s">
        <v>43</v>
      </c>
      <c r="C64" s="95">
        <v>140</v>
      </c>
      <c r="D64" s="95" t="s">
        <v>10</v>
      </c>
      <c r="E64" s="17"/>
      <c r="F64" s="92">
        <f t="shared" si="3"/>
        <v>0</v>
      </c>
      <c r="G64" s="19"/>
    </row>
    <row r="65" spans="1:7" ht="48.75" customHeight="1" x14ac:dyDescent="0.2">
      <c r="A65" s="96">
        <v>48</v>
      </c>
      <c r="B65" s="89" t="s">
        <v>44</v>
      </c>
      <c r="C65" s="97">
        <v>140</v>
      </c>
      <c r="D65" s="97" t="s">
        <v>10</v>
      </c>
      <c r="E65" s="24"/>
      <c r="F65" s="92">
        <f t="shared" si="3"/>
        <v>0</v>
      </c>
      <c r="G65" s="26"/>
    </row>
    <row r="66" spans="1:7" ht="117" customHeight="1" thickBot="1" x14ac:dyDescent="0.25">
      <c r="A66" s="98">
        <v>49</v>
      </c>
      <c r="B66" s="99" t="s">
        <v>45</v>
      </c>
      <c r="C66" s="100">
        <v>560</v>
      </c>
      <c r="D66" s="100" t="s">
        <v>10</v>
      </c>
      <c r="E66" s="101"/>
      <c r="F66" s="102">
        <f t="shared" si="3"/>
        <v>0</v>
      </c>
      <c r="G66" s="36"/>
    </row>
    <row r="67" spans="1:7" ht="33" customHeight="1" thickBot="1" x14ac:dyDescent="0.25">
      <c r="A67" s="201" t="s">
        <v>40</v>
      </c>
      <c r="B67" s="202"/>
      <c r="C67" s="202"/>
      <c r="D67" s="202"/>
      <c r="E67" s="202"/>
      <c r="F67" s="72">
        <f>SUM(F62:F66)</f>
        <v>0</v>
      </c>
    </row>
    <row r="68" spans="1:7" ht="7" customHeight="1" x14ac:dyDescent="0.2">
      <c r="A68" s="73"/>
      <c r="B68" s="74"/>
      <c r="C68" s="74"/>
      <c r="D68" s="74"/>
      <c r="E68" s="75"/>
      <c r="F68" s="74"/>
    </row>
    <row r="69" spans="1:7" ht="9" customHeight="1" thickBot="1" x14ac:dyDescent="0.25">
      <c r="B69" s="64"/>
      <c r="C69" s="64"/>
      <c r="D69" s="64"/>
      <c r="E69" s="65"/>
      <c r="F69" s="64"/>
    </row>
    <row r="70" spans="1:7" ht="6" customHeight="1" thickBot="1" x14ac:dyDescent="0.25">
      <c r="A70" s="104"/>
      <c r="B70" s="105"/>
      <c r="C70" s="105"/>
      <c r="D70" s="105"/>
      <c r="E70" s="106"/>
      <c r="F70" s="105"/>
      <c r="G70" s="107"/>
    </row>
    <row r="71" spans="1:7" ht="36" customHeight="1" thickBot="1" x14ac:dyDescent="0.25">
      <c r="A71" s="186" t="s">
        <v>46</v>
      </c>
      <c r="B71" s="186"/>
      <c r="C71" s="186"/>
      <c r="D71" s="186"/>
      <c r="E71" s="186"/>
    </row>
    <row r="72" spans="1:7" ht="39" customHeight="1" thickBot="1" x14ac:dyDescent="0.25">
      <c r="A72" s="1" t="s">
        <v>2</v>
      </c>
      <c r="B72" s="108" t="s">
        <v>47</v>
      </c>
      <c r="C72" s="3" t="s">
        <v>48</v>
      </c>
      <c r="D72" s="4" t="s">
        <v>5</v>
      </c>
      <c r="E72" s="4" t="s">
        <v>6</v>
      </c>
      <c r="F72" s="5" t="s">
        <v>7</v>
      </c>
      <c r="G72" s="5" t="s">
        <v>8</v>
      </c>
    </row>
    <row r="73" spans="1:7" ht="51" x14ac:dyDescent="0.2">
      <c r="A73" s="109">
        <v>50</v>
      </c>
      <c r="B73" s="110" t="s">
        <v>49</v>
      </c>
      <c r="C73" s="111">
        <v>5383</v>
      </c>
      <c r="D73" s="112" t="s">
        <v>50</v>
      </c>
      <c r="E73" s="91"/>
      <c r="F73" s="113">
        <f>C73*E73</f>
        <v>0</v>
      </c>
      <c r="G73" s="182" t="s">
        <v>51</v>
      </c>
    </row>
    <row r="74" spans="1:7" ht="52" thickBot="1" x14ac:dyDescent="0.25">
      <c r="A74" s="20">
        <v>51</v>
      </c>
      <c r="B74" s="114" t="s">
        <v>52</v>
      </c>
      <c r="C74" s="111">
        <v>5383</v>
      </c>
      <c r="D74" s="115" t="s">
        <v>53</v>
      </c>
      <c r="E74" s="24"/>
      <c r="F74" s="116">
        <f>C74*E74</f>
        <v>0</v>
      </c>
      <c r="G74" s="196"/>
    </row>
    <row r="75" spans="1:7" ht="51" x14ac:dyDescent="0.2">
      <c r="A75" s="7">
        <v>52</v>
      </c>
      <c r="B75" s="117" t="s">
        <v>54</v>
      </c>
      <c r="C75" s="118">
        <v>1120</v>
      </c>
      <c r="D75" s="119" t="s">
        <v>50</v>
      </c>
      <c r="E75" s="28"/>
      <c r="F75" s="120">
        <f>C75*E75</f>
        <v>0</v>
      </c>
      <c r="G75" s="197" t="s">
        <v>51</v>
      </c>
    </row>
    <row r="76" spans="1:7" ht="35" thickBot="1" x14ac:dyDescent="0.25">
      <c r="A76" s="31">
        <v>53</v>
      </c>
      <c r="B76" s="122" t="s">
        <v>55</v>
      </c>
      <c r="C76" s="123">
        <v>1120</v>
      </c>
      <c r="D76" s="124" t="s">
        <v>56</v>
      </c>
      <c r="E76" s="35"/>
      <c r="F76" s="116">
        <f>C76*E76</f>
        <v>0</v>
      </c>
      <c r="G76" s="183"/>
    </row>
    <row r="77" spans="1:7" ht="51" customHeight="1" thickBot="1" x14ac:dyDescent="0.25">
      <c r="A77" s="174" t="s">
        <v>57</v>
      </c>
      <c r="B77" s="175"/>
      <c r="C77" s="175"/>
      <c r="D77" s="175"/>
      <c r="E77" s="175"/>
      <c r="F77" s="72">
        <f>SUM(F73:F76)</f>
        <v>0</v>
      </c>
    </row>
    <row r="78" spans="1:7" ht="24" customHeight="1" x14ac:dyDescent="0.2">
      <c r="B78" s="65"/>
      <c r="C78" s="64"/>
      <c r="D78" s="64"/>
      <c r="E78" s="65"/>
      <c r="F78" s="64"/>
    </row>
    <row r="79" spans="1:7" ht="9" customHeight="1" x14ac:dyDescent="0.2">
      <c r="A79" s="73"/>
      <c r="B79" s="74"/>
      <c r="C79" s="74"/>
      <c r="D79" s="74"/>
      <c r="E79" s="75"/>
      <c r="F79" s="74"/>
    </row>
    <row r="80" spans="1:7" ht="36" customHeight="1" thickBot="1" x14ac:dyDescent="0.25">
      <c r="A80" s="173" t="s">
        <v>58</v>
      </c>
      <c r="B80" s="173"/>
      <c r="C80" s="173"/>
      <c r="D80" s="173"/>
      <c r="E80" s="173"/>
    </row>
    <row r="81" spans="1:7" ht="37" thickBot="1" x14ac:dyDescent="0.25">
      <c r="A81" s="125" t="s">
        <v>2</v>
      </c>
      <c r="B81" s="126" t="s">
        <v>47</v>
      </c>
      <c r="C81" s="127" t="s">
        <v>4</v>
      </c>
      <c r="D81" s="128" t="s">
        <v>5</v>
      </c>
      <c r="E81" s="128" t="s">
        <v>6</v>
      </c>
      <c r="F81" s="6" t="s">
        <v>7</v>
      </c>
      <c r="G81" s="6" t="s">
        <v>8</v>
      </c>
    </row>
    <row r="82" spans="1:7" ht="61" thickBot="1" x14ac:dyDescent="0.25">
      <c r="A82" s="187">
        <v>54</v>
      </c>
      <c r="B82" s="198" t="s">
        <v>59</v>
      </c>
      <c r="C82" s="118">
        <v>9228</v>
      </c>
      <c r="D82" s="129" t="s">
        <v>60</v>
      </c>
      <c r="E82" s="130"/>
      <c r="F82" s="131">
        <f>(C82*E82)</f>
        <v>0</v>
      </c>
      <c r="G82" s="191" t="s">
        <v>61</v>
      </c>
    </row>
    <row r="83" spans="1:7" ht="60" x14ac:dyDescent="0.2">
      <c r="A83" s="188"/>
      <c r="B83" s="199"/>
      <c r="C83" s="53">
        <v>9228</v>
      </c>
      <c r="D83" s="129" t="s">
        <v>62</v>
      </c>
      <c r="E83" s="132"/>
      <c r="F83" s="133">
        <f t="shared" ref="F83:F97" si="4">(C83*E83)</f>
        <v>0</v>
      </c>
      <c r="G83" s="192"/>
    </row>
    <row r="84" spans="1:7" ht="60" x14ac:dyDescent="0.2">
      <c r="A84" s="188">
        <v>55</v>
      </c>
      <c r="B84" s="199" t="s">
        <v>63</v>
      </c>
      <c r="C84" s="53">
        <v>9228</v>
      </c>
      <c r="D84" s="134" t="s">
        <v>64</v>
      </c>
      <c r="E84" s="132"/>
      <c r="F84" s="133">
        <f t="shared" si="4"/>
        <v>0</v>
      </c>
      <c r="G84" s="192"/>
    </row>
    <row r="85" spans="1:7" ht="60" x14ac:dyDescent="0.2">
      <c r="A85" s="188"/>
      <c r="B85" s="199"/>
      <c r="C85" s="53">
        <v>9228</v>
      </c>
      <c r="D85" s="134" t="s">
        <v>65</v>
      </c>
      <c r="E85" s="132"/>
      <c r="F85" s="133">
        <f t="shared" si="4"/>
        <v>0</v>
      </c>
      <c r="G85" s="192"/>
    </row>
    <row r="86" spans="1:7" ht="60" x14ac:dyDescent="0.2">
      <c r="A86" s="188"/>
      <c r="B86" s="199"/>
      <c r="C86" s="53">
        <v>9228</v>
      </c>
      <c r="D86" s="135" t="s">
        <v>66</v>
      </c>
      <c r="E86" s="132"/>
      <c r="F86" s="133">
        <f t="shared" si="4"/>
        <v>0</v>
      </c>
      <c r="G86" s="192"/>
    </row>
    <row r="87" spans="1:7" ht="60" x14ac:dyDescent="0.2">
      <c r="A87" s="188"/>
      <c r="B87" s="199"/>
      <c r="C87" s="53">
        <v>9228</v>
      </c>
      <c r="D87" s="135" t="s">
        <v>67</v>
      </c>
      <c r="E87" s="132"/>
      <c r="F87" s="133">
        <f t="shared" si="4"/>
        <v>0</v>
      </c>
      <c r="G87" s="192"/>
    </row>
    <row r="88" spans="1:7" ht="60" x14ac:dyDescent="0.2">
      <c r="A88" s="188"/>
      <c r="B88" s="199"/>
      <c r="C88" s="53">
        <v>9228</v>
      </c>
      <c r="D88" s="135" t="s">
        <v>68</v>
      </c>
      <c r="E88" s="132"/>
      <c r="F88" s="133">
        <f t="shared" si="4"/>
        <v>0</v>
      </c>
      <c r="G88" s="192"/>
    </row>
    <row r="89" spans="1:7" ht="61" thickBot="1" x14ac:dyDescent="0.25">
      <c r="A89" s="194"/>
      <c r="B89" s="200"/>
      <c r="C89" s="123">
        <v>9228</v>
      </c>
      <c r="D89" s="135" t="s">
        <v>69</v>
      </c>
      <c r="E89" s="136"/>
      <c r="F89" s="137">
        <f t="shared" si="4"/>
        <v>0</v>
      </c>
      <c r="G89" s="193"/>
    </row>
    <row r="90" spans="1:7" ht="61" thickBot="1" x14ac:dyDescent="0.25">
      <c r="A90" s="187">
        <v>56</v>
      </c>
      <c r="B90" s="189" t="s">
        <v>70</v>
      </c>
      <c r="C90" s="118">
        <v>1920</v>
      </c>
      <c r="D90" s="129" t="s">
        <v>60</v>
      </c>
      <c r="E90" s="130"/>
      <c r="F90" s="131">
        <f t="shared" si="4"/>
        <v>0</v>
      </c>
      <c r="G90" s="191" t="s">
        <v>61</v>
      </c>
    </row>
    <row r="91" spans="1:7" ht="60" x14ac:dyDescent="0.2">
      <c r="A91" s="188"/>
      <c r="B91" s="190"/>
      <c r="C91" s="53">
        <v>1920</v>
      </c>
      <c r="D91" s="138" t="s">
        <v>71</v>
      </c>
      <c r="E91" s="132"/>
      <c r="F91" s="133">
        <f t="shared" si="4"/>
        <v>0</v>
      </c>
      <c r="G91" s="192"/>
    </row>
    <row r="92" spans="1:7" ht="60" x14ac:dyDescent="0.2">
      <c r="A92" s="188">
        <v>57</v>
      </c>
      <c r="B92" s="190" t="s">
        <v>72</v>
      </c>
      <c r="C92" s="53">
        <v>1920</v>
      </c>
      <c r="D92" s="135" t="s">
        <v>73</v>
      </c>
      <c r="E92" s="132"/>
      <c r="F92" s="133">
        <f t="shared" si="4"/>
        <v>0</v>
      </c>
      <c r="G92" s="192"/>
    </row>
    <row r="93" spans="1:7" ht="60" x14ac:dyDescent="0.2">
      <c r="A93" s="188"/>
      <c r="B93" s="190"/>
      <c r="C93" s="53">
        <v>1920</v>
      </c>
      <c r="D93" s="135" t="s">
        <v>74</v>
      </c>
      <c r="E93" s="132"/>
      <c r="F93" s="133">
        <f t="shared" si="4"/>
        <v>0</v>
      </c>
      <c r="G93" s="192"/>
    </row>
    <row r="94" spans="1:7" ht="60" x14ac:dyDescent="0.2">
      <c r="A94" s="188"/>
      <c r="B94" s="190"/>
      <c r="C94" s="53">
        <v>1920</v>
      </c>
      <c r="D94" s="135" t="s">
        <v>66</v>
      </c>
      <c r="E94" s="132"/>
      <c r="F94" s="133">
        <f t="shared" si="4"/>
        <v>0</v>
      </c>
      <c r="G94" s="192"/>
    </row>
    <row r="95" spans="1:7" ht="60" x14ac:dyDescent="0.2">
      <c r="A95" s="188"/>
      <c r="B95" s="190"/>
      <c r="C95" s="53">
        <v>1920</v>
      </c>
      <c r="D95" s="135" t="s">
        <v>67</v>
      </c>
      <c r="E95" s="132"/>
      <c r="F95" s="133">
        <f t="shared" si="4"/>
        <v>0</v>
      </c>
      <c r="G95" s="192"/>
    </row>
    <row r="96" spans="1:7" ht="60" x14ac:dyDescent="0.2">
      <c r="A96" s="188"/>
      <c r="B96" s="190"/>
      <c r="C96" s="53">
        <v>1920</v>
      </c>
      <c r="D96" s="135" t="s">
        <v>68</v>
      </c>
      <c r="E96" s="132"/>
      <c r="F96" s="133">
        <f t="shared" si="4"/>
        <v>0</v>
      </c>
      <c r="G96" s="192"/>
    </row>
    <row r="97" spans="1:7" ht="61" thickBot="1" x14ac:dyDescent="0.25">
      <c r="A97" s="194"/>
      <c r="B97" s="195"/>
      <c r="C97" s="123">
        <v>1920</v>
      </c>
      <c r="D97" s="135" t="s">
        <v>69</v>
      </c>
      <c r="E97" s="136"/>
      <c r="F97" s="137">
        <f t="shared" si="4"/>
        <v>0</v>
      </c>
      <c r="G97" s="193"/>
    </row>
    <row r="98" spans="1:7" ht="39" customHeight="1" thickBot="1" x14ac:dyDescent="0.25">
      <c r="A98" s="174" t="s">
        <v>75</v>
      </c>
      <c r="B98" s="175"/>
      <c r="C98" s="175"/>
      <c r="D98" s="175"/>
      <c r="E98" s="175"/>
      <c r="F98" s="63">
        <f>SUM(F82:F97)</f>
        <v>0</v>
      </c>
    </row>
    <row r="99" spans="1:7" ht="24" customHeight="1" x14ac:dyDescent="0.2">
      <c r="B99" s="139"/>
      <c r="C99" s="139"/>
      <c r="D99" s="139"/>
      <c r="E99" s="139"/>
      <c r="F99" s="83"/>
    </row>
    <row r="100" spans="1:7" ht="9" customHeight="1" x14ac:dyDescent="0.2">
      <c r="A100" s="73"/>
      <c r="B100" s="74"/>
      <c r="C100" s="74"/>
      <c r="D100" s="74"/>
      <c r="E100" s="75"/>
      <c r="F100" s="74"/>
    </row>
    <row r="101" spans="1:7" ht="36" customHeight="1" thickBot="1" x14ac:dyDescent="0.25">
      <c r="A101" s="173" t="s">
        <v>76</v>
      </c>
      <c r="B101" s="173"/>
      <c r="C101" s="173"/>
      <c r="D101" s="173"/>
      <c r="E101" s="173"/>
    </row>
    <row r="102" spans="1:7" ht="39" customHeight="1" thickBot="1" x14ac:dyDescent="0.25">
      <c r="A102" s="125" t="s">
        <v>2</v>
      </c>
      <c r="B102" s="126" t="s">
        <v>47</v>
      </c>
      <c r="C102" s="127" t="s">
        <v>77</v>
      </c>
      <c r="D102" s="128" t="s">
        <v>5</v>
      </c>
      <c r="E102" s="128" t="s">
        <v>6</v>
      </c>
      <c r="F102" s="6" t="s">
        <v>7</v>
      </c>
      <c r="G102" s="6" t="s">
        <v>8</v>
      </c>
    </row>
    <row r="103" spans="1:7" ht="57" customHeight="1" x14ac:dyDescent="0.2">
      <c r="A103" s="7">
        <v>58</v>
      </c>
      <c r="B103" s="140" t="s">
        <v>78</v>
      </c>
      <c r="C103" s="141">
        <v>96</v>
      </c>
      <c r="D103" s="142" t="s">
        <v>79</v>
      </c>
      <c r="E103" s="143"/>
      <c r="F103" s="144">
        <f t="shared" ref="F103:F111" si="5">C103*E103</f>
        <v>0</v>
      </c>
      <c r="G103" s="145" t="s">
        <v>61</v>
      </c>
    </row>
    <row r="104" spans="1:7" ht="27" customHeight="1" x14ac:dyDescent="0.2">
      <c r="A104" s="14">
        <v>59</v>
      </c>
      <c r="B104" s="146" t="s">
        <v>80</v>
      </c>
      <c r="C104" s="53">
        <v>100</v>
      </c>
      <c r="D104" s="68" t="s">
        <v>81</v>
      </c>
      <c r="E104" s="24"/>
      <c r="F104" s="147">
        <f t="shared" si="5"/>
        <v>0</v>
      </c>
      <c r="G104" s="181" t="s">
        <v>51</v>
      </c>
    </row>
    <row r="105" spans="1:7" ht="27" customHeight="1" x14ac:dyDescent="0.2">
      <c r="A105" s="14">
        <v>60</v>
      </c>
      <c r="B105" s="146" t="s">
        <v>82</v>
      </c>
      <c r="C105" s="53">
        <v>1000</v>
      </c>
      <c r="D105" s="68" t="s">
        <v>81</v>
      </c>
      <c r="E105" s="24"/>
      <c r="F105" s="147">
        <f t="shared" si="5"/>
        <v>0</v>
      </c>
      <c r="G105" s="182"/>
    </row>
    <row r="106" spans="1:7" ht="27" customHeight="1" x14ac:dyDescent="0.2">
      <c r="A106" s="14">
        <v>61</v>
      </c>
      <c r="B106" s="146" t="s">
        <v>83</v>
      </c>
      <c r="C106" s="53">
        <v>200</v>
      </c>
      <c r="D106" s="68" t="s">
        <v>81</v>
      </c>
      <c r="E106" s="24"/>
      <c r="F106" s="147">
        <f t="shared" si="5"/>
        <v>0</v>
      </c>
      <c r="G106" s="182"/>
    </row>
    <row r="107" spans="1:7" ht="27" customHeight="1" x14ac:dyDescent="0.2">
      <c r="A107" s="14">
        <v>62</v>
      </c>
      <c r="B107" s="146" t="s">
        <v>84</v>
      </c>
      <c r="C107" s="53">
        <v>100</v>
      </c>
      <c r="D107" s="68" t="s">
        <v>81</v>
      </c>
      <c r="E107" s="24"/>
      <c r="F107" s="147">
        <f t="shared" si="5"/>
        <v>0</v>
      </c>
      <c r="G107" s="182"/>
    </row>
    <row r="108" spans="1:7" ht="27" customHeight="1" x14ac:dyDescent="0.2">
      <c r="A108" s="14">
        <v>63</v>
      </c>
      <c r="B108" s="146" t="s">
        <v>85</v>
      </c>
      <c r="C108" s="53">
        <v>100</v>
      </c>
      <c r="D108" s="68" t="s">
        <v>81</v>
      </c>
      <c r="E108" s="24"/>
      <c r="F108" s="147">
        <f t="shared" si="5"/>
        <v>0</v>
      </c>
      <c r="G108" s="182"/>
    </row>
    <row r="109" spans="1:7" ht="27" customHeight="1" x14ac:dyDescent="0.2">
      <c r="A109" s="14">
        <v>64</v>
      </c>
      <c r="B109" s="146" t="s">
        <v>86</v>
      </c>
      <c r="C109" s="53">
        <v>100</v>
      </c>
      <c r="D109" s="68" t="s">
        <v>81</v>
      </c>
      <c r="E109" s="24"/>
      <c r="F109" s="147">
        <f t="shared" si="5"/>
        <v>0</v>
      </c>
      <c r="G109" s="182"/>
    </row>
    <row r="110" spans="1:7" ht="27" customHeight="1" x14ac:dyDescent="0.2">
      <c r="A110" s="14">
        <v>65</v>
      </c>
      <c r="B110" s="146" t="s">
        <v>87</v>
      </c>
      <c r="C110" s="53">
        <v>200</v>
      </c>
      <c r="D110" s="68" t="s">
        <v>81</v>
      </c>
      <c r="E110" s="24"/>
      <c r="F110" s="147">
        <f t="shared" si="5"/>
        <v>0</v>
      </c>
      <c r="G110" s="182"/>
    </row>
    <row r="111" spans="1:7" ht="27" customHeight="1" thickBot="1" x14ac:dyDescent="0.25">
      <c r="A111" s="14">
        <v>66</v>
      </c>
      <c r="B111" s="148" t="s">
        <v>88</v>
      </c>
      <c r="C111" s="123">
        <v>200</v>
      </c>
      <c r="D111" s="70" t="s">
        <v>81</v>
      </c>
      <c r="E111" s="101"/>
      <c r="F111" s="116">
        <f t="shared" si="5"/>
        <v>0</v>
      </c>
      <c r="G111" s="183"/>
    </row>
    <row r="112" spans="1:7" ht="39" customHeight="1" thickBot="1" x14ac:dyDescent="0.25">
      <c r="A112" s="184" t="s">
        <v>89</v>
      </c>
      <c r="B112" s="185"/>
      <c r="C112" s="185"/>
      <c r="D112" s="185"/>
      <c r="E112" s="185"/>
      <c r="F112" s="72">
        <f>SUM(F103:F111)</f>
        <v>0</v>
      </c>
    </row>
    <row r="113" spans="1:7" ht="24" customHeight="1" x14ac:dyDescent="0.25">
      <c r="B113" s="149"/>
      <c r="C113" s="149"/>
      <c r="D113" s="149"/>
      <c r="E113" s="150"/>
      <c r="F113" s="149"/>
    </row>
    <row r="114" spans="1:7" ht="36" customHeight="1" thickBot="1" x14ac:dyDescent="0.25">
      <c r="A114" s="186" t="s">
        <v>90</v>
      </c>
      <c r="B114" s="186"/>
      <c r="C114" s="186"/>
      <c r="D114" s="186"/>
      <c r="E114" s="186"/>
    </row>
    <row r="115" spans="1:7" ht="39" customHeight="1" thickBot="1" x14ac:dyDescent="0.25">
      <c r="A115" s="1" t="s">
        <v>2</v>
      </c>
      <c r="B115" s="151" t="s">
        <v>47</v>
      </c>
      <c r="C115" s="3" t="s">
        <v>4</v>
      </c>
      <c r="D115" s="4" t="s">
        <v>5</v>
      </c>
      <c r="E115" s="4" t="s">
        <v>6</v>
      </c>
      <c r="F115" s="5" t="s">
        <v>7</v>
      </c>
      <c r="G115" s="5" t="s">
        <v>8</v>
      </c>
    </row>
    <row r="116" spans="1:7" ht="75" customHeight="1" thickBot="1" x14ac:dyDescent="0.25">
      <c r="A116" s="57">
        <v>67</v>
      </c>
      <c r="B116" s="152" t="s">
        <v>91</v>
      </c>
      <c r="C116" s="59">
        <v>26784</v>
      </c>
      <c r="D116" s="153" t="s">
        <v>92</v>
      </c>
      <c r="E116" s="71"/>
      <c r="F116" s="154">
        <f>C116*E116</f>
        <v>0</v>
      </c>
      <c r="G116" s="155" t="s">
        <v>61</v>
      </c>
    </row>
    <row r="117" spans="1:7" ht="39" customHeight="1" thickBot="1" x14ac:dyDescent="0.25">
      <c r="A117" s="184" t="s">
        <v>93</v>
      </c>
      <c r="B117" s="185"/>
      <c r="C117" s="185"/>
      <c r="D117" s="185"/>
      <c r="E117" s="185"/>
      <c r="F117" s="63">
        <f>SUM(F116)</f>
        <v>0</v>
      </c>
    </row>
    <row r="118" spans="1:7" ht="24" customHeight="1" thickBot="1" x14ac:dyDescent="0.25">
      <c r="B118" s="65"/>
      <c r="C118" s="64"/>
      <c r="D118" s="64"/>
      <c r="E118" s="65"/>
      <c r="F118" s="64"/>
    </row>
    <row r="119" spans="1:7" ht="75" customHeight="1" thickBot="1" x14ac:dyDescent="0.25">
      <c r="A119" s="76">
        <v>68</v>
      </c>
      <c r="B119" s="156" t="s">
        <v>94</v>
      </c>
      <c r="C119" s="78">
        <v>62400</v>
      </c>
      <c r="D119" s="157" t="s">
        <v>92</v>
      </c>
      <c r="E119" s="80"/>
      <c r="F119" s="158">
        <f>C119*E119</f>
        <v>0</v>
      </c>
      <c r="G119" s="155" t="s">
        <v>61</v>
      </c>
    </row>
    <row r="120" spans="1:7" ht="39" customHeight="1" thickBot="1" x14ac:dyDescent="0.25">
      <c r="A120" s="184" t="s">
        <v>95</v>
      </c>
      <c r="B120" s="185"/>
      <c r="C120" s="185"/>
      <c r="D120" s="185"/>
      <c r="E120" s="185"/>
      <c r="F120" s="72">
        <f>SUM(F119)</f>
        <v>0</v>
      </c>
    </row>
    <row r="121" spans="1:7" ht="24" customHeight="1" x14ac:dyDescent="0.2">
      <c r="B121" s="159"/>
      <c r="C121" s="159"/>
      <c r="D121" s="159"/>
      <c r="E121" s="160"/>
      <c r="F121" s="161"/>
    </row>
    <row r="122" spans="1:7" ht="36" customHeight="1" thickBot="1" x14ac:dyDescent="0.25">
      <c r="A122" s="173" t="s">
        <v>96</v>
      </c>
      <c r="B122" s="173"/>
      <c r="C122" s="173"/>
      <c r="D122" s="173"/>
      <c r="E122" s="173"/>
    </row>
    <row r="123" spans="1:7" ht="39" customHeight="1" thickBot="1" x14ac:dyDescent="0.25">
      <c r="A123" s="125" t="s">
        <v>2</v>
      </c>
      <c r="B123" s="162" t="s">
        <v>47</v>
      </c>
      <c r="C123" s="127" t="s">
        <v>48</v>
      </c>
      <c r="D123" s="128" t="s">
        <v>5</v>
      </c>
      <c r="E123" s="128" t="s">
        <v>6</v>
      </c>
      <c r="F123" s="6" t="s">
        <v>7</v>
      </c>
      <c r="G123" s="5" t="s">
        <v>8</v>
      </c>
    </row>
    <row r="124" spans="1:7" ht="39" customHeight="1" thickBot="1" x14ac:dyDescent="0.25">
      <c r="A124" s="76">
        <v>69</v>
      </c>
      <c r="B124" s="163" t="s">
        <v>97</v>
      </c>
      <c r="C124" s="78">
        <v>570</v>
      </c>
      <c r="D124" s="157" t="s">
        <v>10</v>
      </c>
      <c r="E124" s="80"/>
      <c r="F124" s="158">
        <f>C124*E124</f>
        <v>0</v>
      </c>
      <c r="G124" s="155" t="s">
        <v>51</v>
      </c>
    </row>
    <row r="125" spans="1:7" ht="39" customHeight="1" thickBot="1" x14ac:dyDescent="0.25">
      <c r="A125" s="174" t="s">
        <v>98</v>
      </c>
      <c r="B125" s="175"/>
      <c r="C125" s="175"/>
      <c r="D125" s="175"/>
      <c r="E125" s="175"/>
      <c r="F125" s="63">
        <f>SUM(F124)</f>
        <v>0</v>
      </c>
    </row>
    <row r="126" spans="1:7" ht="24" customHeight="1" x14ac:dyDescent="0.2">
      <c r="B126" s="65"/>
      <c r="C126" s="64"/>
      <c r="D126" s="64"/>
      <c r="E126" s="65"/>
      <c r="F126" s="64"/>
    </row>
    <row r="127" spans="1:7" ht="36" customHeight="1" thickBot="1" x14ac:dyDescent="0.25">
      <c r="A127" s="176" t="s">
        <v>99</v>
      </c>
      <c r="B127" s="176"/>
      <c r="C127" s="176"/>
      <c r="D127" s="176"/>
      <c r="E127" s="176"/>
    </row>
    <row r="128" spans="1:7" ht="39" customHeight="1" thickBot="1" x14ac:dyDescent="0.25">
      <c r="A128" s="1" t="s">
        <v>2</v>
      </c>
      <c r="B128" s="164" t="s">
        <v>47</v>
      </c>
      <c r="C128" s="3" t="s">
        <v>48</v>
      </c>
      <c r="D128" s="4" t="s">
        <v>5</v>
      </c>
      <c r="E128" s="4" t="s">
        <v>6</v>
      </c>
      <c r="F128" s="5" t="s">
        <v>7</v>
      </c>
      <c r="G128" s="6" t="s">
        <v>8</v>
      </c>
    </row>
    <row r="129" spans="1:7" ht="33" customHeight="1" x14ac:dyDescent="0.2">
      <c r="A129" s="7">
        <v>70</v>
      </c>
      <c r="B129" s="165" t="s">
        <v>100</v>
      </c>
      <c r="C129" s="166">
        <v>5000</v>
      </c>
      <c r="D129" s="166" t="s">
        <v>101</v>
      </c>
      <c r="E129" s="11"/>
      <c r="F129" s="167">
        <f>C129*E129</f>
        <v>0</v>
      </c>
      <c r="G129" s="121" t="s">
        <v>51</v>
      </c>
    </row>
    <row r="130" spans="1:7" ht="61" customHeight="1" thickBot="1" x14ac:dyDescent="0.25">
      <c r="A130" s="31">
        <v>71</v>
      </c>
      <c r="B130" s="168" t="s">
        <v>102</v>
      </c>
      <c r="C130" s="169">
        <v>1500</v>
      </c>
      <c r="D130" s="169" t="s">
        <v>103</v>
      </c>
      <c r="E130" s="71"/>
      <c r="F130" s="170">
        <f>C130*E130</f>
        <v>0</v>
      </c>
      <c r="G130" s="171" t="s">
        <v>51</v>
      </c>
    </row>
    <row r="131" spans="1:7" ht="39" customHeight="1" thickBot="1" x14ac:dyDescent="0.25">
      <c r="A131" s="177" t="s">
        <v>104</v>
      </c>
      <c r="B131" s="178"/>
      <c r="C131" s="178"/>
      <c r="D131" s="178"/>
      <c r="E131" s="178"/>
      <c r="F131" s="63">
        <f>SUM(F129:F130)</f>
        <v>0</v>
      </c>
    </row>
    <row r="132" spans="1:7" ht="24" customHeight="1" thickBot="1" x14ac:dyDescent="0.25">
      <c r="B132" s="64"/>
      <c r="C132" s="64"/>
      <c r="D132" s="64"/>
      <c r="E132" s="64"/>
      <c r="F132" s="64"/>
    </row>
    <row r="133" spans="1:7" ht="42" customHeight="1" thickBot="1" x14ac:dyDescent="0.25">
      <c r="A133" s="179" t="s">
        <v>105</v>
      </c>
      <c r="B133" s="180"/>
      <c r="C133" s="180"/>
      <c r="D133" s="180"/>
      <c r="E133" s="180"/>
      <c r="F133" s="172">
        <f>F25+F47+F51+F59+F67+F77+F98+F112+F117+F120+F125+F131</f>
        <v>0</v>
      </c>
    </row>
    <row r="134" spans="1:7" ht="43" customHeight="1" thickBot="1" x14ac:dyDescent="0.25">
      <c r="A134" s="179" t="s">
        <v>106</v>
      </c>
      <c r="B134" s="180"/>
      <c r="C134" s="180"/>
      <c r="D134" s="180"/>
      <c r="E134" s="180"/>
      <c r="F134" s="172">
        <f>F133*1.2</f>
        <v>0</v>
      </c>
    </row>
    <row r="135" spans="1:7" x14ac:dyDescent="0.2">
      <c r="B135" s="64"/>
      <c r="C135" s="64"/>
      <c r="D135" s="64"/>
    </row>
    <row r="136" spans="1:7" ht="17" x14ac:dyDescent="0.2">
      <c r="B136" s="89" t="s">
        <v>107</v>
      </c>
      <c r="C136" s="64"/>
      <c r="D136" s="64"/>
    </row>
    <row r="137" spans="1:7" ht="17" x14ac:dyDescent="0.2">
      <c r="B137" s="89" t="s">
        <v>108</v>
      </c>
    </row>
    <row r="138" spans="1:7" ht="17" x14ac:dyDescent="0.2">
      <c r="B138" s="89" t="s">
        <v>109</v>
      </c>
    </row>
  </sheetData>
  <mergeCells count="39">
    <mergeCell ref="A71:E71"/>
    <mergeCell ref="B1:F1"/>
    <mergeCell ref="A4:E4"/>
    <mergeCell ref="A25:E25"/>
    <mergeCell ref="A27:E27"/>
    <mergeCell ref="A47:E47"/>
    <mergeCell ref="A49:E49"/>
    <mergeCell ref="A51:E51"/>
    <mergeCell ref="A53:E53"/>
    <mergeCell ref="A59:E59"/>
    <mergeCell ref="A61:E61"/>
    <mergeCell ref="A67:E67"/>
    <mergeCell ref="A98:E98"/>
    <mergeCell ref="G73:G74"/>
    <mergeCell ref="G75:G76"/>
    <mergeCell ref="A77:E77"/>
    <mergeCell ref="A80:E80"/>
    <mergeCell ref="A82:A83"/>
    <mergeCell ref="B82:B83"/>
    <mergeCell ref="G82:G89"/>
    <mergeCell ref="A84:A89"/>
    <mergeCell ref="B84:B89"/>
    <mergeCell ref="A90:A91"/>
    <mergeCell ref="B90:B91"/>
    <mergeCell ref="G90:G97"/>
    <mergeCell ref="A92:A97"/>
    <mergeCell ref="B92:B97"/>
    <mergeCell ref="A134:E134"/>
    <mergeCell ref="A101:E101"/>
    <mergeCell ref="G104:G111"/>
    <mergeCell ref="A112:E112"/>
    <mergeCell ref="A114:E114"/>
    <mergeCell ref="A117:E117"/>
    <mergeCell ref="A120:E120"/>
    <mergeCell ref="A122:E122"/>
    <mergeCell ref="A125:E125"/>
    <mergeCell ref="A127:E127"/>
    <mergeCell ref="A131:E131"/>
    <mergeCell ref="A133:E1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2023-09-04T17:57:32Z</dcterms:created>
  <dcterms:modified xsi:type="dcterms:W3CDTF">2023-09-14T09:10:08Z</dcterms:modified>
</cp:coreProperties>
</file>