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esktop/MVSR_AKTUAL/VS_Objektivna zodpovednost/VO/PROCES/Oprava SP_miesta/"/>
    </mc:Choice>
  </mc:AlternateContent>
  <xr:revisionPtr revIDLastSave="0" documentId="13_ncr:1_{FCB6097D-D8AC-5B47-B9C5-5F1D2E2C11F7}" xr6:coauthVersionLast="47" xr6:coauthVersionMax="47" xr10:uidLastSave="{00000000-0000-0000-0000-000000000000}"/>
  <bookViews>
    <workbookView xWindow="0" yWindow="500" windowWidth="27960" windowHeight="16000" xr2:uid="{00000000-000D-0000-FFFF-FFFF00000000}"/>
  </bookViews>
  <sheets>
    <sheet name="Štruktúrovaný rozpočet" sheetId="1" r:id="rId1"/>
  </sheets>
  <definedNames>
    <definedName name="_xlnm.Print_Area" localSheetId="0">'Štruktúrovaný rozpočet'!$A$1:$G$168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F51" i="1"/>
  <c r="F50" i="1"/>
  <c r="F27" i="1"/>
  <c r="F26" i="1"/>
  <c r="F25" i="1" l="1"/>
  <c r="F136" i="1" l="1"/>
  <c r="F135" i="1"/>
  <c r="F130" i="1"/>
  <c r="F131" i="1" s="1"/>
  <c r="F125" i="1"/>
  <c r="F126" i="1" s="1"/>
  <c r="F122" i="1"/>
  <c r="F123" i="1" s="1"/>
  <c r="F117" i="1"/>
  <c r="F116" i="1"/>
  <c r="F115" i="1"/>
  <c r="F114" i="1"/>
  <c r="F113" i="1"/>
  <c r="F112" i="1"/>
  <c r="F111" i="1"/>
  <c r="F110" i="1"/>
  <c r="F109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2" i="1"/>
  <c r="F81" i="1"/>
  <c r="F80" i="1"/>
  <c r="F79" i="1"/>
  <c r="F72" i="1"/>
  <c r="F71" i="1"/>
  <c r="F70" i="1"/>
  <c r="F69" i="1"/>
  <c r="F68" i="1"/>
  <c r="F64" i="1"/>
  <c r="F63" i="1"/>
  <c r="F62" i="1"/>
  <c r="F61" i="1"/>
  <c r="F60" i="1"/>
  <c r="F56" i="1"/>
  <c r="F57" i="1" s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3" i="1" l="1"/>
  <c r="F28" i="1"/>
  <c r="F83" i="1"/>
  <c r="F104" i="1"/>
  <c r="F118" i="1"/>
  <c r="F137" i="1"/>
  <c r="F65" i="1"/>
  <c r="F73" i="1"/>
  <c r="F139" i="1" l="1"/>
  <c r="F140" i="1" s="1"/>
</calcChain>
</file>

<file path=xl/sharedStrings.xml><?xml version="1.0" encoding="utf-8"?>
<sst xmlns="http://schemas.openxmlformats.org/spreadsheetml/2006/main" count="261" uniqueCount="119">
  <si>
    <t>Štruktúrovaný rozpočet_projekt ASOPPCP</t>
  </si>
  <si>
    <t>Cestné rýchlomery, analytické kamery, zdroj energie</t>
  </si>
  <si>
    <t>P.č.</t>
  </si>
  <si>
    <t>Názov položky</t>
  </si>
  <si>
    <t>Množstvo</t>
  </si>
  <si>
    <t>Merná jednotka</t>
  </si>
  <si>
    <t>Jednotková cena 
bez DPH</t>
  </si>
  <si>
    <t>Celková cena 
bez DPH</t>
  </si>
  <si>
    <t>Poznámky</t>
  </si>
  <si>
    <t>ks</t>
  </si>
  <si>
    <r>
      <rPr>
        <b/>
        <sz val="11"/>
        <rFont val="Calibri"/>
        <family val="2"/>
        <charset val="238"/>
        <scheme val="minor"/>
      </rPr>
      <t>Prvotné overenie</t>
    </r>
    <r>
      <rPr>
        <sz val="11"/>
        <rFont val="Calibri"/>
        <family val="2"/>
        <charset val="238"/>
        <scheme val="minor"/>
      </rPr>
      <t xml:space="preserve"> cestného rýchlomera (min. dva jazdné pruhy obojsmerne - 1/1)</t>
    </r>
  </si>
  <si>
    <r>
      <rPr>
        <b/>
        <sz val="11"/>
        <rFont val="Calibri"/>
        <family val="2"/>
        <charset val="238"/>
        <scheme val="minor"/>
      </rPr>
      <t>Prvotné overenie</t>
    </r>
    <r>
      <rPr>
        <sz val="11"/>
        <rFont val="Calibri"/>
        <family val="2"/>
        <charset val="238"/>
        <scheme val="minor"/>
      </rPr>
      <t xml:space="preserve"> cestného rýchlomera (min. dva jazdné pruhy obojsmerne - 2/2)</t>
    </r>
  </si>
  <si>
    <r>
      <rPr>
        <b/>
        <sz val="11"/>
        <rFont val="Calibri"/>
        <family val="2"/>
        <charset val="238"/>
        <scheme val="minor"/>
      </rPr>
      <t>Prvotná kalibrácia</t>
    </r>
    <r>
      <rPr>
        <sz val="11"/>
        <rFont val="Calibri"/>
        <family val="2"/>
        <charset val="238"/>
        <scheme val="minor"/>
      </rPr>
      <t xml:space="preserve"> analytickej kamery (prejazd na červenú, rozsah dokumentovania min. 2 jazdné pruhy)</t>
    </r>
  </si>
  <si>
    <r>
      <rPr>
        <b/>
        <sz val="11"/>
        <rFont val="Calibri"/>
        <family val="2"/>
        <charset val="238"/>
        <scheme val="minor"/>
      </rPr>
      <t>Prvotná kalibrácia</t>
    </r>
    <r>
      <rPr>
        <sz val="11"/>
        <rFont val="Calibri"/>
        <family val="2"/>
        <charset val="238"/>
        <scheme val="minor"/>
      </rPr>
      <t xml:space="preserve"> analytickej kamery (prejazd na červenú, rozsah dokumentovania min. 3 jazdné pruhy)</t>
    </r>
  </si>
  <si>
    <r>
      <rPr>
        <b/>
        <sz val="11"/>
        <rFont val="Calibri"/>
        <family val="2"/>
        <charset val="238"/>
        <scheme val="minor"/>
      </rPr>
      <t>Prvotné overenie</t>
    </r>
    <r>
      <rPr>
        <sz val="11"/>
        <rFont val="Calibri"/>
        <family val="2"/>
        <charset val="238"/>
        <scheme val="minor"/>
      </rPr>
      <t xml:space="preserve"> cestného rýchlomera s detekciou prejazdu na červenú (rozsah dokumentovania min. 2 jazdné pruhy)</t>
    </r>
  </si>
  <si>
    <r>
      <rPr>
        <b/>
        <sz val="11"/>
        <color theme="1"/>
        <rFont val="Calibri"/>
        <family val="2"/>
        <charset val="238"/>
        <scheme val="minor"/>
      </rPr>
      <t>Zdroj energie</t>
    </r>
    <r>
      <rPr>
        <sz val="12"/>
        <color theme="1"/>
        <rFont val="Calibri"/>
        <family val="2"/>
        <charset val="238"/>
        <scheme val="minor"/>
      </rPr>
      <t xml:space="preserve"> pre cestné rýchlomery a analytické kamery (batéria)</t>
    </r>
  </si>
  <si>
    <t>Opcia na cestné rýchlomery, analytické kamery, zdroj energie</t>
  </si>
  <si>
    <r>
      <rPr>
        <b/>
        <sz val="11"/>
        <color theme="1"/>
        <rFont val="Calibri"/>
        <family val="2"/>
        <charset val="238"/>
        <scheme val="minor"/>
      </rPr>
      <t xml:space="preserve">Zdroj energie </t>
    </r>
    <r>
      <rPr>
        <sz val="12"/>
        <color theme="1"/>
        <rFont val="Calibri"/>
        <family val="2"/>
        <charset val="238"/>
        <scheme val="minor"/>
      </rPr>
      <t>pre cestné rýchlomery a analytické kamery z opcie (batéria)</t>
    </r>
  </si>
  <si>
    <t>Transakčný modul</t>
  </si>
  <si>
    <r>
      <rPr>
        <b/>
        <sz val="11"/>
        <color theme="1"/>
        <rFont val="Calibri"/>
        <family val="2"/>
        <charset val="238"/>
        <scheme val="minor"/>
      </rPr>
      <t>Transakčný modul</t>
    </r>
    <r>
      <rPr>
        <sz val="12"/>
        <color theme="1"/>
        <rFont val="Calibri"/>
        <family val="2"/>
        <charset val="238"/>
        <scheme val="minor"/>
      </rPr>
      <t xml:space="preserve">
(komplet dodanie - analýza, návrh, vytvorenie, konfigurácia, implementácia, integrácie s externými systémami, testovanie, školenia a nasadenie do produkčnej prevádzky) </t>
    </r>
  </si>
  <si>
    <t>celkové riešenie</t>
  </si>
  <si>
    <t>Dopravné značenie k cestným rýchlomerom</t>
  </si>
  <si>
    <r>
      <rPr>
        <b/>
        <sz val="12"/>
        <color theme="1"/>
        <rFont val="Calibri"/>
        <family val="2"/>
        <charset val="238"/>
        <scheme val="minor"/>
      </rPr>
      <t>Dopravná značka 334 "Kontrola rýchlosti" 600 x 600 mm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 na existujúci nosič na mieste)</t>
    </r>
  </si>
  <si>
    <r>
      <rPr>
        <b/>
        <sz val="12"/>
        <color theme="1"/>
        <rFont val="Calibri"/>
        <family val="2"/>
        <charset val="238"/>
        <scheme val="minor"/>
      </rPr>
      <t>Nosič dopravnej značky 334 "Kontrola rýchlosti" 600 x 600 mm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materiálom)</t>
    </r>
  </si>
  <si>
    <r>
      <rPr>
        <b/>
        <sz val="12"/>
        <color theme="1"/>
        <rFont val="Calibri"/>
        <family val="2"/>
        <charset val="238"/>
        <scheme val="minor"/>
      </rPr>
      <t>Dopravná značka 334 "Kontrola rýchlosti" 840 x 840 mm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 na existujúci nosič na mieste)</t>
    </r>
  </si>
  <si>
    <r>
      <rPr>
        <b/>
        <sz val="12"/>
        <color theme="1"/>
        <rFont val="Calibri"/>
        <family val="2"/>
        <charset val="238"/>
        <scheme val="minor"/>
      </rPr>
      <t>Nosič dopravnej značky 334 "Kontrola rýchlosti" 840 x 840 mm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materiálom)</t>
    </r>
  </si>
  <si>
    <r>
      <rPr>
        <b/>
        <sz val="12"/>
        <color theme="1"/>
        <rFont val="Calibri"/>
        <family val="2"/>
        <charset val="238"/>
        <scheme val="minor"/>
      </rPr>
      <t>Zabezpečenie vydania určenia dopravného značenia</t>
    </r>
    <r>
      <rPr>
        <sz val="12"/>
        <color theme="1"/>
        <rFont val="Calibri"/>
        <family val="2"/>
        <charset val="238"/>
        <scheme val="minor"/>
      </rPr>
      <t xml:space="preserve">
(cena zahŕňa všetku činnosť smerujúcu k vydaniu určenia dopravného značenia, najmä obstaranie spracovania projektovej dokumentácie vrátane všetkých potrebných súhlasov alebo stanovísk, s ohľadom na existenciu/neexistenciu budúceho nosiča so zabezpečením súhlasu správcu alebo vlastníka/správcu pozemku a zabezpečenie stanovísk dotknutých orgánov a vydania určenia dopravného značenia príslušným cestným správnym orgánom)</t>
    </r>
  </si>
  <si>
    <t>Opcia na dopravné značenie k cestným rýchlomerom</t>
  </si>
  <si>
    <r>
      <rPr>
        <b/>
        <sz val="12"/>
        <color theme="1"/>
        <rFont val="Calibri"/>
        <family val="2"/>
        <charset val="238"/>
        <scheme val="minor"/>
      </rPr>
      <t>Dopravná značka 334 "Kontrola rýchlosti" 600 x 600 mm z opcie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 na existujúci nosič na mieste)</t>
    </r>
  </si>
  <si>
    <r>
      <rPr>
        <b/>
        <sz val="12"/>
        <color theme="1"/>
        <rFont val="Calibri"/>
        <family val="2"/>
        <charset val="238"/>
        <scheme val="minor"/>
      </rPr>
      <t>Nosič dopravnej značky 334 "Kontrola rýchlosti" 600 x 600 mm z opcie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materiálom)</t>
    </r>
  </si>
  <si>
    <r>
      <rPr>
        <b/>
        <sz val="12"/>
        <color theme="1"/>
        <rFont val="Calibri"/>
        <family val="2"/>
        <charset val="238"/>
        <scheme val="minor"/>
      </rPr>
      <t>Dopravná značka 334 "Kontrola rýchlosti" 840 x 840 mm z opcie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 na existujúci nosič na mieste)</t>
    </r>
  </si>
  <si>
    <r>
      <rPr>
        <b/>
        <sz val="12"/>
        <color theme="1"/>
        <rFont val="Calibri"/>
        <family val="2"/>
        <charset val="238"/>
        <scheme val="minor"/>
      </rPr>
      <t>Nosič dopravnej značky 334 "Kontrola rýchlosti" 840 x 840 mm z opcie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materiálom)</t>
    </r>
  </si>
  <si>
    <r>
      <rPr>
        <b/>
        <sz val="12"/>
        <color theme="1"/>
        <rFont val="Calibri"/>
        <family val="2"/>
        <charset val="238"/>
        <scheme val="minor"/>
      </rPr>
      <t>Zabezpečenie vydania určenia dopravného značenia z opcie</t>
    </r>
    <r>
      <rPr>
        <sz val="12"/>
        <color theme="1"/>
        <rFont val="Calibri"/>
        <family val="2"/>
        <charset val="238"/>
        <scheme val="minor"/>
      </rPr>
      <t xml:space="preserve">
(cena zahŕňa všetku činnosť smerujúcu k vydaniu určenia dopravného značenia, najmä obstaranie spracovania projektovej dokumentácie vrátane všetkých potrebných súhlasov alebo stanovísk, s ohľadom na existenciu/neexistenciu budúceho nosiča so zabezpečením súhlasu správcu alebo vlastníka/správcu pozemku a zabezpečenie stanovísk dotknutých orgánov a vydania určenia dopravného značenia príslušným cestným správnym orgánom)</t>
    </r>
  </si>
  <si>
    <t>Profilaxia, následné overenie a rekalibrácia</t>
  </si>
  <si>
    <t>Názov služby</t>
  </si>
  <si>
    <t>Predpokladané množstvo</t>
  </si>
  <si>
    <r>
      <rPr>
        <b/>
        <sz val="12"/>
        <color theme="1"/>
        <rFont val="Calibri"/>
        <family val="2"/>
        <charset val="238"/>
        <scheme val="minor"/>
      </rPr>
      <t xml:space="preserve">Profilaxia cestného rýchlomeru </t>
    </r>
    <r>
      <rPr>
        <sz val="12"/>
        <color theme="1"/>
        <rFont val="Calibri"/>
        <family val="2"/>
        <charset val="238"/>
        <scheme val="minor"/>
      </rPr>
      <t>- zahŕňa všetky náklady na profilaxiu, najmä na demontáž, kontrolu, nastavenie, inštaláciu, kabeláž, čistenie, údržbu, logistiku a distribúciu, spotr. materiál, montáž.</t>
    </r>
  </si>
  <si>
    <t>cena za jednu profilaxiu jedného zariadenia</t>
  </si>
  <si>
    <t>objednávková služba</t>
  </si>
  <si>
    <t>cena za následné overenie
jedného zariadenia</t>
  </si>
  <si>
    <r>
      <rPr>
        <b/>
        <sz val="12"/>
        <color theme="1"/>
        <rFont val="Calibri"/>
        <family val="2"/>
        <charset val="238"/>
        <scheme val="minor"/>
      </rPr>
      <t>Profilaxia analytickej kamery</t>
    </r>
    <r>
      <rPr>
        <sz val="12"/>
        <color theme="1"/>
        <rFont val="Calibri"/>
        <family val="2"/>
        <charset val="238"/>
        <scheme val="minor"/>
      </rPr>
      <t xml:space="preserve"> - zahŕňa všetky náklady na profilaxiu, najmä na demontáž, kontrolu, nastavenie, inštaláciu, kabeláž, čistenie, údržbu, logistiku a distribúciu, spotr. materiál, montáž.</t>
    </r>
  </si>
  <si>
    <t>Rekalibrácia analytickej kamery - zahŕňa iba náklady spojené so samotným úkonom každoročnej rekalibrácie analytických kamier.</t>
  </si>
  <si>
    <t>cena za rekalibráciu
jedného zariadenia</t>
  </si>
  <si>
    <t>Profilaxia cestných rýchlomerov a analytických kamier, následné overenie cestných rýchlomerov, 
rekalibrácia analytických kamier</t>
  </si>
  <si>
    <t>Údržba, prevádzka a monitoring zariadení - SLA</t>
  </si>
  <si>
    <r>
      <rPr>
        <b/>
        <sz val="12"/>
        <color theme="1"/>
        <rFont val="Calibri"/>
        <family val="2"/>
        <charset val="238"/>
        <scheme val="minor"/>
      </rPr>
      <t>Údržba, prevádzka a monitoring funkčnosti cestného rýchlomera</t>
    </r>
    <r>
      <rPr>
        <sz val="12"/>
        <color theme="1"/>
        <rFont val="Calibri"/>
        <family val="2"/>
        <charset val="238"/>
        <scheme val="minor"/>
      </rPr>
      <t xml:space="preserve">
(zahŕňa náklady na údržbu, prevádzku a monitoring funkčnosti cestného rýchlomera počas prvých dvoch rokov z ôsmich tak, aby bol funkčný v rozsahu požadovaných technických parametrov a taktiež parametrov SLA)</t>
    </r>
  </si>
  <si>
    <r>
      <t xml:space="preserve">mesačný paušál
pre jedno zariadenie v 1. roku (max. </t>
    </r>
    <r>
      <rPr>
        <b/>
        <sz val="10"/>
        <color theme="1"/>
        <rFont val="Calibri"/>
        <family val="2"/>
        <charset val="238"/>
        <scheme val="minor"/>
      </rPr>
      <t>5%</t>
    </r>
    <r>
      <rPr>
        <sz val="10"/>
        <color theme="1"/>
        <rFont val="Calibri"/>
        <family val="2"/>
        <charset val="238"/>
        <scheme val="minor"/>
      </rPr>
      <t xml:space="preserve"> celkovej ceny 8 ročnej SLA)</t>
    </r>
  </si>
  <si>
    <t>paušálna 
služba</t>
  </si>
  <si>
    <r>
      <t xml:space="preserve">mesačný paušál
pre jedno zariadenie v 2. roku (max. </t>
    </r>
    <r>
      <rPr>
        <b/>
        <sz val="10"/>
        <color theme="1"/>
        <rFont val="Calibri"/>
        <family val="2"/>
        <charset val="238"/>
        <scheme val="minor"/>
      </rPr>
      <t>5%</t>
    </r>
    <r>
      <rPr>
        <sz val="10"/>
        <color theme="1"/>
        <rFont val="Calibri"/>
        <family val="2"/>
        <charset val="238"/>
        <scheme val="minor"/>
      </rPr>
      <t xml:space="preserve"> celkovej ceny 8 ročnej SLA)</t>
    </r>
  </si>
  <si>
    <r>
      <rPr>
        <b/>
        <sz val="12"/>
        <color theme="1"/>
        <rFont val="Calibri"/>
        <family val="2"/>
        <charset val="238"/>
        <scheme val="minor"/>
      </rPr>
      <t>Údržba, prevádzka a monitoring funkčnosti cestného rýchlomera</t>
    </r>
    <r>
      <rPr>
        <sz val="12"/>
        <color theme="1"/>
        <rFont val="Calibri"/>
        <family val="2"/>
        <charset val="238"/>
        <scheme val="minor"/>
      </rPr>
      <t xml:space="preserve">
(zahŕňa náklady na údržbu, prevádzku a monitoring cestného rýchlomera počas zostávajúcich šesť rokov z ôsmich tak, aby bol funkčný v rozsahu požadovaných technických parametrov a taktiež parametrov SLA)</t>
    </r>
  </si>
  <si>
    <r>
      <t xml:space="preserve">mesačný paušál pre jedno zariadenie v 
3. roku (max. </t>
    </r>
    <r>
      <rPr>
        <b/>
        <sz val="10"/>
        <color theme="1"/>
        <rFont val="Calibri"/>
        <family val="2"/>
        <charset val="238"/>
        <scheme val="minor"/>
      </rPr>
      <t>15%</t>
    </r>
    <r>
      <rPr>
        <sz val="10"/>
        <color theme="1"/>
        <rFont val="Calibri"/>
        <family val="2"/>
        <charset val="238"/>
        <scheme val="minor"/>
      </rPr>
      <t xml:space="preserve"> celkovej ceny 8 ročnej SLA)</t>
    </r>
  </si>
  <si>
    <r>
      <t xml:space="preserve">mesačný paušál pre jedno zariadenie v 
4. roku (max. </t>
    </r>
    <r>
      <rPr>
        <b/>
        <sz val="10"/>
        <color theme="1"/>
        <rFont val="Calibri"/>
        <family val="2"/>
        <charset val="238"/>
        <scheme val="minor"/>
      </rPr>
      <t>15%</t>
    </r>
    <r>
      <rPr>
        <sz val="10"/>
        <color theme="1"/>
        <rFont val="Calibri"/>
        <family val="2"/>
        <charset val="238"/>
        <scheme val="minor"/>
      </rPr>
      <t xml:space="preserve"> celkovej ceny 8 ročnej SLA)</t>
    </r>
  </si>
  <si>
    <r>
      <t xml:space="preserve">mesačný paušál pre jedno zariadenie v 
5. roku (max. </t>
    </r>
    <r>
      <rPr>
        <b/>
        <sz val="10"/>
        <color rgb="FF000000"/>
        <rFont val="Calibri"/>
        <family val="2"/>
        <charset val="238"/>
        <scheme val="minor"/>
      </rPr>
      <t>15%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</si>
  <si>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r>
      <t xml:space="preserve">mesačný paušál pre jedno zariadenie v 
6. roku (max. </t>
    </r>
    <r>
      <rPr>
        <b/>
        <sz val="10"/>
        <color rgb="FF000000"/>
        <rFont val="Calibri"/>
        <family val="2"/>
        <charset val="238"/>
        <scheme val="minor"/>
      </rPr>
      <t>15%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</si>
  <si>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r>
      <t xml:space="preserve">mesačný paušál pre jedno zariadenie v 
7. roku (max. </t>
    </r>
    <r>
      <rPr>
        <b/>
        <sz val="10"/>
        <color rgb="FF000000"/>
        <rFont val="Calibri"/>
        <family val="2"/>
        <charset val="238"/>
        <scheme val="minor"/>
      </rPr>
      <t>15%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</si>
  <si>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r>
      <t xml:space="preserve">mesačný paušál pre jedno zariadenie v 
8. roku (max. </t>
    </r>
    <r>
      <rPr>
        <b/>
        <sz val="10"/>
        <color rgb="FF000000"/>
        <rFont val="Calibri"/>
        <family val="2"/>
        <charset val="238"/>
        <scheme val="minor"/>
      </rPr>
      <t>15%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</si>
  <si>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r>
      <rPr>
        <b/>
        <sz val="12"/>
        <color theme="1"/>
        <rFont val="Calibri"/>
        <family val="2"/>
        <charset val="238"/>
        <scheme val="minor"/>
      </rPr>
      <t>Údržba, prevádzka a monitoring funkčnosti analytickej kamery</t>
    </r>
    <r>
      <rPr>
        <sz val="12"/>
        <color theme="1"/>
        <rFont val="Calibri"/>
        <family val="2"/>
        <charset val="238"/>
        <scheme val="minor"/>
      </rPr>
      <t xml:space="preserve">
(zahŕňa náklady na údržbu, prevádzku a monitoring analytickej kamery počas prvých dvoch rokov z ôsmich tak, aby bola funkčná v rozsahu požadovaných technických parametrov a taktiež parametrov SLA)</t>
    </r>
  </si>
  <si>
    <r>
      <t xml:space="preserve">mesačný paušál
pre jedno zariadenie v 2. roku (max. </t>
    </r>
    <r>
      <rPr>
        <b/>
        <sz val="10"/>
        <color rgb="FF000000"/>
        <rFont val="Calibri"/>
        <family val="2"/>
        <charset val="238"/>
        <scheme val="minor"/>
      </rPr>
      <t>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</si>
  <si>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r>
      <rPr>
        <b/>
        <sz val="12"/>
        <color theme="1"/>
        <rFont val="Calibri"/>
        <family val="2"/>
        <charset val="238"/>
        <scheme val="minor"/>
      </rPr>
      <t>Údržba, prevádzka a monitoring funkčnosti analytickej kamery</t>
    </r>
    <r>
      <rPr>
        <sz val="12"/>
        <color theme="1"/>
        <rFont val="Calibri"/>
        <family val="2"/>
        <charset val="238"/>
        <scheme val="minor"/>
      </rPr>
      <t xml:space="preserve">
(zahŕňa náklady na údržbu, prevádzku a monitoring analytickej kamery počas zostávajúcich šesť rokov z ôsmich tak, aby bola funkčná v rozsahu požadovaných technických parametrov a taktiež parametrov SLA)</t>
    </r>
  </si>
  <si>
    <r>
      <t xml:space="preserve">mesačný paušál pre jedno zariadenie v 
3. roku (max. </t>
    </r>
    <r>
      <rPr>
        <b/>
        <sz val="10"/>
        <color rgb="FF000000"/>
        <rFont val="Calibri"/>
        <family val="2"/>
        <charset val="238"/>
        <scheme val="minor"/>
      </rPr>
      <t>15%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</si>
  <si>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r>
      <t xml:space="preserve">mesačný paušál pre jedno zariadenie v 
4. roku (max. </t>
    </r>
    <r>
      <rPr>
        <b/>
        <sz val="10"/>
        <color rgb="FF000000"/>
        <rFont val="Calibri"/>
        <family val="2"/>
        <charset val="238"/>
        <scheme val="minor"/>
      </rPr>
      <t>15%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</si>
  <si>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t>Údržba a prevádzka cestných rýchlomerov a analytických kamier (SLA)</t>
  </si>
  <si>
    <t>Iné - servis a rozvoj transakčného modulu</t>
  </si>
  <si>
    <t>Predpokladané 
množstvo</t>
  </si>
  <si>
    <t>Servisná podpora transakčného modulu,
(odborná podpora, údržba, funkčnosť, licencie, systém 24/7)
(12 mesiacov x 8 rokov)</t>
  </si>
  <si>
    <t>mesačný paušál</t>
  </si>
  <si>
    <t>Rozvoj transakčného modulu - analytické činnosti</t>
  </si>
  <si>
    <t>človekodeň</t>
  </si>
  <si>
    <t>Rozvoj transakčného modulu - vývoj SW, programovanie, implementačné práce</t>
  </si>
  <si>
    <t>Rozvoj transakčného modulu - testovanie SW</t>
  </si>
  <si>
    <t>Rozvoj transakčného modulu - projektové riadenie</t>
  </si>
  <si>
    <t>Rozvoj transakčného modulu - informačná a kybernetická bezpečnosť</t>
  </si>
  <si>
    <t>Rozvoj transakčného modulu - školenie</t>
  </si>
  <si>
    <t>Rozvoj transakčného modulu - integrácia systémov</t>
  </si>
  <si>
    <t>Rozvoj transakčného modulu - IT činnosti súvisiace s HW infraštruktúrou</t>
  </si>
  <si>
    <t>Servis a rozvoj transakčného modulu</t>
  </si>
  <si>
    <t>Iné - prenos súborov</t>
  </si>
  <si>
    <r>
      <rPr>
        <b/>
        <sz val="12"/>
        <color theme="1"/>
        <rFont val="Calibri"/>
        <family val="2"/>
        <charset val="238"/>
        <scheme val="minor"/>
      </rPr>
      <t>Prenos súborov medzi Technickými zariadeniami a Transakčným modulom</t>
    </r>
    <r>
      <rPr>
        <sz val="12"/>
        <color theme="1"/>
        <rFont val="Calibri"/>
        <family val="2"/>
        <charset val="238"/>
        <scheme val="minor"/>
      </rPr>
      <t xml:space="preserve">
279 technických zariadení, VPN
predpoklad : 350 TB/1 rok,
(279 ks zariadení x 8 rokov)</t>
    </r>
  </si>
  <si>
    <t>mesačný poplatok za jedno zariadenie</t>
  </si>
  <si>
    <t>Prenos súborov</t>
  </si>
  <si>
    <r>
      <rPr>
        <b/>
        <sz val="12"/>
        <color theme="1"/>
        <rFont val="Calibri"/>
        <family val="2"/>
        <charset val="238"/>
        <scheme val="minor"/>
      </rPr>
      <t>Prenos súborov medzi Technickými zariadeniami z opcie a Transakčným modulom</t>
    </r>
    <r>
      <rPr>
        <sz val="12"/>
        <color theme="1"/>
        <rFont val="Calibri"/>
        <family val="2"/>
        <charset val="238"/>
        <scheme val="minor"/>
      </rPr>
      <t xml:space="preserve">
650 technických zariadení, VPN
predpoklad : 814 TB/1 rok,
(650 ks zariadení x 8 rokov)</t>
    </r>
  </si>
  <si>
    <t>Prenos súborov k zariadeniam v rámci opcie</t>
  </si>
  <si>
    <t>Iné - výmena zdroja energie</t>
  </si>
  <si>
    <t>Výmena zdroja energie pre cestné rýchlomery a analytické kamery (batéria)</t>
  </si>
  <si>
    <t>Výmena zdroja energie</t>
  </si>
  <si>
    <t>Iné - služby na objednávku, ktoré nemožno zahrnúť pod iné služby uvedené v tejto zmluve</t>
  </si>
  <si>
    <r>
      <rPr>
        <b/>
        <sz val="12"/>
        <color theme="1"/>
        <rFont val="Calibri"/>
        <family val="2"/>
        <charset val="238"/>
        <scheme val="minor"/>
      </rPr>
      <t>Hodinová zúčtovacia sadzba servisného technika</t>
    </r>
    <r>
      <rPr>
        <sz val="12"/>
        <color theme="1"/>
        <rFont val="Calibri"/>
        <family val="2"/>
        <charset val="238"/>
        <scheme val="minor"/>
      </rPr>
      <t xml:space="preserve"> (odborný servis - oprava zariadení)
za 1 hod. práce - človekohodina</t>
    </r>
  </si>
  <si>
    <t>normohodina</t>
  </si>
  <si>
    <r>
      <rPr>
        <b/>
        <sz val="12"/>
        <color theme="1"/>
        <rFont val="Calibri"/>
        <family val="2"/>
        <charset val="238"/>
        <scheme val="minor"/>
      </rPr>
      <t>Servisný zásah</t>
    </r>
    <r>
      <rPr>
        <sz val="12"/>
        <color theme="1"/>
        <rFont val="Calibri"/>
        <family val="2"/>
        <charset val="238"/>
        <scheme val="minor"/>
      </rPr>
      <t xml:space="preserve"> - zahŕňa náklady na spojené s výjazdom k zariadeniu, anaylýzou zariadenia a kontrolou na mieste a opätovnou montážou zariadenia - nezahŕňa cenu práce samotnej opravy a náhradné diely.</t>
    </r>
  </si>
  <si>
    <t>počet zásahov</t>
  </si>
  <si>
    <t>Hodinová zúčtovacia sadzba a servisný zásah</t>
  </si>
  <si>
    <t>CELKOVÁ CENA ZA PREDMET ZÁKAZKY v € bez DPH</t>
  </si>
  <si>
    <t>CELKOVÁ CENA ZA PREDMET ZÁKAZKY v € vrátane DPH</t>
  </si>
  <si>
    <t>Uchádzač musí vyplniť všetky  vyžltené bunky</t>
  </si>
  <si>
    <r>
      <rPr>
        <b/>
        <sz val="11"/>
        <rFont val="Calibri"/>
        <family val="2"/>
        <charset val="238"/>
        <scheme val="minor"/>
      </rPr>
      <t>Cestný rýchlomer</t>
    </r>
    <r>
      <rPr>
        <sz val="11"/>
        <rFont val="Calibri"/>
        <family val="2"/>
        <charset val="238"/>
        <scheme val="minor"/>
      </rPr>
      <t xml:space="preserve"> (min. dva jazdné pruhy obojsmerne - 1/1)</t>
    </r>
  </si>
  <si>
    <r>
      <rPr>
        <b/>
        <sz val="11"/>
        <rFont val="Calibri"/>
        <family val="2"/>
        <charset val="238"/>
        <scheme val="minor"/>
      </rPr>
      <t>Cestný rýchlomer</t>
    </r>
    <r>
      <rPr>
        <sz val="11"/>
        <rFont val="Calibri"/>
        <family val="2"/>
        <charset val="238"/>
        <scheme val="minor"/>
      </rPr>
      <t xml:space="preserve"> (štyri jazdné pruhy obojsmerne - 2/2)</t>
    </r>
  </si>
  <si>
    <r>
      <rPr>
        <b/>
        <sz val="11"/>
        <rFont val="Calibri"/>
        <family val="2"/>
        <charset val="238"/>
        <scheme val="minor"/>
      </rPr>
      <t>Analytická kamera</t>
    </r>
    <r>
      <rPr>
        <sz val="11"/>
        <rFont val="Calibri"/>
        <family val="2"/>
        <charset val="238"/>
        <scheme val="minor"/>
      </rPr>
      <t xml:space="preserve"> - prejazd na červenú (rozsah dokumentovania min. 2 jazdné pruhy)</t>
    </r>
  </si>
  <si>
    <r>
      <rPr>
        <b/>
        <sz val="11"/>
        <rFont val="Calibri"/>
        <family val="2"/>
        <charset val="238"/>
        <scheme val="minor"/>
      </rPr>
      <t>Cestný rýchlomer s detekciou prejazdu na červenú</t>
    </r>
    <r>
      <rPr>
        <sz val="11"/>
        <rFont val="Calibri"/>
        <family val="2"/>
        <charset val="238"/>
        <scheme val="minor"/>
      </rPr>
      <t xml:space="preserve"> (rozsah dokumentovania min. 2 jazdné pruhy)</t>
    </r>
  </si>
  <si>
    <r>
      <rPr>
        <b/>
        <sz val="11"/>
        <rFont val="Calibri"/>
        <family val="2"/>
        <charset val="238"/>
        <scheme val="minor"/>
      </rPr>
      <t>Analytická kamera - prejazd na červenú</t>
    </r>
    <r>
      <rPr>
        <sz val="11"/>
        <rFont val="Calibri"/>
        <family val="2"/>
        <charset val="238"/>
        <scheme val="minor"/>
      </rPr>
      <t xml:space="preserve"> (rozsah dokumentovania min. 3 jazdné pruhy)</t>
    </r>
  </si>
  <si>
    <r>
      <rPr>
        <b/>
        <sz val="11"/>
        <color theme="1"/>
        <rFont val="Calibri"/>
        <family val="2"/>
        <charset val="238"/>
        <scheme val="minor"/>
      </rPr>
      <t xml:space="preserve">Analytická kamera - nerešpektovanie STOP </t>
    </r>
    <r>
      <rPr>
        <sz val="11"/>
        <color theme="1"/>
        <rFont val="Calibri"/>
        <family val="2"/>
        <charset val="238"/>
        <scheme val="minor"/>
      </rPr>
      <t>(rozsah dokumentovania min. 1. jazdný pruh)</t>
    </r>
    <r>
      <rPr>
        <sz val="12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</si>
  <si>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rFont val="Calibri"/>
        <family val="2"/>
        <charset val="238"/>
        <scheme val="minor"/>
      </rPr>
      <t>Prvotná kalibrácia</t>
    </r>
    <r>
      <rPr>
        <sz val="11"/>
        <rFont val="Calibri"/>
        <family val="2"/>
        <charset val="238"/>
        <scheme val="minor"/>
      </rPr>
      <t xml:space="preserve"> analytickej kamery - nerešpektovanie STOP (rozsah dokumentovania min. 
1 jazdný pruh)</t>
    </r>
  </si>
  <si>
    <r>
      <rPr>
        <b/>
        <sz val="12"/>
        <color theme="1"/>
        <rFont val="Calibri"/>
        <family val="2"/>
        <charset val="238"/>
        <scheme val="minor"/>
      </rPr>
      <t>Následné overenie cestného rýchlomeru</t>
    </r>
    <r>
      <rPr>
        <sz val="12"/>
        <color theme="1"/>
        <rFont val="Calibri"/>
        <family val="2"/>
        <charset val="238"/>
        <scheme val="minor"/>
      </rPr>
      <t xml:space="preserve">
(zahŕňa iba náklady spojené so samotným úkonom každoročného následného overenia cestných rýchlomerov a vystavením certifikátu o následnom overení)</t>
    </r>
  </si>
  <si>
    <t>pozn.: položky 1 až 49 budú prílohou zmluvy o dielo</t>
  </si>
  <si>
    <r>
      <rPr>
        <b/>
        <sz val="11"/>
        <rFont val="Calibri"/>
        <family val="2"/>
        <charset val="238"/>
        <scheme val="minor"/>
      </rPr>
      <t>Nastavenie a sfunkčnenie</t>
    </r>
    <r>
      <rPr>
        <sz val="11"/>
        <rFont val="Calibri"/>
        <family val="2"/>
        <charset val="238"/>
        <scheme val="minor"/>
      </rPr>
      <t xml:space="preserve"> cestného rýchlomera (min. dva jazdné pruhy obojsmerne - 1/1)</t>
    </r>
  </si>
  <si>
    <r>
      <rPr>
        <b/>
        <sz val="11"/>
        <rFont val="Calibri"/>
        <family val="2"/>
        <charset val="238"/>
        <scheme val="minor"/>
      </rPr>
      <t>Nastavenie a sfunkčnenie</t>
    </r>
    <r>
      <rPr>
        <sz val="11"/>
        <rFont val="Calibri"/>
        <family val="2"/>
        <charset val="238"/>
        <scheme val="minor"/>
      </rPr>
      <t xml:space="preserve"> cestného rýchlomera (min. dva jazdné pruhy obojsmerne - 2/2)</t>
    </r>
  </si>
  <si>
    <r>
      <rPr>
        <b/>
        <sz val="11"/>
        <rFont val="Calibri"/>
        <family val="2"/>
        <charset val="238"/>
        <scheme val="minor"/>
      </rPr>
      <t>Nastavenie a sfunkčnenie</t>
    </r>
    <r>
      <rPr>
        <sz val="11"/>
        <rFont val="Calibri"/>
        <family val="2"/>
        <charset val="238"/>
        <scheme val="minor"/>
      </rPr>
      <t xml:space="preserve"> analytickej kamery (prejazd na červenú, rozsah dokumentovania min. 2 jazdné pruhy)</t>
    </r>
  </si>
  <si>
    <r>
      <rPr>
        <b/>
        <sz val="11"/>
        <rFont val="Calibri"/>
        <family val="2"/>
        <charset val="238"/>
        <scheme val="minor"/>
      </rPr>
      <t>Nastavenie a sfunkčnenie</t>
    </r>
    <r>
      <rPr>
        <sz val="11"/>
        <rFont val="Calibri"/>
        <family val="2"/>
        <charset val="238"/>
        <scheme val="minor"/>
      </rPr>
      <t xml:space="preserve"> analytickej kamery (prejazd na červenú, rozsah dokumentovania min. 3 jazdné pruhy)</t>
    </r>
  </si>
  <si>
    <r>
      <rPr>
        <b/>
        <sz val="11"/>
        <rFont val="Calibri"/>
        <family val="2"/>
        <charset val="238"/>
        <scheme val="minor"/>
      </rPr>
      <t>Nastavenie a sfunkčnenie</t>
    </r>
    <r>
      <rPr>
        <sz val="11"/>
        <rFont val="Calibri"/>
        <family val="2"/>
        <charset val="238"/>
        <scheme val="minor"/>
      </rPr>
      <t xml:space="preserve"> cestného rýchlomera s detekciou prejazdu na červenú (rozsah dokumentovania min. 2 jazdné pruhy)</t>
    </r>
  </si>
  <si>
    <r>
      <rPr>
        <b/>
        <sz val="11"/>
        <rFont val="Calibri"/>
        <family val="2"/>
        <charset val="238"/>
        <scheme val="minor"/>
      </rPr>
      <t>Nastavenie a sfunkčnenie</t>
    </r>
    <r>
      <rPr>
        <sz val="11"/>
        <rFont val="Calibri"/>
        <family val="2"/>
        <charset val="238"/>
        <scheme val="minor"/>
      </rPr>
      <t xml:space="preserve"> analytickej kamery - nerešpektovanie STOP (rozsah dokumentovania min. 1 jazdný pruh)</t>
    </r>
  </si>
  <si>
    <r>
      <rPr>
        <b/>
        <sz val="11"/>
        <rFont val="Calibri"/>
        <family val="2"/>
        <charset val="238"/>
        <scheme val="minor"/>
      </rPr>
      <t>Montáž a inštalácia cestného rýchlomera a analytickej kamery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 ceste I., II. a III. triedy, miestnej ceste</t>
    </r>
    <r>
      <rPr>
        <sz val="11"/>
        <rFont val="Calibri"/>
        <family val="2"/>
        <charset val="238"/>
        <scheme val="minor"/>
      </rPr>
      <t xml:space="preserve"> (stĺp elektrického vedenia napr. betónový)</t>
    </r>
  </si>
  <si>
    <r>
      <rPr>
        <b/>
        <sz val="11"/>
        <rFont val="Calibri"/>
        <family val="2"/>
        <charset val="238"/>
        <scheme val="minor"/>
      </rPr>
      <t>Montáž a inštalácia cestného rýchlomera a analytickej kamery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 ceste I., II. a III. triedy, miestnej ceste</t>
    </r>
    <r>
      <rPr>
        <sz val="11"/>
        <rFont val="Calibri"/>
        <family val="2"/>
        <charset val="238"/>
        <scheme val="minor"/>
      </rPr>
      <t xml:space="preserve"> (nosič s elektrickým zariadením napr. verejné osvetlenie)</t>
    </r>
  </si>
  <si>
    <r>
      <rPr>
        <b/>
        <sz val="11"/>
        <rFont val="Calibri"/>
        <family val="2"/>
        <charset val="238"/>
        <scheme val="minor"/>
      </rPr>
      <t xml:space="preserve">Montáž a inštalácia cestného rýchlomera na diaľnici, rýchlostnej ceste </t>
    </r>
    <r>
      <rPr>
        <sz val="11"/>
        <rFont val="Calibri"/>
        <family val="2"/>
        <charset val="238"/>
        <scheme val="minor"/>
      </rPr>
      <t>(nosič s elektrickým zariadením napr. portál)</t>
    </r>
  </si>
  <si>
    <t>19a</t>
  </si>
  <si>
    <t>19b</t>
  </si>
  <si>
    <t>19c</t>
  </si>
  <si>
    <t>38a</t>
  </si>
  <si>
    <t>38b</t>
  </si>
  <si>
    <t>38c</t>
  </si>
  <si>
    <t>pozn.: položky č. 50 až 71 budú prílohou servisnej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</si>
</sst>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6"/>
      <color rgb="FF7030A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30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9" fillId="3" borderId="9" xfId="1" applyFont="1" applyFill="1" applyBorder="1" applyAlignment="1" applyProtection="1">
      <alignment vertical="center" wrapText="1"/>
      <protection locked="0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164" fontId="4" fillId="5" borderId="11" xfId="0" applyNumberFormat="1" applyFont="1" applyFill="1" applyBorder="1" applyAlignment="1" applyProtection="1">
      <alignment horizontal="center" vertical="center"/>
      <protection locked="0"/>
    </xf>
    <xf numFmtId="164" fontId="3" fillId="4" borderId="12" xfId="0" applyNumberFormat="1" applyFont="1" applyFill="1" applyBorder="1" applyAlignment="1">
      <alignment horizontal="center" vertical="center"/>
    </xf>
    <xf numFmtId="0" fontId="0" fillId="0" borderId="13" xfId="0" applyBorder="1"/>
    <xf numFmtId="0" fontId="3" fillId="0" borderId="14" xfId="0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18" xfId="0" applyNumberFormat="1" applyFont="1" applyFill="1" applyBorder="1" applyAlignment="1">
      <alignment horizontal="center" vertical="center"/>
    </xf>
    <xf numFmtId="0" fontId="0" fillId="0" borderId="19" xfId="0" applyBorder="1"/>
    <xf numFmtId="0" fontId="3" fillId="0" borderId="20" xfId="0" applyFont="1" applyBorder="1" applyAlignment="1">
      <alignment horizontal="center" vertical="center"/>
    </xf>
    <xf numFmtId="0" fontId="9" fillId="3" borderId="21" xfId="1" applyFont="1" applyFill="1" applyBorder="1" applyAlignment="1" applyProtection="1">
      <alignment vertical="center" wrapText="1"/>
      <protection locked="0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164" fontId="4" fillId="5" borderId="24" xfId="0" applyNumberFormat="1" applyFont="1" applyFill="1" applyBorder="1" applyAlignment="1" applyProtection="1">
      <alignment horizontal="center" vertical="center"/>
      <protection locked="0"/>
    </xf>
    <xf numFmtId="164" fontId="3" fillId="4" borderId="25" xfId="0" applyNumberFormat="1" applyFont="1" applyFill="1" applyBorder="1" applyAlignment="1">
      <alignment horizontal="center" vertical="center"/>
    </xf>
    <xf numFmtId="0" fontId="0" fillId="0" borderId="26" xfId="0" applyBorder="1"/>
    <xf numFmtId="0" fontId="9" fillId="6" borderId="27" xfId="1" applyFont="1" applyFill="1" applyBorder="1" applyAlignment="1" applyProtection="1">
      <alignment vertical="center" wrapText="1"/>
      <protection locked="0"/>
    </xf>
    <xf numFmtId="164" fontId="4" fillId="5" borderId="28" xfId="0" applyNumberFormat="1" applyFont="1" applyFill="1" applyBorder="1" applyAlignment="1" applyProtection="1">
      <alignment horizontal="center" vertical="center"/>
      <protection locked="0"/>
    </xf>
    <xf numFmtId="0" fontId="9" fillId="6" borderId="9" xfId="1" applyFont="1" applyFill="1" applyBorder="1" applyAlignment="1" applyProtection="1">
      <alignment vertical="center" wrapText="1"/>
      <protection locked="0"/>
    </xf>
    <xf numFmtId="164" fontId="4" fillId="5" borderId="29" xfId="0" applyNumberFormat="1" applyFont="1" applyFill="1" applyBorder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center"/>
    </xf>
    <xf numFmtId="0" fontId="9" fillId="6" borderId="31" xfId="1" applyFont="1" applyFill="1" applyBorder="1" applyAlignment="1" applyProtection="1">
      <alignment vertical="center" wrapText="1"/>
      <protection locked="0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164" fontId="4" fillId="5" borderId="34" xfId="0" applyNumberFormat="1" applyFont="1" applyFill="1" applyBorder="1" applyAlignment="1" applyProtection="1">
      <alignment horizontal="center" vertical="center"/>
      <protection locked="0"/>
    </xf>
    <xf numFmtId="0" fontId="0" fillId="0" borderId="35" xfId="0" applyBorder="1"/>
    <xf numFmtId="0" fontId="9" fillId="3" borderId="27" xfId="1" applyFont="1" applyFill="1" applyBorder="1" applyAlignment="1" applyProtection="1">
      <alignment vertical="center" wrapText="1"/>
      <protection locked="0"/>
    </xf>
    <xf numFmtId="0" fontId="0" fillId="0" borderId="36" xfId="0" applyBorder="1"/>
    <xf numFmtId="164" fontId="4" fillId="5" borderId="37" xfId="0" applyNumberFormat="1" applyFont="1" applyFill="1" applyBorder="1" applyAlignment="1" applyProtection="1">
      <alignment horizontal="center" vertical="center"/>
      <protection locked="0"/>
    </xf>
    <xf numFmtId="0" fontId="3" fillId="4" borderId="27" xfId="0" applyFont="1" applyFill="1" applyBorder="1" applyAlignment="1">
      <alignment horizontal="center" vertical="center"/>
    </xf>
    <xf numFmtId="164" fontId="3" fillId="4" borderId="38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164" fontId="3" fillId="4" borderId="39" xfId="0" applyNumberFormat="1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164" fontId="3" fillId="4" borderId="40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64" fontId="7" fillId="7" borderId="46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4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164" fontId="4" fillId="5" borderId="33" xfId="0" applyNumberFormat="1" applyFont="1" applyFill="1" applyBorder="1" applyAlignment="1" applyProtection="1">
      <alignment horizontal="center" vertical="center"/>
      <protection locked="0"/>
    </xf>
    <xf numFmtId="164" fontId="7" fillId="7" borderId="6" xfId="0" applyNumberFormat="1" applyFont="1" applyFill="1" applyBorder="1" applyAlignment="1">
      <alignment horizontal="center" vertical="center"/>
    </xf>
    <xf numFmtId="0" fontId="0" fillId="8" borderId="0" xfId="0" applyFill="1"/>
    <xf numFmtId="0" fontId="3" fillId="8" borderId="0" xfId="0" applyFont="1" applyFill="1"/>
    <xf numFmtId="0" fontId="3" fillId="8" borderId="0" xfId="0" applyFont="1" applyFill="1" applyProtection="1">
      <protection locked="0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4" fillId="5" borderId="5" xfId="0" applyNumberFormat="1" applyFont="1" applyFill="1" applyBorder="1" applyAlignment="1" applyProtection="1">
      <alignment horizontal="center" vertical="center"/>
      <protection locked="0"/>
    </xf>
    <xf numFmtId="164" fontId="3" fillId="4" borderId="6" xfId="0" applyNumberFormat="1" applyFont="1" applyFill="1" applyBorder="1" applyAlignment="1">
      <alignment horizontal="center" vertical="center"/>
    </xf>
    <xf numFmtId="0" fontId="0" fillId="0" borderId="6" xfId="0" applyBorder="1"/>
    <xf numFmtId="164" fontId="7" fillId="0" borderId="0" xfId="0" applyNumberFormat="1" applyFont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vertical="center" wrapText="1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164" fontId="3" fillId="4" borderId="7" xfId="0" applyNumberFormat="1" applyFont="1" applyFill="1" applyBorder="1" applyAlignment="1">
      <alignment horizontal="center" vertical="center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164" fontId="4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19" xfId="0" applyNumberFormat="1" applyFont="1" applyFill="1" applyBorder="1" applyAlignment="1">
      <alignment horizontal="center" vertical="center"/>
    </xf>
    <xf numFmtId="0" fontId="0" fillId="0" borderId="55" xfId="0" applyBorder="1"/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vertical="center" wrapText="1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164" fontId="4" fillId="5" borderId="50" xfId="0" applyNumberFormat="1" applyFont="1" applyFill="1" applyBorder="1" applyAlignment="1" applyProtection="1">
      <alignment horizontal="center" vertical="center"/>
      <protection locked="0"/>
    </xf>
    <xf numFmtId="164" fontId="3" fillId="4" borderId="35" xfId="0" applyNumberFormat="1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0" fillId="9" borderId="45" xfId="0" applyFill="1" applyBorder="1"/>
    <xf numFmtId="0" fontId="3" fillId="9" borderId="51" xfId="0" applyFont="1" applyFill="1" applyBorder="1"/>
    <xf numFmtId="0" fontId="3" fillId="9" borderId="51" xfId="0" applyFont="1" applyFill="1" applyBorder="1" applyProtection="1">
      <protection locked="0"/>
    </xf>
    <xf numFmtId="0" fontId="0" fillId="9" borderId="56" xfId="0" applyFill="1" applyBorder="1"/>
    <xf numFmtId="0" fontId="7" fillId="2" borderId="4" xfId="0" applyFont="1" applyFill="1" applyBorder="1" applyAlignment="1" applyProtection="1">
      <alignment horizontal="center" vertical="center"/>
      <protection locked="0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164" fontId="3" fillId="0" borderId="57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/>
    </xf>
    <xf numFmtId="0" fontId="7" fillId="2" borderId="52" xfId="0" applyFont="1" applyFill="1" applyBorder="1" applyAlignment="1" applyProtection="1">
      <alignment horizontal="center" vertical="center"/>
      <protection locked="0"/>
    </xf>
    <xf numFmtId="0" fontId="7" fillId="2" borderId="52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164" fontId="4" fillId="5" borderId="27" xfId="0" applyNumberFormat="1" applyFont="1" applyFill="1" applyBorder="1" applyAlignment="1" applyProtection="1">
      <alignment horizontal="center" vertical="center"/>
      <protection locked="0"/>
    </xf>
    <xf numFmtId="164" fontId="3" fillId="0" borderId="28" xfId="0" applyNumberFormat="1" applyFont="1" applyBorder="1" applyAlignment="1">
      <alignment horizontal="center" vertical="center"/>
    </xf>
    <xf numFmtId="164" fontId="4" fillId="5" borderId="9" xfId="0" applyNumberFormat="1" applyFont="1" applyFill="1" applyBorder="1" applyAlignment="1" applyProtection="1">
      <alignment horizontal="center" vertical="center"/>
      <protection locked="0"/>
    </xf>
    <xf numFmtId="164" fontId="3" fillId="0" borderId="2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164" fontId="4" fillId="5" borderId="31" xfId="0" applyNumberFormat="1" applyFont="1" applyFill="1" applyBorder="1" applyAlignment="1" applyProtection="1">
      <alignment horizontal="center" vertical="center"/>
      <protection locked="0"/>
    </xf>
    <xf numFmtId="164" fontId="3" fillId="0" borderId="34" xfId="0" applyNumberFormat="1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52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 wrapText="1"/>
    </xf>
    <xf numFmtId="164" fontId="4" fillId="5" borderId="60" xfId="0" applyNumberFormat="1" applyFont="1" applyFill="1" applyBorder="1" applyAlignment="1" applyProtection="1">
      <alignment horizontal="center" vertical="center"/>
      <protection locked="0"/>
    </xf>
    <xf numFmtId="164" fontId="3" fillId="0" borderId="64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41" xfId="0" applyFont="1" applyBorder="1" applyAlignment="1" applyProtection="1">
      <alignment vertical="center" wrapText="1"/>
      <protection locked="0"/>
    </xf>
    <xf numFmtId="164" fontId="3" fillId="0" borderId="42" xfId="0" applyNumberFormat="1" applyFont="1" applyBorder="1" applyAlignment="1">
      <alignment horizontal="center" vertical="center"/>
    </xf>
    <xf numFmtId="0" fontId="3" fillId="0" borderId="49" xfId="0" applyFont="1" applyBorder="1" applyAlignment="1" applyProtection="1">
      <alignment vertical="center" wrapText="1"/>
      <protection locked="0"/>
    </xf>
    <xf numFmtId="0" fontId="17" fillId="0" borderId="0" xfId="0" applyFont="1" applyAlignment="1">
      <alignment horizontal="center"/>
    </xf>
    <xf numFmtId="0" fontId="17" fillId="0" borderId="0" xfId="0" applyFont="1" applyAlignment="1" applyProtection="1">
      <alignment horizontal="center"/>
      <protection locked="0"/>
    </xf>
    <xf numFmtId="0" fontId="7" fillId="2" borderId="4" xfId="0" applyFont="1" applyFill="1" applyBorder="1" applyAlignment="1">
      <alignment horizontal="center" vertical="center"/>
    </xf>
    <xf numFmtId="0" fontId="3" fillId="0" borderId="32" xfId="0" applyFont="1" applyBorder="1" applyAlignment="1" applyProtection="1">
      <alignment vertical="center" wrapText="1"/>
      <protection locked="0"/>
    </xf>
    <xf numFmtId="0" fontId="3" fillId="0" borderId="33" xfId="0" applyFont="1" applyBorder="1" applyAlignment="1">
      <alignment horizontal="center" vertical="center" wrapText="1"/>
    </xf>
    <xf numFmtId="164" fontId="3" fillId="0" borderId="4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5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4" fillId="0" borderId="65" xfId="0" applyFont="1" applyBorder="1" applyAlignment="1" applyProtection="1">
      <alignment vertical="center" wrapText="1"/>
      <protection locked="0"/>
    </xf>
    <xf numFmtId="0" fontId="7" fillId="2" borderId="51" xfId="0" applyFont="1" applyFill="1" applyBorder="1" applyAlignment="1">
      <alignment horizontal="center" vertical="center"/>
    </xf>
    <xf numFmtId="0" fontId="3" fillId="0" borderId="38" xfId="0" applyFont="1" applyBorder="1" applyAlignment="1" applyProtection="1">
      <alignment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164" fontId="3" fillId="0" borderId="47" xfId="0" applyNumberFormat="1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center" vertical="center" wrapText="1"/>
    </xf>
    <xf numFmtId="164" fontId="17" fillId="10" borderId="6" xfId="0" applyNumberFormat="1" applyFont="1" applyFill="1" applyBorder="1" applyAlignment="1">
      <alignment horizontal="center" vertical="center"/>
    </xf>
    <xf numFmtId="0" fontId="2" fillId="6" borderId="27" xfId="1" applyFont="1" applyFill="1" applyBorder="1" applyAlignment="1" applyProtection="1">
      <alignment vertical="center" wrapText="1"/>
      <protection locked="0"/>
    </xf>
    <xf numFmtId="0" fontId="9" fillId="3" borderId="54" xfId="1" applyFont="1" applyFill="1" applyBorder="1" applyAlignment="1" applyProtection="1">
      <alignment vertical="center" wrapText="1"/>
      <protection locked="0"/>
    </xf>
    <xf numFmtId="164" fontId="3" fillId="4" borderId="57" xfId="0" applyNumberFormat="1" applyFont="1" applyFill="1" applyBorder="1" applyAlignment="1">
      <alignment horizontal="center" vertical="center"/>
    </xf>
    <xf numFmtId="0" fontId="7" fillId="2" borderId="65" xfId="0" applyFont="1" applyFill="1" applyBorder="1" applyAlignment="1" applyProtection="1">
      <alignment horizontal="center" vertical="center"/>
      <protection locked="0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0" fillId="0" borderId="58" xfId="0" applyBorder="1"/>
    <xf numFmtId="164" fontId="4" fillId="5" borderId="23" xfId="0" applyNumberFormat="1" applyFont="1" applyFill="1" applyBorder="1" applyAlignment="1" applyProtection="1">
      <alignment horizontal="center" vertical="center"/>
      <protection locked="0"/>
    </xf>
    <xf numFmtId="0" fontId="9" fillId="0" borderId="4" xfId="1" applyFont="1" applyFill="1" applyBorder="1" applyAlignment="1" applyProtection="1">
      <alignment vertical="center" wrapText="1"/>
      <protection locked="0"/>
    </xf>
    <xf numFmtId="0" fontId="9" fillId="4" borderId="22" xfId="1" applyFont="1" applyFill="1" applyBorder="1" applyAlignment="1" applyProtection="1">
      <alignment vertical="center" wrapText="1"/>
      <protection locked="0"/>
    </xf>
    <xf numFmtId="0" fontId="0" fillId="0" borderId="27" xfId="0" applyBorder="1" applyAlignment="1">
      <alignment horizontal="center" vertical="center"/>
    </xf>
    <xf numFmtId="164" fontId="3" fillId="4" borderId="13" xfId="0" applyNumberFormat="1" applyFont="1" applyFill="1" applyBorder="1" applyAlignment="1">
      <alignment horizontal="center" vertical="center"/>
    </xf>
    <xf numFmtId="164" fontId="3" fillId="4" borderId="26" xfId="0" applyNumberFormat="1" applyFont="1" applyFill="1" applyBorder="1" applyAlignment="1">
      <alignment horizontal="center" vertical="center"/>
    </xf>
    <xf numFmtId="0" fontId="9" fillId="11" borderId="9" xfId="1" applyFont="1" applyFill="1" applyBorder="1" applyAlignment="1" applyProtection="1">
      <alignment vertical="center" wrapText="1"/>
      <protection locked="0"/>
    </xf>
    <xf numFmtId="0" fontId="9" fillId="11" borderId="52" xfId="1" applyFont="1" applyFill="1" applyBorder="1" applyAlignment="1" applyProtection="1">
      <alignment vertical="center" wrapText="1"/>
      <protection locked="0"/>
    </xf>
    <xf numFmtId="0" fontId="0" fillId="0" borderId="62" xfId="0" applyBorder="1"/>
    <xf numFmtId="0" fontId="0" fillId="0" borderId="68" xfId="0" applyBorder="1"/>
    <xf numFmtId="0" fontId="0" fillId="0" borderId="69" xfId="0" applyBorder="1"/>
    <xf numFmtId="164" fontId="3" fillId="4" borderId="46" xfId="0" applyNumberFormat="1" applyFont="1" applyFill="1" applyBorder="1" applyAlignment="1">
      <alignment horizontal="center" vertical="center"/>
    </xf>
    <xf numFmtId="0" fontId="9" fillId="11" borderId="44" xfId="1" applyFont="1" applyFill="1" applyBorder="1" applyAlignment="1" applyProtection="1">
      <alignment vertical="center" wrapText="1"/>
      <protection locked="0"/>
    </xf>
    <xf numFmtId="0" fontId="0" fillId="0" borderId="4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6" borderId="27" xfId="0" applyFont="1" applyFill="1" applyBorder="1" applyAlignment="1" applyProtection="1">
      <alignment vertical="center" wrapText="1"/>
      <protection locked="0"/>
    </xf>
    <xf numFmtId="0" fontId="0" fillId="3" borderId="21" xfId="0" applyFill="1" applyBorder="1" applyAlignment="1" applyProtection="1">
      <alignment vertical="center" wrapText="1"/>
      <protection locked="0"/>
    </xf>
    <xf numFmtId="0" fontId="3" fillId="6" borderId="31" xfId="0" applyFont="1" applyFill="1" applyBorder="1" applyAlignment="1" applyProtection="1">
      <alignment vertical="center" wrapText="1"/>
      <protection locked="0"/>
    </xf>
    <xf numFmtId="0" fontId="3" fillId="3" borderId="54" xfId="0" applyFont="1" applyFill="1" applyBorder="1" applyAlignment="1" applyProtection="1">
      <alignment vertical="center" wrapText="1"/>
      <protection locked="0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3" borderId="8" xfId="1" applyFont="1" applyFill="1" applyBorder="1" applyAlignment="1" applyProtection="1">
      <alignment vertical="center" wrapText="1"/>
      <protection locked="0"/>
    </xf>
    <xf numFmtId="0" fontId="9" fillId="3" borderId="14" xfId="1" applyFont="1" applyFill="1" applyBorder="1" applyAlignment="1" applyProtection="1">
      <alignment vertical="center" wrapText="1"/>
      <protection locked="0"/>
    </xf>
    <xf numFmtId="0" fontId="9" fillId="3" borderId="30" xfId="1" applyFont="1" applyFill="1" applyBorder="1" applyAlignment="1" applyProtection="1">
      <alignment vertical="center" wrapText="1"/>
      <protection locked="0"/>
    </xf>
    <xf numFmtId="0" fontId="17" fillId="10" borderId="45" xfId="0" applyFont="1" applyFill="1" applyBorder="1" applyAlignment="1">
      <alignment horizontal="center" vertical="center"/>
    </xf>
    <xf numFmtId="0" fontId="17" fillId="10" borderId="5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7" fillId="7" borderId="45" xfId="0" applyFont="1" applyFill="1" applyBorder="1" applyAlignment="1" applyProtection="1">
      <alignment horizontal="center" vertical="center" wrapText="1"/>
      <protection locked="0"/>
    </xf>
    <xf numFmtId="0" fontId="7" fillId="7" borderId="5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7" fillId="7" borderId="47" xfId="0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7" fillId="7" borderId="45" xfId="0" applyFont="1" applyFill="1" applyBorder="1" applyAlignment="1">
      <alignment horizontal="center" vertical="center"/>
    </xf>
    <xf numFmtId="0" fontId="7" fillId="7" borderId="51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27" xfId="0" applyFont="1" applyFill="1" applyBorder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3" borderId="31" xfId="0" applyFont="1" applyFill="1" applyBorder="1" applyAlignment="1" applyProtection="1">
      <alignment horizontal="left" vertical="center" wrapText="1"/>
      <protection locked="0"/>
    </xf>
    <xf numFmtId="0" fontId="3" fillId="6" borderId="27" xfId="0" applyFont="1" applyFill="1" applyBorder="1" applyAlignment="1" applyProtection="1">
      <alignment horizontal="left" vertical="center" wrapText="1"/>
      <protection locked="0"/>
    </xf>
    <xf numFmtId="0" fontId="3" fillId="6" borderId="9" xfId="0" applyFont="1" applyFill="1" applyBorder="1" applyAlignment="1" applyProtection="1">
      <alignment horizontal="left" vertical="center" wrapText="1"/>
      <protection locked="0"/>
    </xf>
    <xf numFmtId="0" fontId="3" fillId="6" borderId="3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12" fillId="7" borderId="47" xfId="0" applyFont="1" applyFill="1" applyBorder="1" applyAlignment="1" applyProtection="1">
      <alignment horizontal="center" vertical="center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7" fillId="7" borderId="45" xfId="0" applyFont="1" applyFill="1" applyBorder="1" applyAlignment="1" applyProtection="1">
      <alignment horizontal="center" vertical="center"/>
      <protection locked="0"/>
    </xf>
    <xf numFmtId="0" fontId="7" fillId="7" borderId="51" xfId="0" applyFont="1" applyFill="1" applyBorder="1" applyAlignment="1" applyProtection="1">
      <alignment horizontal="center" vertical="center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4"/>
  <sheetViews>
    <sheetView tabSelected="1" topLeftCell="A44" zoomScale="80" zoomScaleNormal="80" workbookViewId="0">
      <selection activeCell="B51" sqref="B51"/>
    </sheetView>
  </sheetViews>
  <sheetFormatPr baseColWidth="10" defaultColWidth="9" defaultRowHeight="16" x14ac:dyDescent="0.2"/>
  <cols>
    <col min="1" max="1" width="6.5" customWidth="1"/>
    <col min="2" max="2" width="80.83203125" customWidth="1"/>
    <col min="3" max="3" width="18" customWidth="1"/>
    <col min="4" max="4" width="20.83203125" customWidth="1"/>
    <col min="5" max="5" width="17.83203125" customWidth="1"/>
    <col min="6" max="6" width="22.5" customWidth="1"/>
    <col min="7" max="7" width="15.5" customWidth="1"/>
  </cols>
  <sheetData>
    <row r="1" spans="1:7" ht="29" x14ac:dyDescent="0.2">
      <c r="B1" s="225" t="s">
        <v>0</v>
      </c>
      <c r="C1" s="225"/>
      <c r="D1" s="225"/>
      <c r="E1" s="225"/>
      <c r="F1" s="225"/>
    </row>
    <row r="2" spans="1:7" ht="13.5" customHeight="1" x14ac:dyDescent="0.2"/>
    <row r="3" spans="1:7" ht="13.5" customHeight="1" x14ac:dyDescent="0.2"/>
    <row r="4" spans="1:7" ht="36" customHeight="1" thickBot="1" x14ac:dyDescent="0.25">
      <c r="A4" s="205" t="s">
        <v>1</v>
      </c>
      <c r="B4" s="205"/>
      <c r="C4" s="205"/>
      <c r="D4" s="205"/>
      <c r="E4" s="205"/>
    </row>
    <row r="5" spans="1:7" ht="39" customHeight="1" thickBot="1" x14ac:dyDescent="0.25">
      <c r="A5" s="1" t="s">
        <v>2</v>
      </c>
      <c r="B5" s="165" t="s">
        <v>3</v>
      </c>
      <c r="C5" s="2" t="s">
        <v>4</v>
      </c>
      <c r="D5" s="3" t="s">
        <v>5</v>
      </c>
      <c r="E5" s="3" t="s">
        <v>6</v>
      </c>
      <c r="F5" s="4" t="s">
        <v>7</v>
      </c>
      <c r="G5" s="4" t="s">
        <v>8</v>
      </c>
    </row>
    <row r="6" spans="1:7" ht="51" customHeight="1" x14ac:dyDescent="0.2">
      <c r="A6" s="102">
        <v>1</v>
      </c>
      <c r="B6" s="163" t="s">
        <v>94</v>
      </c>
      <c r="C6" s="14">
        <v>166</v>
      </c>
      <c r="D6" s="15" t="s">
        <v>9</v>
      </c>
      <c r="E6" s="84"/>
      <c r="F6" s="164">
        <f t="shared" ref="F6:F26" si="0">C6*E6</f>
        <v>0</v>
      </c>
      <c r="G6" s="37"/>
    </row>
    <row r="7" spans="1:7" ht="51" customHeight="1" x14ac:dyDescent="0.2">
      <c r="A7" s="13">
        <v>2</v>
      </c>
      <c r="B7" s="7" t="s">
        <v>10</v>
      </c>
      <c r="C7" s="14">
        <v>166</v>
      </c>
      <c r="D7" s="15" t="s">
        <v>9</v>
      </c>
      <c r="E7" s="16"/>
      <c r="F7" s="17">
        <f t="shared" si="0"/>
        <v>0</v>
      </c>
      <c r="G7" s="18"/>
    </row>
    <row r="8" spans="1:7" ht="51" customHeight="1" thickBot="1" x14ac:dyDescent="0.25">
      <c r="A8" s="19">
        <v>3</v>
      </c>
      <c r="B8" s="20" t="s">
        <v>103</v>
      </c>
      <c r="C8" s="21">
        <v>166</v>
      </c>
      <c r="D8" s="22" t="s">
        <v>9</v>
      </c>
      <c r="E8" s="23"/>
      <c r="F8" s="24">
        <f t="shared" si="0"/>
        <v>0</v>
      </c>
      <c r="G8" s="25"/>
    </row>
    <row r="9" spans="1:7" ht="51" customHeight="1" x14ac:dyDescent="0.2">
      <c r="A9" s="6">
        <v>4</v>
      </c>
      <c r="B9" s="26" t="s">
        <v>95</v>
      </c>
      <c r="C9" s="8">
        <v>36</v>
      </c>
      <c r="D9" s="9" t="s">
        <v>9</v>
      </c>
      <c r="E9" s="27"/>
      <c r="F9" s="11">
        <f t="shared" si="0"/>
        <v>0</v>
      </c>
      <c r="G9" s="12"/>
    </row>
    <row r="10" spans="1:7" ht="51" customHeight="1" x14ac:dyDescent="0.2">
      <c r="A10" s="13">
        <v>5</v>
      </c>
      <c r="B10" s="28" t="s">
        <v>11</v>
      </c>
      <c r="C10" s="14">
        <v>36</v>
      </c>
      <c r="D10" s="15" t="s">
        <v>9</v>
      </c>
      <c r="E10" s="29"/>
      <c r="F10" s="17">
        <f t="shared" si="0"/>
        <v>0</v>
      </c>
      <c r="G10" s="18"/>
    </row>
    <row r="11" spans="1:7" ht="51" customHeight="1" thickBot="1" x14ac:dyDescent="0.25">
      <c r="A11" s="30">
        <v>6</v>
      </c>
      <c r="B11" s="31" t="s">
        <v>104</v>
      </c>
      <c r="C11" s="32">
        <v>36</v>
      </c>
      <c r="D11" s="33" t="s">
        <v>9</v>
      </c>
      <c r="E11" s="34"/>
      <c r="F11" s="24">
        <f t="shared" si="0"/>
        <v>0</v>
      </c>
      <c r="G11" s="35"/>
    </row>
    <row r="12" spans="1:7" ht="51" customHeight="1" x14ac:dyDescent="0.2">
      <c r="A12" s="6">
        <v>7</v>
      </c>
      <c r="B12" s="36" t="s">
        <v>96</v>
      </c>
      <c r="C12" s="8">
        <v>26</v>
      </c>
      <c r="D12" s="9" t="s">
        <v>9</v>
      </c>
      <c r="E12" s="27"/>
      <c r="F12" s="11">
        <f t="shared" si="0"/>
        <v>0</v>
      </c>
      <c r="G12" s="37"/>
    </row>
    <row r="13" spans="1:7" ht="51" customHeight="1" x14ac:dyDescent="0.2">
      <c r="A13" s="13">
        <v>8</v>
      </c>
      <c r="B13" s="7" t="s">
        <v>12</v>
      </c>
      <c r="C13" s="14">
        <v>26</v>
      </c>
      <c r="D13" s="15" t="s">
        <v>9</v>
      </c>
      <c r="E13" s="29"/>
      <c r="F13" s="17">
        <f t="shared" si="0"/>
        <v>0</v>
      </c>
      <c r="G13" s="18"/>
    </row>
    <row r="14" spans="1:7" ht="51" customHeight="1" thickBot="1" x14ac:dyDescent="0.25">
      <c r="A14" s="19">
        <v>9</v>
      </c>
      <c r="B14" s="20" t="s">
        <v>105</v>
      </c>
      <c r="C14" s="21">
        <v>26</v>
      </c>
      <c r="D14" s="22" t="s">
        <v>9</v>
      </c>
      <c r="E14" s="38"/>
      <c r="F14" s="24">
        <f t="shared" si="0"/>
        <v>0</v>
      </c>
      <c r="G14" s="25"/>
    </row>
    <row r="15" spans="1:7" ht="51" customHeight="1" x14ac:dyDescent="0.2">
      <c r="A15" s="6">
        <v>10</v>
      </c>
      <c r="B15" s="26" t="s">
        <v>98</v>
      </c>
      <c r="C15" s="39">
        <v>4</v>
      </c>
      <c r="D15" s="39" t="s">
        <v>9</v>
      </c>
      <c r="E15" s="27"/>
      <c r="F15" s="40">
        <f t="shared" si="0"/>
        <v>0</v>
      </c>
      <c r="G15" s="12"/>
    </row>
    <row r="16" spans="1:7" ht="51" customHeight="1" x14ac:dyDescent="0.2">
      <c r="A16" s="13">
        <v>11</v>
      </c>
      <c r="B16" s="28" t="s">
        <v>13</v>
      </c>
      <c r="C16" s="41">
        <v>4</v>
      </c>
      <c r="D16" s="41" t="s">
        <v>9</v>
      </c>
      <c r="E16" s="29"/>
      <c r="F16" s="42">
        <f t="shared" si="0"/>
        <v>0</v>
      </c>
      <c r="G16" s="18"/>
    </row>
    <row r="17" spans="1:7" ht="51" customHeight="1" thickBot="1" x14ac:dyDescent="0.25">
      <c r="A17" s="30">
        <v>12</v>
      </c>
      <c r="B17" s="31" t="s">
        <v>106</v>
      </c>
      <c r="C17" s="43">
        <v>4</v>
      </c>
      <c r="D17" s="43" t="s">
        <v>9</v>
      </c>
      <c r="E17" s="34"/>
      <c r="F17" s="44">
        <f t="shared" si="0"/>
        <v>0</v>
      </c>
      <c r="G17" s="35"/>
    </row>
    <row r="18" spans="1:7" ht="51" customHeight="1" x14ac:dyDescent="0.2">
      <c r="A18" s="6">
        <v>13</v>
      </c>
      <c r="B18" s="36" t="s">
        <v>97</v>
      </c>
      <c r="C18" s="45">
        <v>29</v>
      </c>
      <c r="D18" s="46" t="s">
        <v>9</v>
      </c>
      <c r="E18" s="27"/>
      <c r="F18" s="11">
        <f t="shared" si="0"/>
        <v>0</v>
      </c>
      <c r="G18" s="37"/>
    </row>
    <row r="19" spans="1:7" ht="51" customHeight="1" x14ac:dyDescent="0.2">
      <c r="A19" s="13">
        <v>14</v>
      </c>
      <c r="B19" s="7" t="s">
        <v>14</v>
      </c>
      <c r="C19" s="47">
        <v>29</v>
      </c>
      <c r="D19" s="48" t="s">
        <v>9</v>
      </c>
      <c r="E19" s="29"/>
      <c r="F19" s="17">
        <f t="shared" si="0"/>
        <v>0</v>
      </c>
      <c r="G19" s="18"/>
    </row>
    <row r="20" spans="1:7" ht="51" customHeight="1" thickBot="1" x14ac:dyDescent="0.25">
      <c r="A20" s="19">
        <v>15</v>
      </c>
      <c r="B20" s="20" t="s">
        <v>107</v>
      </c>
      <c r="C20" s="49">
        <v>29</v>
      </c>
      <c r="D20" s="50" t="s">
        <v>9</v>
      </c>
      <c r="E20" s="38"/>
      <c r="F20" s="24">
        <f t="shared" si="0"/>
        <v>0</v>
      </c>
      <c r="G20" s="25"/>
    </row>
    <row r="21" spans="1:7" ht="50.25" customHeight="1" x14ac:dyDescent="0.2">
      <c r="A21" s="6">
        <v>16</v>
      </c>
      <c r="B21" s="162" t="s">
        <v>99</v>
      </c>
      <c r="C21" s="45">
        <v>18</v>
      </c>
      <c r="D21" s="46" t="s">
        <v>9</v>
      </c>
      <c r="E21" s="10"/>
      <c r="F21" s="173">
        <f t="shared" si="0"/>
        <v>0</v>
      </c>
      <c r="G21" s="12"/>
    </row>
    <row r="22" spans="1:7" ht="55" customHeight="1" x14ac:dyDescent="0.2">
      <c r="A22" s="13">
        <v>17</v>
      </c>
      <c r="B22" s="28" t="s">
        <v>100</v>
      </c>
      <c r="C22" s="51">
        <v>18</v>
      </c>
      <c r="D22" s="52" t="s">
        <v>9</v>
      </c>
      <c r="E22" s="16"/>
      <c r="F22" s="85">
        <f t="shared" si="0"/>
        <v>0</v>
      </c>
      <c r="G22" s="18"/>
    </row>
    <row r="23" spans="1:7" ht="55" customHeight="1" thickBot="1" x14ac:dyDescent="0.25">
      <c r="A23" s="30">
        <v>18</v>
      </c>
      <c r="B23" s="31" t="s">
        <v>108</v>
      </c>
      <c r="C23" s="53">
        <v>18</v>
      </c>
      <c r="D23" s="54" t="s">
        <v>9</v>
      </c>
      <c r="E23" s="94"/>
      <c r="F23" s="174">
        <f t="shared" si="0"/>
        <v>0</v>
      </c>
      <c r="G23" s="35"/>
    </row>
    <row r="24" spans="1:7" ht="51" customHeight="1" thickBot="1" x14ac:dyDescent="0.25">
      <c r="A24" s="166">
        <v>19</v>
      </c>
      <c r="B24" s="171" t="s">
        <v>15</v>
      </c>
      <c r="C24" s="167">
        <v>77</v>
      </c>
      <c r="D24" s="50" t="s">
        <v>9</v>
      </c>
      <c r="E24" s="169"/>
      <c r="F24" s="80">
        <f t="shared" si="0"/>
        <v>0</v>
      </c>
      <c r="G24" s="168"/>
    </row>
    <row r="25" spans="1:7" ht="51" customHeight="1" x14ac:dyDescent="0.2">
      <c r="A25" s="188" t="s">
        <v>112</v>
      </c>
      <c r="B25" s="176" t="s">
        <v>109</v>
      </c>
      <c r="C25" s="108">
        <v>104</v>
      </c>
      <c r="D25" s="172" t="s">
        <v>9</v>
      </c>
      <c r="E25" s="10"/>
      <c r="F25" s="173">
        <f t="shared" si="0"/>
        <v>0</v>
      </c>
      <c r="G25" s="178"/>
    </row>
    <row r="26" spans="1:7" ht="51" customHeight="1" x14ac:dyDescent="0.2">
      <c r="A26" s="190" t="s">
        <v>113</v>
      </c>
      <c r="B26" s="175" t="s">
        <v>110</v>
      </c>
      <c r="C26" s="52">
        <v>163</v>
      </c>
      <c r="D26" s="183" t="s">
        <v>9</v>
      </c>
      <c r="E26" s="16"/>
      <c r="F26" s="85">
        <f t="shared" si="0"/>
        <v>0</v>
      </c>
      <c r="G26" s="177"/>
    </row>
    <row r="27" spans="1:7" ht="51" customHeight="1" thickBot="1" x14ac:dyDescent="0.25">
      <c r="A27" s="189" t="s">
        <v>114</v>
      </c>
      <c r="B27" s="181" t="s">
        <v>111</v>
      </c>
      <c r="C27" s="56">
        <v>12</v>
      </c>
      <c r="D27" s="182" t="s">
        <v>9</v>
      </c>
      <c r="E27" s="64"/>
      <c r="F27" s="180">
        <f t="shared" ref="F27" si="1">C27*E27</f>
        <v>0</v>
      </c>
      <c r="G27" s="179"/>
    </row>
    <row r="28" spans="1:7" ht="33" customHeight="1" thickBot="1" x14ac:dyDescent="0.25">
      <c r="A28" s="226" t="s">
        <v>1</v>
      </c>
      <c r="B28" s="227"/>
      <c r="C28" s="227"/>
      <c r="D28" s="227"/>
      <c r="E28" s="227"/>
      <c r="F28" s="57">
        <f>SUM(F6:F27)</f>
        <v>0</v>
      </c>
    </row>
    <row r="29" spans="1:7" ht="24" customHeight="1" x14ac:dyDescent="0.2">
      <c r="B29" s="58"/>
      <c r="C29" s="58"/>
      <c r="D29" s="58"/>
      <c r="E29" s="59"/>
      <c r="F29" s="58"/>
    </row>
    <row r="30" spans="1:7" ht="30" customHeight="1" thickBot="1" x14ac:dyDescent="0.25">
      <c r="A30" s="199" t="s">
        <v>16</v>
      </c>
      <c r="B30" s="199"/>
      <c r="C30" s="199"/>
      <c r="D30" s="199"/>
      <c r="E30" s="199"/>
    </row>
    <row r="31" spans="1:7" ht="51" customHeight="1" x14ac:dyDescent="0.2">
      <c r="A31" s="191">
        <v>20</v>
      </c>
      <c r="B31" s="194" t="s">
        <v>94</v>
      </c>
      <c r="C31" s="45">
        <v>385</v>
      </c>
      <c r="D31" s="46" t="s">
        <v>9</v>
      </c>
      <c r="E31" s="27"/>
      <c r="F31" s="11">
        <f t="shared" ref="F31:F52" si="2">C31*E31</f>
        <v>0</v>
      </c>
      <c r="G31" s="12"/>
    </row>
    <row r="32" spans="1:7" ht="51" customHeight="1" x14ac:dyDescent="0.2">
      <c r="A32" s="192">
        <v>21</v>
      </c>
      <c r="B32" s="195" t="s">
        <v>10</v>
      </c>
      <c r="C32" s="47">
        <v>385</v>
      </c>
      <c r="D32" s="48" t="s">
        <v>9</v>
      </c>
      <c r="E32" s="29"/>
      <c r="F32" s="17">
        <f t="shared" si="2"/>
        <v>0</v>
      </c>
      <c r="G32" s="18"/>
    </row>
    <row r="33" spans="1:7" ht="51" customHeight="1" thickBot="1" x14ac:dyDescent="0.25">
      <c r="A33" s="193">
        <v>22</v>
      </c>
      <c r="B33" s="196" t="s">
        <v>103</v>
      </c>
      <c r="C33" s="53">
        <v>385</v>
      </c>
      <c r="D33" s="54" t="s">
        <v>9</v>
      </c>
      <c r="E33" s="34"/>
      <c r="F33" s="24">
        <f t="shared" si="2"/>
        <v>0</v>
      </c>
      <c r="G33" s="35"/>
    </row>
    <row r="34" spans="1:7" ht="51" customHeight="1" x14ac:dyDescent="0.2">
      <c r="A34" s="6">
        <v>23</v>
      </c>
      <c r="B34" s="26" t="s">
        <v>95</v>
      </c>
      <c r="C34" s="45">
        <v>85</v>
      </c>
      <c r="D34" s="46" t="s">
        <v>9</v>
      </c>
      <c r="E34" s="27"/>
      <c r="F34" s="11">
        <f t="shared" si="2"/>
        <v>0</v>
      </c>
      <c r="G34" s="12"/>
    </row>
    <row r="35" spans="1:7" ht="51" customHeight="1" x14ac:dyDescent="0.2">
      <c r="A35" s="13">
        <v>24</v>
      </c>
      <c r="B35" s="28" t="s">
        <v>11</v>
      </c>
      <c r="C35" s="47">
        <v>85</v>
      </c>
      <c r="D35" s="48" t="s">
        <v>9</v>
      </c>
      <c r="E35" s="29"/>
      <c r="F35" s="17">
        <f t="shared" si="2"/>
        <v>0</v>
      </c>
      <c r="G35" s="18"/>
    </row>
    <row r="36" spans="1:7" ht="51" customHeight="1" thickBot="1" x14ac:dyDescent="0.25">
      <c r="A36" s="30">
        <v>25</v>
      </c>
      <c r="B36" s="31" t="s">
        <v>104</v>
      </c>
      <c r="C36" s="53">
        <v>85</v>
      </c>
      <c r="D36" s="54" t="s">
        <v>9</v>
      </c>
      <c r="E36" s="34"/>
      <c r="F36" s="24">
        <f t="shared" si="2"/>
        <v>0</v>
      </c>
      <c r="G36" s="35"/>
    </row>
    <row r="37" spans="1:7" ht="55" customHeight="1" x14ac:dyDescent="0.2">
      <c r="A37" s="6">
        <v>26</v>
      </c>
      <c r="B37" s="36" t="s">
        <v>96</v>
      </c>
      <c r="C37" s="45">
        <v>60</v>
      </c>
      <c r="D37" s="46" t="s">
        <v>9</v>
      </c>
      <c r="E37" s="27"/>
      <c r="F37" s="11">
        <f t="shared" si="2"/>
        <v>0</v>
      </c>
      <c r="G37" s="37"/>
    </row>
    <row r="38" spans="1:7" ht="55" customHeight="1" x14ac:dyDescent="0.2">
      <c r="A38" s="13">
        <v>27</v>
      </c>
      <c r="B38" s="7" t="s">
        <v>12</v>
      </c>
      <c r="C38" s="47">
        <v>60</v>
      </c>
      <c r="D38" s="48" t="s">
        <v>9</v>
      </c>
      <c r="E38" s="29"/>
      <c r="F38" s="17">
        <f t="shared" si="2"/>
        <v>0</v>
      </c>
      <c r="G38" s="18"/>
    </row>
    <row r="39" spans="1:7" ht="55" customHeight="1" thickBot="1" x14ac:dyDescent="0.25">
      <c r="A39" s="30">
        <v>28</v>
      </c>
      <c r="B39" s="20" t="s">
        <v>105</v>
      </c>
      <c r="C39" s="53">
        <v>60</v>
      </c>
      <c r="D39" s="54" t="s">
        <v>9</v>
      </c>
      <c r="E39" s="34"/>
      <c r="F39" s="24">
        <f t="shared" si="2"/>
        <v>0</v>
      </c>
      <c r="G39" s="25"/>
    </row>
    <row r="40" spans="1:7" ht="51" customHeight="1" x14ac:dyDescent="0.2">
      <c r="A40" s="6">
        <v>29</v>
      </c>
      <c r="B40" s="26" t="s">
        <v>98</v>
      </c>
      <c r="C40" s="45">
        <v>9</v>
      </c>
      <c r="D40" s="46" t="s">
        <v>9</v>
      </c>
      <c r="E40" s="27"/>
      <c r="F40" s="11">
        <f t="shared" si="2"/>
        <v>0</v>
      </c>
      <c r="G40" s="12"/>
    </row>
    <row r="41" spans="1:7" ht="51" customHeight="1" x14ac:dyDescent="0.2">
      <c r="A41" s="13">
        <v>30</v>
      </c>
      <c r="B41" s="28" t="s">
        <v>13</v>
      </c>
      <c r="C41" s="47">
        <v>9</v>
      </c>
      <c r="D41" s="48" t="s">
        <v>9</v>
      </c>
      <c r="E41" s="29"/>
      <c r="F41" s="17">
        <f t="shared" si="2"/>
        <v>0</v>
      </c>
      <c r="G41" s="18"/>
    </row>
    <row r="42" spans="1:7" ht="51" customHeight="1" thickBot="1" x14ac:dyDescent="0.25">
      <c r="A42" s="30">
        <v>31</v>
      </c>
      <c r="B42" s="31" t="s">
        <v>106</v>
      </c>
      <c r="C42" s="53">
        <v>9</v>
      </c>
      <c r="D42" s="54" t="s">
        <v>9</v>
      </c>
      <c r="E42" s="34"/>
      <c r="F42" s="24">
        <f t="shared" si="2"/>
        <v>0</v>
      </c>
      <c r="G42" s="35"/>
    </row>
    <row r="43" spans="1:7" ht="51" customHeight="1" x14ac:dyDescent="0.2">
      <c r="A43" s="6">
        <v>32</v>
      </c>
      <c r="B43" s="36" t="s">
        <v>97</v>
      </c>
      <c r="C43" s="45">
        <v>68</v>
      </c>
      <c r="D43" s="46" t="s">
        <v>9</v>
      </c>
      <c r="E43" s="27"/>
      <c r="F43" s="11">
        <f t="shared" si="2"/>
        <v>0</v>
      </c>
      <c r="G43" s="37"/>
    </row>
    <row r="44" spans="1:7" ht="51" customHeight="1" x14ac:dyDescent="0.2">
      <c r="A44" s="13">
        <v>33</v>
      </c>
      <c r="B44" s="7" t="s">
        <v>14</v>
      </c>
      <c r="C44" s="47">
        <v>68</v>
      </c>
      <c r="D44" s="48" t="s">
        <v>9</v>
      </c>
      <c r="E44" s="29"/>
      <c r="F44" s="17">
        <f t="shared" si="2"/>
        <v>0</v>
      </c>
      <c r="G44" s="18"/>
    </row>
    <row r="45" spans="1:7" ht="51" customHeight="1" thickBot="1" x14ac:dyDescent="0.25">
      <c r="A45" s="30">
        <v>34</v>
      </c>
      <c r="B45" s="20" t="s">
        <v>107</v>
      </c>
      <c r="C45" s="53">
        <v>68</v>
      </c>
      <c r="D45" s="54" t="s">
        <v>9</v>
      </c>
      <c r="E45" s="34"/>
      <c r="F45" s="24">
        <f t="shared" si="2"/>
        <v>0</v>
      </c>
      <c r="G45" s="25"/>
    </row>
    <row r="46" spans="1:7" ht="51" customHeight="1" x14ac:dyDescent="0.2">
      <c r="A46" s="6">
        <v>35</v>
      </c>
      <c r="B46" s="162" t="s">
        <v>99</v>
      </c>
      <c r="C46" s="45">
        <v>43</v>
      </c>
      <c r="D46" s="46" t="s">
        <v>9</v>
      </c>
      <c r="E46" s="10"/>
      <c r="F46" s="173">
        <f t="shared" si="2"/>
        <v>0</v>
      </c>
      <c r="G46" s="12"/>
    </row>
    <row r="47" spans="1:7" ht="51" customHeight="1" x14ac:dyDescent="0.2">
      <c r="A47" s="13">
        <v>36</v>
      </c>
      <c r="B47" s="28" t="s">
        <v>100</v>
      </c>
      <c r="C47" s="60">
        <v>43</v>
      </c>
      <c r="D47" s="61" t="s">
        <v>9</v>
      </c>
      <c r="E47" s="16"/>
      <c r="F47" s="85">
        <f t="shared" si="2"/>
        <v>0</v>
      </c>
      <c r="G47" s="18"/>
    </row>
    <row r="48" spans="1:7" ht="51" customHeight="1" thickBot="1" x14ac:dyDescent="0.25">
      <c r="A48" s="30">
        <v>37</v>
      </c>
      <c r="B48" s="31" t="s">
        <v>108</v>
      </c>
      <c r="C48" s="62">
        <v>43</v>
      </c>
      <c r="D48" s="63" t="s">
        <v>9</v>
      </c>
      <c r="E48" s="94"/>
      <c r="F48" s="174">
        <f t="shared" si="2"/>
        <v>0</v>
      </c>
      <c r="G48" s="35"/>
    </row>
    <row r="49" spans="1:7" ht="51" customHeight="1" thickBot="1" x14ac:dyDescent="0.25">
      <c r="A49" s="6">
        <v>38</v>
      </c>
      <c r="B49" s="170" t="s">
        <v>17</v>
      </c>
      <c r="C49" s="71">
        <v>175</v>
      </c>
      <c r="D49" s="71" t="s">
        <v>9</v>
      </c>
      <c r="E49" s="73"/>
      <c r="F49" s="74">
        <f t="shared" si="2"/>
        <v>0</v>
      </c>
      <c r="G49" s="75"/>
    </row>
    <row r="50" spans="1:7" ht="51" customHeight="1" x14ac:dyDescent="0.2">
      <c r="A50" s="188" t="s">
        <v>115</v>
      </c>
      <c r="B50" s="176" t="s">
        <v>109</v>
      </c>
      <c r="C50" s="108">
        <v>240</v>
      </c>
      <c r="D50" s="172" t="s">
        <v>9</v>
      </c>
      <c r="E50" s="10"/>
      <c r="F50" s="173">
        <f t="shared" si="2"/>
        <v>0</v>
      </c>
      <c r="G50" s="12"/>
    </row>
    <row r="51" spans="1:7" ht="51" customHeight="1" x14ac:dyDescent="0.2">
      <c r="A51" s="190" t="s">
        <v>116</v>
      </c>
      <c r="B51" s="175" t="s">
        <v>110</v>
      </c>
      <c r="C51" s="52">
        <v>380</v>
      </c>
      <c r="D51" s="183" t="s">
        <v>9</v>
      </c>
      <c r="E51" s="16"/>
      <c r="F51" s="85">
        <f t="shared" si="2"/>
        <v>0</v>
      </c>
      <c r="G51" s="168"/>
    </row>
    <row r="52" spans="1:7" ht="51" customHeight="1" thickBot="1" x14ac:dyDescent="0.25">
      <c r="A52" s="189" t="s">
        <v>117</v>
      </c>
      <c r="B52" s="181" t="s">
        <v>111</v>
      </c>
      <c r="C52" s="56">
        <v>30</v>
      </c>
      <c r="D52" s="182" t="s">
        <v>9</v>
      </c>
      <c r="E52" s="64"/>
      <c r="F52" s="180">
        <f t="shared" si="2"/>
        <v>0</v>
      </c>
      <c r="G52" s="35"/>
    </row>
    <row r="53" spans="1:7" ht="33" customHeight="1" thickBot="1" x14ac:dyDescent="0.25">
      <c r="A53" s="226" t="s">
        <v>16</v>
      </c>
      <c r="B53" s="227"/>
      <c r="C53" s="227"/>
      <c r="D53" s="227"/>
      <c r="E53" s="227"/>
      <c r="F53" s="57">
        <f>SUM(F31:F52)</f>
        <v>0</v>
      </c>
    </row>
    <row r="54" spans="1:7" ht="7.5" customHeight="1" x14ac:dyDescent="0.2">
      <c r="A54" s="66"/>
      <c r="B54" s="67"/>
      <c r="C54" s="67"/>
      <c r="D54" s="67"/>
      <c r="E54" s="68"/>
      <c r="F54" s="67"/>
    </row>
    <row r="55" spans="1:7" ht="30" customHeight="1" thickBot="1" x14ac:dyDescent="0.25">
      <c r="A55" s="205" t="s">
        <v>18</v>
      </c>
      <c r="B55" s="205"/>
      <c r="C55" s="205"/>
      <c r="D55" s="205"/>
      <c r="E55" s="205"/>
    </row>
    <row r="56" spans="1:7" ht="69" customHeight="1" thickBot="1" x14ac:dyDescent="0.25">
      <c r="A56" s="69">
        <v>39</v>
      </c>
      <c r="B56" s="70" t="s">
        <v>19</v>
      </c>
      <c r="C56" s="71">
        <v>1</v>
      </c>
      <c r="D56" s="72" t="s">
        <v>20</v>
      </c>
      <c r="E56" s="73"/>
      <c r="F56" s="74">
        <f>C56*E56</f>
        <v>0</v>
      </c>
      <c r="G56" s="75"/>
    </row>
    <row r="57" spans="1:7" ht="33" customHeight="1" thickBot="1" x14ac:dyDescent="0.25">
      <c r="A57" s="228" t="s">
        <v>18</v>
      </c>
      <c r="B57" s="229"/>
      <c r="C57" s="229"/>
      <c r="D57" s="229"/>
      <c r="E57" s="229"/>
      <c r="F57" s="57">
        <f>SUM(F56)</f>
        <v>0</v>
      </c>
    </row>
    <row r="58" spans="1:7" ht="7.5" customHeight="1" x14ac:dyDescent="0.2">
      <c r="A58" s="66"/>
      <c r="B58" s="67"/>
      <c r="C58" s="67"/>
      <c r="D58" s="67"/>
      <c r="E58" s="68"/>
      <c r="F58" s="67"/>
    </row>
    <row r="59" spans="1:7" ht="33" customHeight="1" thickBot="1" x14ac:dyDescent="0.25">
      <c r="A59" s="199" t="s">
        <v>21</v>
      </c>
      <c r="B59" s="199"/>
      <c r="C59" s="199"/>
      <c r="D59" s="199"/>
      <c r="E59" s="199"/>
      <c r="F59" s="76"/>
    </row>
    <row r="60" spans="1:7" ht="48.75" customHeight="1" x14ac:dyDescent="0.2">
      <c r="A60" s="77">
        <v>40</v>
      </c>
      <c r="B60" s="78" t="s">
        <v>22</v>
      </c>
      <c r="C60" s="79">
        <v>430</v>
      </c>
      <c r="D60" s="79" t="s">
        <v>9</v>
      </c>
      <c r="E60" s="10"/>
      <c r="F60" s="80">
        <f t="shared" ref="F60:F64" si="3">C60*E60</f>
        <v>0</v>
      </c>
      <c r="G60" s="12"/>
    </row>
    <row r="61" spans="1:7" ht="48.75" customHeight="1" x14ac:dyDescent="0.2">
      <c r="A61" s="81">
        <v>41</v>
      </c>
      <c r="B61" s="82" t="s">
        <v>23</v>
      </c>
      <c r="C61" s="83">
        <v>270</v>
      </c>
      <c r="D61" s="83" t="s">
        <v>9</v>
      </c>
      <c r="E61" s="84"/>
      <c r="F61" s="85">
        <f t="shared" si="3"/>
        <v>0</v>
      </c>
      <c r="G61" s="86"/>
    </row>
    <row r="62" spans="1:7" ht="48.75" customHeight="1" x14ac:dyDescent="0.2">
      <c r="A62" s="87">
        <v>42</v>
      </c>
      <c r="B62" s="82" t="s">
        <v>24</v>
      </c>
      <c r="C62" s="88">
        <v>40</v>
      </c>
      <c r="D62" s="88" t="s">
        <v>9</v>
      </c>
      <c r="E62" s="16"/>
      <c r="F62" s="85">
        <f t="shared" si="3"/>
        <v>0</v>
      </c>
      <c r="G62" s="18"/>
    </row>
    <row r="63" spans="1:7" ht="48.75" customHeight="1" x14ac:dyDescent="0.2">
      <c r="A63" s="89">
        <v>43</v>
      </c>
      <c r="B63" s="82" t="s">
        <v>25</v>
      </c>
      <c r="C63" s="90">
        <v>40</v>
      </c>
      <c r="D63" s="90" t="s">
        <v>9</v>
      </c>
      <c r="E63" s="23"/>
      <c r="F63" s="85">
        <f t="shared" si="3"/>
        <v>0</v>
      </c>
      <c r="G63" s="25"/>
    </row>
    <row r="64" spans="1:7" ht="117" customHeight="1" thickBot="1" x14ac:dyDescent="0.25">
      <c r="A64" s="91">
        <v>44</v>
      </c>
      <c r="B64" s="92" t="s">
        <v>26</v>
      </c>
      <c r="C64" s="93">
        <v>240</v>
      </c>
      <c r="D64" s="93" t="s">
        <v>9</v>
      </c>
      <c r="E64" s="94"/>
      <c r="F64" s="95">
        <f t="shared" si="3"/>
        <v>0</v>
      </c>
      <c r="G64" s="35"/>
    </row>
    <row r="65" spans="1:7" ht="33" customHeight="1" thickBot="1" x14ac:dyDescent="0.25">
      <c r="A65" s="228" t="s">
        <v>21</v>
      </c>
      <c r="B65" s="229"/>
      <c r="C65" s="229"/>
      <c r="D65" s="229"/>
      <c r="E65" s="229"/>
      <c r="F65" s="65">
        <f>SUM(F60:F64)</f>
        <v>0</v>
      </c>
    </row>
    <row r="66" spans="1:7" ht="30" customHeight="1" x14ac:dyDescent="0.2">
      <c r="A66" s="96"/>
      <c r="B66" s="96"/>
      <c r="C66" s="96"/>
      <c r="D66" s="96"/>
      <c r="E66" s="96"/>
      <c r="F66" s="76"/>
    </row>
    <row r="67" spans="1:7" ht="33" customHeight="1" thickBot="1" x14ac:dyDescent="0.25">
      <c r="A67" s="199" t="s">
        <v>27</v>
      </c>
      <c r="B67" s="199"/>
      <c r="C67" s="199"/>
      <c r="D67" s="199"/>
      <c r="E67" s="199"/>
      <c r="F67" s="76"/>
    </row>
    <row r="68" spans="1:7" ht="48.75" customHeight="1" x14ac:dyDescent="0.2">
      <c r="A68" s="77">
        <v>45</v>
      </c>
      <c r="B68" s="78" t="s">
        <v>28</v>
      </c>
      <c r="C68" s="79">
        <v>1000</v>
      </c>
      <c r="D68" s="79" t="s">
        <v>9</v>
      </c>
      <c r="E68" s="10"/>
      <c r="F68" s="80">
        <f t="shared" ref="F68:F72" si="4">C68*E68</f>
        <v>0</v>
      </c>
      <c r="G68" s="12"/>
    </row>
    <row r="69" spans="1:7" ht="48.75" customHeight="1" x14ac:dyDescent="0.2">
      <c r="A69" s="81">
        <v>46</v>
      </c>
      <c r="B69" s="82" t="s">
        <v>29</v>
      </c>
      <c r="C69" s="83">
        <v>630</v>
      </c>
      <c r="D69" s="83" t="s">
        <v>9</v>
      </c>
      <c r="E69" s="84"/>
      <c r="F69" s="85">
        <f t="shared" si="4"/>
        <v>0</v>
      </c>
      <c r="G69" s="86"/>
    </row>
    <row r="70" spans="1:7" ht="48.75" customHeight="1" x14ac:dyDescent="0.2">
      <c r="A70" s="87">
        <v>47</v>
      </c>
      <c r="B70" s="82" t="s">
        <v>30</v>
      </c>
      <c r="C70" s="88">
        <v>140</v>
      </c>
      <c r="D70" s="88" t="s">
        <v>9</v>
      </c>
      <c r="E70" s="16"/>
      <c r="F70" s="85">
        <f t="shared" si="4"/>
        <v>0</v>
      </c>
      <c r="G70" s="18"/>
    </row>
    <row r="71" spans="1:7" ht="48.75" customHeight="1" x14ac:dyDescent="0.2">
      <c r="A71" s="89">
        <v>48</v>
      </c>
      <c r="B71" s="82" t="s">
        <v>31</v>
      </c>
      <c r="C71" s="90">
        <v>140</v>
      </c>
      <c r="D71" s="90" t="s">
        <v>9</v>
      </c>
      <c r="E71" s="23"/>
      <c r="F71" s="85">
        <f t="shared" si="4"/>
        <v>0</v>
      </c>
      <c r="G71" s="25"/>
    </row>
    <row r="72" spans="1:7" ht="117" customHeight="1" thickBot="1" x14ac:dyDescent="0.25">
      <c r="A72" s="91">
        <v>49</v>
      </c>
      <c r="B72" s="92" t="s">
        <v>32</v>
      </c>
      <c r="C72" s="93">
        <v>560</v>
      </c>
      <c r="D72" s="93" t="s">
        <v>9</v>
      </c>
      <c r="E72" s="94"/>
      <c r="F72" s="95">
        <f t="shared" si="4"/>
        <v>0</v>
      </c>
      <c r="G72" s="35"/>
    </row>
    <row r="73" spans="1:7" ht="33" customHeight="1" thickBot="1" x14ac:dyDescent="0.25">
      <c r="A73" s="228" t="s">
        <v>27</v>
      </c>
      <c r="B73" s="229"/>
      <c r="C73" s="229"/>
      <c r="D73" s="229"/>
      <c r="E73" s="229"/>
      <c r="F73" s="65">
        <f>SUM(F68:F72)</f>
        <v>0</v>
      </c>
    </row>
    <row r="74" spans="1:7" ht="7" customHeight="1" x14ac:dyDescent="0.2">
      <c r="A74" s="66"/>
      <c r="B74" s="67"/>
      <c r="C74" s="67"/>
      <c r="D74" s="67"/>
      <c r="E74" s="68"/>
      <c r="F74" s="67"/>
    </row>
    <row r="75" spans="1:7" ht="9" customHeight="1" thickBot="1" x14ac:dyDescent="0.25">
      <c r="B75" s="58"/>
      <c r="C75" s="58"/>
      <c r="D75" s="58"/>
      <c r="E75" s="59"/>
      <c r="F75" s="58"/>
    </row>
    <row r="76" spans="1:7" ht="6" customHeight="1" thickBot="1" x14ac:dyDescent="0.25">
      <c r="A76" s="97"/>
      <c r="B76" s="98"/>
      <c r="C76" s="98"/>
      <c r="D76" s="98"/>
      <c r="E76" s="99"/>
      <c r="F76" s="98"/>
      <c r="G76" s="100"/>
    </row>
    <row r="77" spans="1:7" ht="36" customHeight="1" thickBot="1" x14ac:dyDescent="0.25">
      <c r="A77" s="205" t="s">
        <v>33</v>
      </c>
      <c r="B77" s="205"/>
      <c r="C77" s="205"/>
      <c r="D77" s="205"/>
      <c r="E77" s="205"/>
    </row>
    <row r="78" spans="1:7" ht="39" customHeight="1" thickBot="1" x14ac:dyDescent="0.25">
      <c r="A78" s="1" t="s">
        <v>2</v>
      </c>
      <c r="B78" s="101" t="s">
        <v>34</v>
      </c>
      <c r="C78" s="2" t="s">
        <v>35</v>
      </c>
      <c r="D78" s="3" t="s">
        <v>5</v>
      </c>
      <c r="E78" s="3" t="s">
        <v>6</v>
      </c>
      <c r="F78" s="4" t="s">
        <v>7</v>
      </c>
      <c r="G78" s="4" t="s">
        <v>8</v>
      </c>
    </row>
    <row r="79" spans="1:7" ht="54.75" customHeight="1" x14ac:dyDescent="0.2">
      <c r="A79" s="102">
        <v>50</v>
      </c>
      <c r="B79" s="187" t="s">
        <v>36</v>
      </c>
      <c r="C79" s="103">
        <v>5383</v>
      </c>
      <c r="D79" s="104" t="s">
        <v>37</v>
      </c>
      <c r="E79" s="84"/>
      <c r="F79" s="105">
        <f>C79*E79</f>
        <v>0</v>
      </c>
      <c r="G79" s="201" t="s">
        <v>38</v>
      </c>
    </row>
    <row r="80" spans="1:7" ht="57" customHeight="1" thickBot="1" x14ac:dyDescent="0.25">
      <c r="A80" s="19">
        <v>51</v>
      </c>
      <c r="B80" s="185" t="s">
        <v>101</v>
      </c>
      <c r="C80" s="103">
        <v>5383</v>
      </c>
      <c r="D80" s="106" t="s">
        <v>39</v>
      </c>
      <c r="E80" s="23"/>
      <c r="F80" s="107">
        <f>C80*E80</f>
        <v>0</v>
      </c>
      <c r="G80" s="211"/>
    </row>
    <row r="81" spans="1:7" ht="51" customHeight="1" x14ac:dyDescent="0.2">
      <c r="A81" s="6">
        <v>52</v>
      </c>
      <c r="B81" s="184" t="s">
        <v>40</v>
      </c>
      <c r="C81" s="108">
        <v>1120</v>
      </c>
      <c r="D81" s="109" t="s">
        <v>37</v>
      </c>
      <c r="E81" s="27"/>
      <c r="F81" s="110">
        <f>C81*E81</f>
        <v>0</v>
      </c>
      <c r="G81" s="212" t="s">
        <v>38</v>
      </c>
    </row>
    <row r="82" spans="1:7" ht="45" customHeight="1" thickBot="1" x14ac:dyDescent="0.25">
      <c r="A82" s="30">
        <v>53</v>
      </c>
      <c r="B82" s="186" t="s">
        <v>41</v>
      </c>
      <c r="C82" s="112">
        <v>1120</v>
      </c>
      <c r="D82" s="113" t="s">
        <v>42</v>
      </c>
      <c r="E82" s="34"/>
      <c r="F82" s="107">
        <f>C82*E82</f>
        <v>0</v>
      </c>
      <c r="G82" s="202"/>
    </row>
    <row r="83" spans="1:7" ht="51" customHeight="1" thickBot="1" x14ac:dyDescent="0.25">
      <c r="A83" s="206" t="s">
        <v>43</v>
      </c>
      <c r="B83" s="207"/>
      <c r="C83" s="207"/>
      <c r="D83" s="207"/>
      <c r="E83" s="207"/>
      <c r="F83" s="65">
        <f>SUM(F79:F82)</f>
        <v>0</v>
      </c>
    </row>
    <row r="84" spans="1:7" ht="24" customHeight="1" x14ac:dyDescent="0.2">
      <c r="B84" s="59"/>
      <c r="C84" s="58"/>
      <c r="D84" s="58"/>
      <c r="E84" s="59"/>
      <c r="F84" s="58"/>
    </row>
    <row r="85" spans="1:7" ht="9" customHeight="1" x14ac:dyDescent="0.2">
      <c r="A85" s="66"/>
      <c r="B85" s="67"/>
      <c r="C85" s="67"/>
      <c r="D85" s="67"/>
      <c r="E85" s="68"/>
      <c r="F85" s="67"/>
    </row>
    <row r="86" spans="1:7" ht="36" customHeight="1" thickBot="1" x14ac:dyDescent="0.25">
      <c r="A86" s="199" t="s">
        <v>44</v>
      </c>
      <c r="B86" s="199"/>
      <c r="C86" s="199"/>
      <c r="D86" s="199"/>
      <c r="E86" s="199"/>
    </row>
    <row r="87" spans="1:7" ht="37" thickBot="1" x14ac:dyDescent="0.25">
      <c r="A87" s="114" t="s">
        <v>2</v>
      </c>
      <c r="B87" s="115" t="s">
        <v>34</v>
      </c>
      <c r="C87" s="116" t="s">
        <v>4</v>
      </c>
      <c r="D87" s="117" t="s">
        <v>5</v>
      </c>
      <c r="E87" s="117" t="s">
        <v>6</v>
      </c>
      <c r="F87" s="5" t="s">
        <v>7</v>
      </c>
      <c r="G87" s="5" t="s">
        <v>8</v>
      </c>
    </row>
    <row r="88" spans="1:7" ht="61" thickBot="1" x14ac:dyDescent="0.25">
      <c r="A88" s="213">
        <v>54</v>
      </c>
      <c r="B88" s="215" t="s">
        <v>45</v>
      </c>
      <c r="C88" s="108">
        <v>9228</v>
      </c>
      <c r="D88" s="118" t="s">
        <v>46</v>
      </c>
      <c r="E88" s="119"/>
      <c r="F88" s="120">
        <f>(C88*E88)</f>
        <v>0</v>
      </c>
      <c r="G88" s="217" t="s">
        <v>47</v>
      </c>
    </row>
    <row r="89" spans="1:7" ht="60" x14ac:dyDescent="0.2">
      <c r="A89" s="214"/>
      <c r="B89" s="216"/>
      <c r="C89" s="52">
        <v>9228</v>
      </c>
      <c r="D89" s="118" t="s">
        <v>48</v>
      </c>
      <c r="E89" s="121"/>
      <c r="F89" s="122">
        <f t="shared" ref="F89:F103" si="5">(C89*E89)</f>
        <v>0</v>
      </c>
      <c r="G89" s="218"/>
    </row>
    <row r="90" spans="1:7" ht="60" x14ac:dyDescent="0.2">
      <c r="A90" s="214">
        <v>55</v>
      </c>
      <c r="B90" s="216" t="s">
        <v>49</v>
      </c>
      <c r="C90" s="52">
        <v>9228</v>
      </c>
      <c r="D90" s="123" t="s">
        <v>50</v>
      </c>
      <c r="E90" s="121"/>
      <c r="F90" s="122">
        <f t="shared" si="5"/>
        <v>0</v>
      </c>
      <c r="G90" s="218"/>
    </row>
    <row r="91" spans="1:7" ht="60" x14ac:dyDescent="0.2">
      <c r="A91" s="214"/>
      <c r="B91" s="216"/>
      <c r="C91" s="52">
        <v>9228</v>
      </c>
      <c r="D91" s="123" t="s">
        <v>51</v>
      </c>
      <c r="E91" s="121"/>
      <c r="F91" s="122">
        <f t="shared" si="5"/>
        <v>0</v>
      </c>
      <c r="G91" s="218"/>
    </row>
    <row r="92" spans="1:7" ht="60" x14ac:dyDescent="0.2">
      <c r="A92" s="214"/>
      <c r="B92" s="216"/>
      <c r="C92" s="52">
        <v>9228</v>
      </c>
      <c r="D92" s="124" t="s">
        <v>52</v>
      </c>
      <c r="E92" s="121"/>
      <c r="F92" s="122">
        <f t="shared" si="5"/>
        <v>0</v>
      </c>
      <c r="G92" s="218"/>
    </row>
    <row r="93" spans="1:7" ht="60" x14ac:dyDescent="0.2">
      <c r="A93" s="214"/>
      <c r="B93" s="216"/>
      <c r="C93" s="52">
        <v>9228</v>
      </c>
      <c r="D93" s="124" t="s">
        <v>53</v>
      </c>
      <c r="E93" s="121"/>
      <c r="F93" s="122">
        <f t="shared" si="5"/>
        <v>0</v>
      </c>
      <c r="G93" s="218"/>
    </row>
    <row r="94" spans="1:7" ht="60" x14ac:dyDescent="0.2">
      <c r="A94" s="214"/>
      <c r="B94" s="216"/>
      <c r="C94" s="52">
        <v>9228</v>
      </c>
      <c r="D94" s="124" t="s">
        <v>54</v>
      </c>
      <c r="E94" s="121"/>
      <c r="F94" s="122">
        <f t="shared" si="5"/>
        <v>0</v>
      </c>
      <c r="G94" s="218"/>
    </row>
    <row r="95" spans="1:7" ht="61" thickBot="1" x14ac:dyDescent="0.25">
      <c r="A95" s="220"/>
      <c r="B95" s="221"/>
      <c r="C95" s="112">
        <v>9228</v>
      </c>
      <c r="D95" s="124" t="s">
        <v>55</v>
      </c>
      <c r="E95" s="125"/>
      <c r="F95" s="126">
        <f t="shared" si="5"/>
        <v>0</v>
      </c>
      <c r="G95" s="219"/>
    </row>
    <row r="96" spans="1:7" ht="61" thickBot="1" x14ac:dyDescent="0.25">
      <c r="A96" s="213">
        <v>56</v>
      </c>
      <c r="B96" s="222" t="s">
        <v>56</v>
      </c>
      <c r="C96" s="108">
        <v>1920</v>
      </c>
      <c r="D96" s="118" t="s">
        <v>46</v>
      </c>
      <c r="E96" s="119"/>
      <c r="F96" s="120">
        <f t="shared" si="5"/>
        <v>0</v>
      </c>
      <c r="G96" s="217" t="s">
        <v>47</v>
      </c>
    </row>
    <row r="97" spans="1:7" ht="60" x14ac:dyDescent="0.2">
      <c r="A97" s="214"/>
      <c r="B97" s="223"/>
      <c r="C97" s="52">
        <v>1920</v>
      </c>
      <c r="D97" s="127" t="s">
        <v>57</v>
      </c>
      <c r="E97" s="121"/>
      <c r="F97" s="122">
        <f t="shared" si="5"/>
        <v>0</v>
      </c>
      <c r="G97" s="218"/>
    </row>
    <row r="98" spans="1:7" ht="60" x14ac:dyDescent="0.2">
      <c r="A98" s="214">
        <v>57</v>
      </c>
      <c r="B98" s="223" t="s">
        <v>58</v>
      </c>
      <c r="C98" s="52">
        <v>1920</v>
      </c>
      <c r="D98" s="124" t="s">
        <v>59</v>
      </c>
      <c r="E98" s="121"/>
      <c r="F98" s="122">
        <f t="shared" si="5"/>
        <v>0</v>
      </c>
      <c r="G98" s="218"/>
    </row>
    <row r="99" spans="1:7" ht="60" x14ac:dyDescent="0.2">
      <c r="A99" s="214"/>
      <c r="B99" s="223"/>
      <c r="C99" s="52">
        <v>1920</v>
      </c>
      <c r="D99" s="124" t="s">
        <v>60</v>
      </c>
      <c r="E99" s="121"/>
      <c r="F99" s="122">
        <f t="shared" si="5"/>
        <v>0</v>
      </c>
      <c r="G99" s="218"/>
    </row>
    <row r="100" spans="1:7" ht="60" x14ac:dyDescent="0.2">
      <c r="A100" s="214"/>
      <c r="B100" s="223"/>
      <c r="C100" s="52">
        <v>1920</v>
      </c>
      <c r="D100" s="124" t="s">
        <v>52</v>
      </c>
      <c r="E100" s="121"/>
      <c r="F100" s="122">
        <f t="shared" si="5"/>
        <v>0</v>
      </c>
      <c r="G100" s="218"/>
    </row>
    <row r="101" spans="1:7" ht="60" x14ac:dyDescent="0.2">
      <c r="A101" s="214"/>
      <c r="B101" s="223"/>
      <c r="C101" s="52">
        <v>1920</v>
      </c>
      <c r="D101" s="124" t="s">
        <v>53</v>
      </c>
      <c r="E101" s="121"/>
      <c r="F101" s="122">
        <f t="shared" si="5"/>
        <v>0</v>
      </c>
      <c r="G101" s="218"/>
    </row>
    <row r="102" spans="1:7" ht="60" x14ac:dyDescent="0.2">
      <c r="A102" s="214"/>
      <c r="B102" s="223"/>
      <c r="C102" s="52">
        <v>1920</v>
      </c>
      <c r="D102" s="124" t="s">
        <v>54</v>
      </c>
      <c r="E102" s="121"/>
      <c r="F102" s="122">
        <f t="shared" si="5"/>
        <v>0</v>
      </c>
      <c r="G102" s="218"/>
    </row>
    <row r="103" spans="1:7" ht="61" thickBot="1" x14ac:dyDescent="0.25">
      <c r="A103" s="220"/>
      <c r="B103" s="224"/>
      <c r="C103" s="112">
        <v>1920</v>
      </c>
      <c r="D103" s="124" t="s">
        <v>55</v>
      </c>
      <c r="E103" s="125"/>
      <c r="F103" s="126">
        <f t="shared" si="5"/>
        <v>0</v>
      </c>
      <c r="G103" s="219"/>
    </row>
    <row r="104" spans="1:7" ht="39" customHeight="1" thickBot="1" x14ac:dyDescent="0.25">
      <c r="A104" s="206" t="s">
        <v>61</v>
      </c>
      <c r="B104" s="207"/>
      <c r="C104" s="207"/>
      <c r="D104" s="207"/>
      <c r="E104" s="207"/>
      <c r="F104" s="57">
        <f>SUM(F88:F103)</f>
        <v>0</v>
      </c>
    </row>
    <row r="105" spans="1:7" ht="24" customHeight="1" x14ac:dyDescent="0.2">
      <c r="B105" s="128"/>
      <c r="C105" s="128"/>
      <c r="D105" s="128"/>
      <c r="E105" s="128"/>
      <c r="F105" s="76"/>
    </row>
    <row r="106" spans="1:7" ht="9" customHeight="1" x14ac:dyDescent="0.2">
      <c r="A106" s="66"/>
      <c r="B106" s="67"/>
      <c r="C106" s="67"/>
      <c r="D106" s="67"/>
      <c r="E106" s="68"/>
      <c r="F106" s="67"/>
    </row>
    <row r="107" spans="1:7" ht="36" customHeight="1" thickBot="1" x14ac:dyDescent="0.25">
      <c r="A107" s="199" t="s">
        <v>62</v>
      </c>
      <c r="B107" s="199"/>
      <c r="C107" s="199"/>
      <c r="D107" s="199"/>
      <c r="E107" s="199"/>
    </row>
    <row r="108" spans="1:7" ht="39" customHeight="1" thickBot="1" x14ac:dyDescent="0.25">
      <c r="A108" s="114" t="s">
        <v>2</v>
      </c>
      <c r="B108" s="115" t="s">
        <v>34</v>
      </c>
      <c r="C108" s="116" t="s">
        <v>63</v>
      </c>
      <c r="D108" s="117" t="s">
        <v>5</v>
      </c>
      <c r="E108" s="117" t="s">
        <v>6</v>
      </c>
      <c r="F108" s="5" t="s">
        <v>7</v>
      </c>
      <c r="G108" s="5" t="s">
        <v>8</v>
      </c>
    </row>
    <row r="109" spans="1:7" ht="57" customHeight="1" x14ac:dyDescent="0.2">
      <c r="A109" s="6">
        <v>58</v>
      </c>
      <c r="B109" s="129" t="s">
        <v>64</v>
      </c>
      <c r="C109" s="130">
        <v>96</v>
      </c>
      <c r="D109" s="131" t="s">
        <v>65</v>
      </c>
      <c r="E109" s="132"/>
      <c r="F109" s="133">
        <f t="shared" ref="F109:F117" si="6">C109*E109</f>
        <v>0</v>
      </c>
      <c r="G109" s="134" t="s">
        <v>47</v>
      </c>
    </row>
    <row r="110" spans="1:7" ht="27" customHeight="1" x14ac:dyDescent="0.2">
      <c r="A110" s="13">
        <v>59</v>
      </c>
      <c r="B110" s="135" t="s">
        <v>66</v>
      </c>
      <c r="C110" s="52">
        <v>100</v>
      </c>
      <c r="D110" s="61" t="s">
        <v>67</v>
      </c>
      <c r="E110" s="23"/>
      <c r="F110" s="136">
        <f t="shared" si="6"/>
        <v>0</v>
      </c>
      <c r="G110" s="200" t="s">
        <v>38</v>
      </c>
    </row>
    <row r="111" spans="1:7" ht="27" customHeight="1" x14ac:dyDescent="0.2">
      <c r="A111" s="13">
        <v>60</v>
      </c>
      <c r="B111" s="135" t="s">
        <v>68</v>
      </c>
      <c r="C111" s="52">
        <v>1000</v>
      </c>
      <c r="D111" s="61" t="s">
        <v>67</v>
      </c>
      <c r="E111" s="23"/>
      <c r="F111" s="136">
        <f t="shared" si="6"/>
        <v>0</v>
      </c>
      <c r="G111" s="201"/>
    </row>
    <row r="112" spans="1:7" ht="27" customHeight="1" x14ac:dyDescent="0.2">
      <c r="A112" s="13">
        <v>61</v>
      </c>
      <c r="B112" s="135" t="s">
        <v>69</v>
      </c>
      <c r="C112" s="52">
        <v>200</v>
      </c>
      <c r="D112" s="61" t="s">
        <v>67</v>
      </c>
      <c r="E112" s="23"/>
      <c r="F112" s="136">
        <f t="shared" si="6"/>
        <v>0</v>
      </c>
      <c r="G112" s="201"/>
    </row>
    <row r="113" spans="1:7" ht="27" customHeight="1" x14ac:dyDescent="0.2">
      <c r="A113" s="13">
        <v>62</v>
      </c>
      <c r="B113" s="135" t="s">
        <v>70</v>
      </c>
      <c r="C113" s="52">
        <v>100</v>
      </c>
      <c r="D113" s="61" t="s">
        <v>67</v>
      </c>
      <c r="E113" s="23"/>
      <c r="F113" s="136">
        <f t="shared" si="6"/>
        <v>0</v>
      </c>
      <c r="G113" s="201"/>
    </row>
    <row r="114" spans="1:7" ht="27" customHeight="1" x14ac:dyDescent="0.2">
      <c r="A114" s="13">
        <v>63</v>
      </c>
      <c r="B114" s="135" t="s">
        <v>71</v>
      </c>
      <c r="C114" s="52">
        <v>100</v>
      </c>
      <c r="D114" s="61" t="s">
        <v>67</v>
      </c>
      <c r="E114" s="23"/>
      <c r="F114" s="136">
        <f t="shared" si="6"/>
        <v>0</v>
      </c>
      <c r="G114" s="201"/>
    </row>
    <row r="115" spans="1:7" ht="27" customHeight="1" x14ac:dyDescent="0.2">
      <c r="A115" s="13">
        <v>64</v>
      </c>
      <c r="B115" s="135" t="s">
        <v>72</v>
      </c>
      <c r="C115" s="52">
        <v>100</v>
      </c>
      <c r="D115" s="61" t="s">
        <v>67</v>
      </c>
      <c r="E115" s="23"/>
      <c r="F115" s="136">
        <f t="shared" si="6"/>
        <v>0</v>
      </c>
      <c r="G115" s="201"/>
    </row>
    <row r="116" spans="1:7" ht="27" customHeight="1" x14ac:dyDescent="0.2">
      <c r="A116" s="13">
        <v>65</v>
      </c>
      <c r="B116" s="135" t="s">
        <v>73</v>
      </c>
      <c r="C116" s="52">
        <v>200</v>
      </c>
      <c r="D116" s="61" t="s">
        <v>67</v>
      </c>
      <c r="E116" s="23"/>
      <c r="F116" s="136">
        <f t="shared" si="6"/>
        <v>0</v>
      </c>
      <c r="G116" s="201"/>
    </row>
    <row r="117" spans="1:7" ht="27" customHeight="1" thickBot="1" x14ac:dyDescent="0.25">
      <c r="A117" s="13">
        <v>66</v>
      </c>
      <c r="B117" s="137" t="s">
        <v>74</v>
      </c>
      <c r="C117" s="112">
        <v>200</v>
      </c>
      <c r="D117" s="63" t="s">
        <v>67</v>
      </c>
      <c r="E117" s="94"/>
      <c r="F117" s="107">
        <f t="shared" si="6"/>
        <v>0</v>
      </c>
      <c r="G117" s="202"/>
    </row>
    <row r="118" spans="1:7" ht="39" customHeight="1" thickBot="1" x14ac:dyDescent="0.25">
      <c r="A118" s="203" t="s">
        <v>75</v>
      </c>
      <c r="B118" s="204"/>
      <c r="C118" s="204"/>
      <c r="D118" s="204"/>
      <c r="E118" s="204"/>
      <c r="F118" s="65">
        <f>SUM(F109:F117)</f>
        <v>0</v>
      </c>
    </row>
    <row r="119" spans="1:7" ht="24" customHeight="1" x14ac:dyDescent="0.25">
      <c r="B119" s="138"/>
      <c r="C119" s="138"/>
      <c r="D119" s="138"/>
      <c r="E119" s="139"/>
      <c r="F119" s="138"/>
    </row>
    <row r="120" spans="1:7" ht="36" customHeight="1" thickBot="1" x14ac:dyDescent="0.25">
      <c r="A120" s="205" t="s">
        <v>76</v>
      </c>
      <c r="B120" s="205"/>
      <c r="C120" s="205"/>
      <c r="D120" s="205"/>
      <c r="E120" s="205"/>
    </row>
    <row r="121" spans="1:7" ht="39" customHeight="1" thickBot="1" x14ac:dyDescent="0.25">
      <c r="A121" s="1" t="s">
        <v>2</v>
      </c>
      <c r="B121" s="140" t="s">
        <v>34</v>
      </c>
      <c r="C121" s="2" t="s">
        <v>4</v>
      </c>
      <c r="D121" s="3" t="s">
        <v>5</v>
      </c>
      <c r="E121" s="3" t="s">
        <v>6</v>
      </c>
      <c r="F121" s="4" t="s">
        <v>7</v>
      </c>
      <c r="G121" s="4" t="s">
        <v>8</v>
      </c>
    </row>
    <row r="122" spans="1:7" ht="75" customHeight="1" thickBot="1" x14ac:dyDescent="0.25">
      <c r="A122" s="55">
        <v>67</v>
      </c>
      <c r="B122" s="141" t="s">
        <v>77</v>
      </c>
      <c r="C122" s="56">
        <v>26784</v>
      </c>
      <c r="D122" s="142" t="s">
        <v>78</v>
      </c>
      <c r="E122" s="64"/>
      <c r="F122" s="143">
        <f>C122*E122</f>
        <v>0</v>
      </c>
      <c r="G122" s="144" t="s">
        <v>47</v>
      </c>
    </row>
    <row r="123" spans="1:7" ht="39" customHeight="1" thickBot="1" x14ac:dyDescent="0.25">
      <c r="A123" s="203" t="s">
        <v>79</v>
      </c>
      <c r="B123" s="204"/>
      <c r="C123" s="204"/>
      <c r="D123" s="204"/>
      <c r="E123" s="204"/>
      <c r="F123" s="57">
        <f>SUM(F122)</f>
        <v>0</v>
      </c>
    </row>
    <row r="124" spans="1:7" ht="24" customHeight="1" thickBot="1" x14ac:dyDescent="0.25">
      <c r="B124" s="59"/>
      <c r="C124" s="58"/>
      <c r="D124" s="58"/>
      <c r="E124" s="59"/>
      <c r="F124" s="58"/>
    </row>
    <row r="125" spans="1:7" ht="75" customHeight="1" thickBot="1" x14ac:dyDescent="0.25">
      <c r="A125" s="69">
        <v>68</v>
      </c>
      <c r="B125" s="145" t="s">
        <v>80</v>
      </c>
      <c r="C125" s="71">
        <v>62400</v>
      </c>
      <c r="D125" s="146" t="s">
        <v>78</v>
      </c>
      <c r="E125" s="73"/>
      <c r="F125" s="147">
        <f>C125*E125</f>
        <v>0</v>
      </c>
      <c r="G125" s="144" t="s">
        <v>47</v>
      </c>
    </row>
    <row r="126" spans="1:7" ht="39" customHeight="1" thickBot="1" x14ac:dyDescent="0.25">
      <c r="A126" s="203" t="s">
        <v>81</v>
      </c>
      <c r="B126" s="204"/>
      <c r="C126" s="204"/>
      <c r="D126" s="204"/>
      <c r="E126" s="204"/>
      <c r="F126" s="65">
        <f>SUM(F125)</f>
        <v>0</v>
      </c>
    </row>
    <row r="127" spans="1:7" ht="24" customHeight="1" x14ac:dyDescent="0.2">
      <c r="B127" s="148"/>
      <c r="C127" s="148"/>
      <c r="D127" s="148"/>
      <c r="E127" s="149"/>
      <c r="F127" s="150"/>
    </row>
    <row r="128" spans="1:7" ht="36" customHeight="1" thickBot="1" x14ac:dyDescent="0.25">
      <c r="A128" s="199" t="s">
        <v>82</v>
      </c>
      <c r="B128" s="199"/>
      <c r="C128" s="199"/>
      <c r="D128" s="199"/>
      <c r="E128" s="199"/>
    </row>
    <row r="129" spans="1:7" ht="39" customHeight="1" thickBot="1" x14ac:dyDescent="0.25">
      <c r="A129" s="114" t="s">
        <v>2</v>
      </c>
      <c r="B129" s="151" t="s">
        <v>34</v>
      </c>
      <c r="C129" s="116" t="s">
        <v>35</v>
      </c>
      <c r="D129" s="117" t="s">
        <v>5</v>
      </c>
      <c r="E129" s="117" t="s">
        <v>6</v>
      </c>
      <c r="F129" s="5" t="s">
        <v>7</v>
      </c>
      <c r="G129" s="4" t="s">
        <v>8</v>
      </c>
    </row>
    <row r="130" spans="1:7" ht="39" customHeight="1" thickBot="1" x14ac:dyDescent="0.25">
      <c r="A130" s="69">
        <v>69</v>
      </c>
      <c r="B130" s="152" t="s">
        <v>83</v>
      </c>
      <c r="C130" s="71">
        <v>570</v>
      </c>
      <c r="D130" s="146" t="s">
        <v>9</v>
      </c>
      <c r="E130" s="73"/>
      <c r="F130" s="147">
        <f>C130*E130</f>
        <v>0</v>
      </c>
      <c r="G130" s="144" t="s">
        <v>38</v>
      </c>
    </row>
    <row r="131" spans="1:7" ht="39" customHeight="1" thickBot="1" x14ac:dyDescent="0.25">
      <c r="A131" s="206" t="s">
        <v>84</v>
      </c>
      <c r="B131" s="207"/>
      <c r="C131" s="207"/>
      <c r="D131" s="207"/>
      <c r="E131" s="207"/>
      <c r="F131" s="57">
        <f>SUM(F130)</f>
        <v>0</v>
      </c>
    </row>
    <row r="132" spans="1:7" ht="24" customHeight="1" x14ac:dyDescent="0.2">
      <c r="B132" s="59"/>
      <c r="C132" s="58"/>
      <c r="D132" s="58"/>
      <c r="E132" s="59"/>
      <c r="F132" s="58"/>
    </row>
    <row r="133" spans="1:7" ht="36" customHeight="1" thickBot="1" x14ac:dyDescent="0.25">
      <c r="A133" s="208" t="s">
        <v>85</v>
      </c>
      <c r="B133" s="208"/>
      <c r="C133" s="208"/>
      <c r="D133" s="208"/>
      <c r="E133" s="208"/>
    </row>
    <row r="134" spans="1:7" ht="39" customHeight="1" thickBot="1" x14ac:dyDescent="0.25">
      <c r="A134" s="1" t="s">
        <v>2</v>
      </c>
      <c r="B134" s="153" t="s">
        <v>34</v>
      </c>
      <c r="C134" s="2" t="s">
        <v>35</v>
      </c>
      <c r="D134" s="3" t="s">
        <v>5</v>
      </c>
      <c r="E134" s="3" t="s">
        <v>6</v>
      </c>
      <c r="F134" s="4" t="s">
        <v>7</v>
      </c>
      <c r="G134" s="5" t="s">
        <v>8</v>
      </c>
    </row>
    <row r="135" spans="1:7" ht="33" customHeight="1" x14ac:dyDescent="0.2">
      <c r="A135" s="6">
        <v>70</v>
      </c>
      <c r="B135" s="154" t="s">
        <v>86</v>
      </c>
      <c r="C135" s="155">
        <v>5000</v>
      </c>
      <c r="D135" s="155" t="s">
        <v>87</v>
      </c>
      <c r="E135" s="10"/>
      <c r="F135" s="156">
        <f>C135*E135</f>
        <v>0</v>
      </c>
      <c r="G135" s="111" t="s">
        <v>38</v>
      </c>
    </row>
    <row r="136" spans="1:7" ht="61" customHeight="1" thickBot="1" x14ac:dyDescent="0.25">
      <c r="A136" s="30">
        <v>71</v>
      </c>
      <c r="B136" s="157" t="s">
        <v>88</v>
      </c>
      <c r="C136" s="158">
        <v>1500</v>
      </c>
      <c r="D136" s="158" t="s">
        <v>89</v>
      </c>
      <c r="E136" s="64"/>
      <c r="F136" s="159">
        <f>C136*E136</f>
        <v>0</v>
      </c>
      <c r="G136" s="160" t="s">
        <v>38</v>
      </c>
    </row>
    <row r="137" spans="1:7" ht="39" customHeight="1" thickBot="1" x14ac:dyDescent="0.25">
      <c r="A137" s="209" t="s">
        <v>90</v>
      </c>
      <c r="B137" s="210"/>
      <c r="C137" s="210"/>
      <c r="D137" s="210"/>
      <c r="E137" s="210"/>
      <c r="F137" s="57">
        <f>SUM(F135:F136)</f>
        <v>0</v>
      </c>
    </row>
    <row r="138" spans="1:7" ht="24" customHeight="1" thickBot="1" x14ac:dyDescent="0.25">
      <c r="B138" s="58"/>
      <c r="C138" s="58"/>
      <c r="D138" s="58"/>
      <c r="E138" s="58"/>
      <c r="F138" s="58"/>
    </row>
    <row r="139" spans="1:7" ht="42" customHeight="1" thickBot="1" x14ac:dyDescent="0.25">
      <c r="A139" s="197" t="s">
        <v>91</v>
      </c>
      <c r="B139" s="198"/>
      <c r="C139" s="198"/>
      <c r="D139" s="198"/>
      <c r="E139" s="198"/>
      <c r="F139" s="161">
        <f>F28+F53+F57+F65+F73+F83+F104+F118+F123+F126+F131+F137</f>
        <v>0</v>
      </c>
    </row>
    <row r="140" spans="1:7" ht="43" customHeight="1" thickBot="1" x14ac:dyDescent="0.25">
      <c r="A140" s="197" t="s">
        <v>92</v>
      </c>
      <c r="B140" s="198"/>
      <c r="C140" s="198"/>
      <c r="D140" s="198"/>
      <c r="E140" s="198"/>
      <c r="F140" s="161">
        <f>F139*1.2</f>
        <v>0</v>
      </c>
    </row>
    <row r="141" spans="1:7" x14ac:dyDescent="0.2">
      <c r="B141" s="58"/>
      <c r="C141" s="58"/>
      <c r="D141" s="58"/>
    </row>
    <row r="142" spans="1:7" ht="17" x14ac:dyDescent="0.2">
      <c r="B142" s="82" t="s">
        <v>93</v>
      </c>
      <c r="C142" s="58"/>
      <c r="D142" s="58"/>
    </row>
    <row r="143" spans="1:7" ht="17" x14ac:dyDescent="0.2">
      <c r="B143" s="82" t="s">
        <v>102</v>
      </c>
    </row>
    <row r="144" spans="1:7" ht="17" x14ac:dyDescent="0.2">
      <c r="B144" s="82" t="s">
        <v>118</v>
      </c>
    </row>
  </sheetData>
  <mergeCells count="39">
    <mergeCell ref="A77:E77"/>
    <mergeCell ref="B1:F1"/>
    <mergeCell ref="A4:E4"/>
    <mergeCell ref="A28:E28"/>
    <mergeCell ref="A30:E30"/>
    <mergeCell ref="A53:E53"/>
    <mergeCell ref="A55:E55"/>
    <mergeCell ref="A57:E57"/>
    <mergeCell ref="A59:E59"/>
    <mergeCell ref="A65:E65"/>
    <mergeCell ref="A67:E67"/>
    <mergeCell ref="A73:E73"/>
    <mergeCell ref="A104:E104"/>
    <mergeCell ref="G79:G80"/>
    <mergeCell ref="G81:G82"/>
    <mergeCell ref="A83:E83"/>
    <mergeCell ref="A86:E86"/>
    <mergeCell ref="A88:A89"/>
    <mergeCell ref="B88:B89"/>
    <mergeCell ref="G88:G95"/>
    <mergeCell ref="A90:A95"/>
    <mergeCell ref="B90:B95"/>
    <mergeCell ref="A96:A97"/>
    <mergeCell ref="B96:B97"/>
    <mergeCell ref="G96:G103"/>
    <mergeCell ref="A98:A103"/>
    <mergeCell ref="B98:B103"/>
    <mergeCell ref="A140:E140"/>
    <mergeCell ref="A107:E107"/>
    <mergeCell ref="G110:G117"/>
    <mergeCell ref="A118:E118"/>
    <mergeCell ref="A120:E120"/>
    <mergeCell ref="A123:E123"/>
    <mergeCell ref="A126:E126"/>
    <mergeCell ref="A128:E128"/>
    <mergeCell ref="A131:E131"/>
    <mergeCell ref="A133:E133"/>
    <mergeCell ref="A137:E137"/>
    <mergeCell ref="A139:E139"/>
  </mergeCells>
  <pageMargins left="0.51181102362204722" right="0.70866141732283472" top="0.74803149606299213" bottom="0.74803149606299213" header="0.31496062992125984" footer="0.31496062992125984"/>
  <pageSetup paperSize="8" scale="58" orientation="portrait" r:id="rId1"/>
  <rowBreaks count="3" manualBreakCount="3">
    <brk id="36" max="16383" man="1"/>
    <brk id="76" max="6" man="1"/>
    <brk id="11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Štruktúrovaný rozpočet</vt:lpstr>
      <vt:lpstr>'Štruktúrovaný rozpočet'!Oblasť_tlače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2023-11-06T14:25:20Z</cp:lastPrinted>
  <dcterms:created xsi:type="dcterms:W3CDTF">2023-09-04T17:57:32Z</dcterms:created>
  <dcterms:modified xsi:type="dcterms:W3CDTF">2023-11-08T12:04:14Z</dcterms:modified>
</cp:coreProperties>
</file>