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13_ncr:1_{73F91109-2E5E-4678-BD77-7D4C5A6E95AD}" xr6:coauthVersionLast="36" xr6:coauthVersionMax="36" xr10:uidLastSave="{00000000-0000-0000-0000-000000000000}"/>
  <bookViews>
    <workbookView xWindow="0" yWindow="0" windowWidth="15330" windowHeight="7680" xr2:uid="{00000000-000D-0000-FFFF-FFFF00000000}"/>
  </bookViews>
  <sheets>
    <sheet name="Hárok1" sheetId="1" r:id="rId1"/>
  </sheets>
  <definedNames>
    <definedName name="_xlnm.Print_Area" localSheetId="0">Hárok1!$A$1:$P$59</definedName>
  </definedNames>
  <calcPr calcId="191029"/>
</workbook>
</file>

<file path=xl/calcChain.xml><?xml version="1.0" encoding="utf-8"?>
<calcChain xmlns="http://schemas.openxmlformats.org/spreadsheetml/2006/main">
  <c r="N24" i="1" l="1"/>
  <c r="N29" i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M25" i="1"/>
  <c r="N25" i="1" s="1"/>
  <c r="M26" i="1"/>
  <c r="N26" i="1" s="1"/>
  <c r="M27" i="1"/>
  <c r="N27" i="1" s="1"/>
  <c r="M28" i="1"/>
  <c r="N28" i="1" s="1"/>
  <c r="M29" i="1"/>
  <c r="M30" i="1"/>
  <c r="N30" i="1" s="1"/>
  <c r="M31" i="1"/>
  <c r="N31" i="1" s="1"/>
  <c r="M32" i="1"/>
  <c r="N32" i="1" s="1"/>
  <c r="M33" i="1"/>
  <c r="N33" i="1" s="1"/>
  <c r="M34" i="1"/>
  <c r="N34" i="1" s="1"/>
  <c r="M35" i="1"/>
  <c r="K13" i="1"/>
  <c r="L13" i="1" s="1"/>
  <c r="O13" i="1" s="1"/>
  <c r="K14" i="1"/>
  <c r="L14" i="1" s="1"/>
  <c r="O14" i="1" s="1"/>
  <c r="K15" i="1"/>
  <c r="L15" i="1" s="1"/>
  <c r="O15" i="1" s="1"/>
  <c r="K16" i="1"/>
  <c r="L16" i="1" s="1"/>
  <c r="O16" i="1" s="1"/>
  <c r="K17" i="1"/>
  <c r="L17" i="1" s="1"/>
  <c r="O17" i="1" s="1"/>
  <c r="K18" i="1"/>
  <c r="L18" i="1" s="1"/>
  <c r="O18" i="1" s="1"/>
  <c r="K19" i="1"/>
  <c r="L19" i="1" s="1"/>
  <c r="O19" i="1" s="1"/>
  <c r="K20" i="1"/>
  <c r="L20" i="1" s="1"/>
  <c r="O20" i="1" s="1"/>
  <c r="K21" i="1"/>
  <c r="L21" i="1" s="1"/>
  <c r="O21" i="1" s="1"/>
  <c r="K22" i="1"/>
  <c r="L22" i="1" s="1"/>
  <c r="O22" i="1" s="1"/>
  <c r="K23" i="1"/>
  <c r="L23" i="1" s="1"/>
  <c r="O23" i="1" s="1"/>
  <c r="K24" i="1"/>
  <c r="L24" i="1" s="1"/>
  <c r="O24" i="1" s="1"/>
  <c r="K25" i="1"/>
  <c r="L25" i="1" s="1"/>
  <c r="O25" i="1" s="1"/>
  <c r="K26" i="1"/>
  <c r="L26" i="1" s="1"/>
  <c r="O26" i="1" s="1"/>
  <c r="K27" i="1"/>
  <c r="L27" i="1" s="1"/>
  <c r="O27" i="1" s="1"/>
  <c r="K28" i="1"/>
  <c r="L28" i="1" s="1"/>
  <c r="O28" i="1" s="1"/>
  <c r="K29" i="1"/>
  <c r="L29" i="1" s="1"/>
  <c r="O29" i="1" s="1"/>
  <c r="K30" i="1"/>
  <c r="L30" i="1" s="1"/>
  <c r="O30" i="1" s="1"/>
  <c r="M10" i="1" l="1"/>
  <c r="N10" i="1" s="1"/>
  <c r="M11" i="1"/>
  <c r="N11" i="1" s="1"/>
  <c r="M12" i="1"/>
  <c r="N12" i="1" s="1"/>
  <c r="N35" i="1"/>
  <c r="K10" i="1"/>
  <c r="L10" i="1" s="1"/>
  <c r="O10" i="1" s="1"/>
  <c r="K11" i="1"/>
  <c r="L11" i="1" s="1"/>
  <c r="O11" i="1" s="1"/>
  <c r="K12" i="1"/>
  <c r="L12" i="1" s="1"/>
  <c r="O12" i="1" s="1"/>
  <c r="K31" i="1"/>
  <c r="L31" i="1" s="1"/>
  <c r="O31" i="1" s="1"/>
  <c r="K32" i="1"/>
  <c r="L32" i="1" s="1"/>
  <c r="O32" i="1" s="1"/>
  <c r="K33" i="1"/>
  <c r="L33" i="1" s="1"/>
  <c r="O33" i="1" s="1"/>
  <c r="K34" i="1"/>
  <c r="L34" i="1" s="1"/>
  <c r="O34" i="1" s="1"/>
  <c r="K35" i="1"/>
  <c r="L35" i="1" s="1"/>
  <c r="O35" i="1" s="1"/>
  <c r="M9" i="1"/>
  <c r="K9" i="1"/>
  <c r="L9" i="1" s="1"/>
  <c r="O9" i="1" s="1"/>
  <c r="O36" i="1" l="1"/>
  <c r="N9" i="1"/>
  <c r="M36" i="1"/>
</calcChain>
</file>

<file path=xl/sharedStrings.xml><?xml version="1.0" encoding="utf-8"?>
<sst xmlns="http://schemas.openxmlformats.org/spreadsheetml/2006/main" count="135" uniqueCount="92">
  <si>
    <t>Názov položky</t>
  </si>
  <si>
    <t>ks</t>
  </si>
  <si>
    <t>P.č.</t>
  </si>
  <si>
    <t>MJ</t>
  </si>
  <si>
    <t xml:space="preserve">Predpokladané množstvo počas 12 mesiacov </t>
  </si>
  <si>
    <t>Jednotková cena v EUR bez DPH za MJ</t>
  </si>
  <si>
    <t>Katalógové číslo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</si>
  <si>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</si>
  <si>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</si>
  <si>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</si>
  <si>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</si>
  <si>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</si>
  <si>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</si>
  <si>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</si>
  <si>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</si>
  <si>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</si>
  <si>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</si>
  <si>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</si>
  <si>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>Verejný obstarávateľ: Univerzitná nemocnica L. Pasteura Košice</t>
  </si>
  <si>
    <t xml:space="preserve">Návrh na plnenie kritéria - kalkulácia ceny </t>
  </si>
  <si>
    <t>IČO:</t>
  </si>
  <si>
    <t xml:space="preserve">Názov predmetu zákazky: Spotrebné materiály ku fakuemulzifikačným prístrojom </t>
  </si>
  <si>
    <t xml:space="preserve">ŠUKL kód </t>
  </si>
  <si>
    <t>12.</t>
  </si>
  <si>
    <t>DPH v %</t>
  </si>
  <si>
    <t>DPH v EUR</t>
  </si>
  <si>
    <t>Celková cena v EUR bez DPH za množstvo MJ</t>
  </si>
  <si>
    <t>Celková cena v EUR s DPH za  množstvo MJ</t>
  </si>
  <si>
    <t>Jednotková cena za MJ</t>
  </si>
  <si>
    <t xml:space="preserve">Celková cena za množstvo MJ </t>
  </si>
  <si>
    <t>Jednotková cena v EUR s DPH</t>
  </si>
  <si>
    <t>DIČ:</t>
  </si>
  <si>
    <t>IČ DPH:</t>
  </si>
  <si>
    <t>Obchodný názov uchádzača:</t>
  </si>
  <si>
    <t>Sídlo uchádzača:</t>
  </si>
  <si>
    <t>V:</t>
  </si>
  <si>
    <t xml:space="preserve">Dňa: </t>
  </si>
  <si>
    <t>Meno a priezvisko (titul) oprávnenej osoby:</t>
  </si>
  <si>
    <t xml:space="preserve">Podpis a pečiatka uchádzača </t>
  </si>
  <si>
    <t>Poznámka:</t>
  </si>
  <si>
    <t>- povinné údaje vyplní uchádzač</t>
  </si>
  <si>
    <t>13.</t>
  </si>
  <si>
    <t>14.</t>
  </si>
  <si>
    <t>15.</t>
  </si>
  <si>
    <t>Informatívny údaj o dodávateľskom balení (množstvo MJ v 1 balení)</t>
  </si>
  <si>
    <t>16.</t>
  </si>
  <si>
    <t>**ak uchádzač nie je platca DPH v stĺpci č.10 uvedie 0</t>
  </si>
  <si>
    <t>*** ak uchádzač je platca DPH v stĺpci č. 10 uvedie výšku sadzby DPH v   súlade so zákonom 222/2004 Z.z. o dani z pridanej hodnoty</t>
  </si>
  <si>
    <t>Denná kazeta EVA NEXUS bez I/A hadíc, s rúškovaním, jednorazová (č.8100.CAR12/9100.CAR02),  alebo ekvivalent</t>
  </si>
  <si>
    <t xml:space="preserve">Jednorazový infúzny set EVA VGPC (č.8110.VGP01/9110GP01) alebo ekvivalent </t>
  </si>
  <si>
    <t xml:space="preserve">EVA NEXUS VR TDC kit 23G štandardný, jednorazový (č.9310.23K03) alebo ekvivalent </t>
  </si>
  <si>
    <t xml:space="preserve">Jednorazové Irigačné a odsávacie hadičky EVA -hadice na kataraktu (č.8110.IAD01/9110.IAD01) alebo ekvivalent </t>
  </si>
  <si>
    <t>Laserová sonda s konektorom DORC, jednorazová (č.7225.DORC) alebo ekvivalent</t>
  </si>
  <si>
    <t xml:space="preserve">VFI Pack pre injekčné striekačky so silikónovým olejom, jednorazový (č.1363.DD) alebo ekvivalent </t>
  </si>
  <si>
    <t xml:space="preserve">Vysokoprietoková hadička na extrakciu oleja, jednorazová (č.1362.VFE2) alebo ekvivalent </t>
  </si>
  <si>
    <t xml:space="preserve">DORC Silicone Oil,  čistený silikónový olej, ktorý umožňuje maximálne medzipovrchové napätie a minimalizuje interakcie medzi tkanivami, bunkami a endo-tamponádovými médiami s 10ml striekačkou (č. SIL2000.S) alebo ekvivalent </t>
  </si>
  <si>
    <t xml:space="preserve">Jednorazový set hadičiek s filtrom na výmenu vzduchu a tekutiny (č.1250.ABD) alebo ekvivalent </t>
  </si>
  <si>
    <t xml:space="preserve">Súprava kanyly 25G s infúznou hadičkou s vysokým prietokom -  Pozostáva z: 3x 25G kanyla, 3x uzatvárací ventil, 3x 25G Sharp zavádzač, 1x 25G High Flow infúzna linka, jednorazové (č.1272.ED25) alebo ekvivalent </t>
  </si>
  <si>
    <t>Mikropinzeta na jednorazové použitie ILM25G (č. 1286.ILM05) alebo ekvivalent</t>
  </si>
  <si>
    <t xml:space="preserve">Mikronožnice na viacnásobné použitie 23G, rovné (č.1286.J06) alebo ekvivalent </t>
  </si>
  <si>
    <t xml:space="preserve">Sweeper diamantový 25G, jednorazový (č.1290.DSS05) alebo ekvivalent </t>
  </si>
  <si>
    <t xml:space="preserve">Fako rukoväť "Sure touch" na viacnásobné použitie, kompatibilné s existujúcim radom doplnkov DORC phaco,viacnásobné použitie   (č.3002.P) alebo ekvivalent </t>
  </si>
  <si>
    <t>17.</t>
  </si>
  <si>
    <t>18.</t>
  </si>
  <si>
    <t xml:space="preserve">Sonda z optických vlákien s kónicky tvarovaným vláknom pre osvetlenie širokého poľa 23G/0,6mm, jednorazové (č.3269.B06) alebo ekvivalent </t>
  </si>
  <si>
    <t>19.</t>
  </si>
  <si>
    <t xml:space="preserve">
Jednorazové Eckardt TwinLight chandelier vlákna 27G/ 0,4 mm, (č.3269.MBD27) alebo ekvivalent </t>
  </si>
  <si>
    <t>20.</t>
  </si>
  <si>
    <t>Jednorazová tienená endoiluminačná sonda TotalView vrátane osvetleného sklerálneho depresora 25G / 0,5 mm, (č.3269.SBS05) alebo ekvivalent</t>
  </si>
  <si>
    <t>21.</t>
  </si>
  <si>
    <t xml:space="preserve">Jednorazový Vitrektóm  23G/8000CPM (č.8267.VIT23) alebo ekvivalent </t>
  </si>
  <si>
    <t>22.</t>
  </si>
  <si>
    <t xml:space="preserve">Jednorazový Vitrektóm TDC 25G/8000CPM (č.8268.VIT25) alebo ekvivalent </t>
  </si>
  <si>
    <t>23.</t>
  </si>
  <si>
    <t xml:space="preserve">Kruhový pás 2mm (Circlind Band) 40, jednorazové (č. 9201) alebo ekvivalent </t>
  </si>
  <si>
    <t>24.</t>
  </si>
  <si>
    <t xml:space="preserve">Plyn OCUGAS C3F8, jednorazové použitie, 9ml (č.GAS-C3F8-S) alebo ekvivalent </t>
  </si>
  <si>
    <t>25.</t>
  </si>
  <si>
    <t>26.</t>
  </si>
  <si>
    <t xml:space="preserve">Membrane Blue Dual, min.5ks x 0,5ml striekačka, jednorazové (č.MBD.05.S) alebo ekvivalent </t>
  </si>
  <si>
    <t>bal.</t>
  </si>
  <si>
    <t>27.</t>
  </si>
  <si>
    <t>časť II. Spotrebné materiály k  oftalmologickému prístroju  EVA</t>
  </si>
  <si>
    <t>Jednotková cena za uchádzačom ponúkané balenie v EUR bez DPH</t>
  </si>
  <si>
    <t>*kritérium na vyhodnotenie ponúk -  celková cena v EUR bez DPH za predpokladané množstvo MJ pre časť II. predmetu zákazky</t>
  </si>
  <si>
    <t>Mikronožnice na viacnásobné použitie (č.1286.E05 / 1286.M05) alebo ekvivalent</t>
  </si>
  <si>
    <t xml:space="preserve">Plyn OCUGAS SF6, jednorazové použitie, 15ml (č.GAS-SF6-S) alebo ekvivalent </t>
  </si>
  <si>
    <t xml:space="preserve">EVA NEXUS VR TDC kit 25G štandardný, jednorazový (č.9310.25K03) alebo ekvivalent </t>
  </si>
  <si>
    <t xml:space="preserve">Set Phaco ihly -2,2 mm trojstupňová  (opakovateľne použiteľna až 20x) Sada ks obsahuje: 1 trojkroková šikmá rozšírená ihla, 2,2 mm rez, 1 irigačné puzdro pre 2,2 mm phako ihlu,  1 čistiaci adaptér pre phako ihlu, 1 čistiaci adaptér pre phaco rukáv, 1 Testovacia komora pre násadec phaco (č. 3005.AF22) alebo ekvivalent </t>
  </si>
  <si>
    <t xml:space="preserve">Visionblue min.10ksx0,5ml, jednorazové (č. VBL.10) alebo ekvivalent </t>
  </si>
  <si>
    <t xml:space="preserve">Názov ponúkaného  tovaru </t>
  </si>
  <si>
    <t xml:space="preserve">Názov výrobcu ponúkaného tovaru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</si>
</sst>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[$EUR]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7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right"/>
    </xf>
    <xf numFmtId="0" fontId="2" fillId="0" borderId="0" xfId="1" applyFont="1" applyAlignment="1">
      <alignment wrapText="1"/>
    </xf>
    <xf numFmtId="0" fontId="7" fillId="0" borderId="0" xfId="2" applyFont="1" applyAlignment="1">
      <alignment vertical="center"/>
    </xf>
    <xf numFmtId="0" fontId="7" fillId="0" borderId="0" xfId="2" applyNumberFormat="1" applyFont="1" applyBorder="1" applyAlignment="1">
      <alignment wrapText="1"/>
    </xf>
    <xf numFmtId="0" fontId="7" fillId="0" borderId="0" xfId="2" applyFont="1" applyAlignment="1">
      <alignment wrapText="1"/>
    </xf>
    <xf numFmtId="14" fontId="7" fillId="0" borderId="0" xfId="2" applyNumberFormat="1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Border="1" applyAlignment="1">
      <alignment horizontal="left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7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8" fillId="2" borderId="9" xfId="0" applyFont="1" applyFill="1" applyBorder="1" applyAlignment="1"/>
    <xf numFmtId="0" fontId="8" fillId="2" borderId="10" xfId="0" applyFont="1" applyFill="1" applyBorder="1" applyAlignment="1"/>
    <xf numFmtId="0" fontId="3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vertical="center"/>
    </xf>
    <xf numFmtId="0" fontId="6" fillId="0" borderId="0" xfId="0" applyFont="1" applyAlignment="1"/>
    <xf numFmtId="0" fontId="3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9" fontId="2" fillId="0" borderId="9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left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5" fontId="1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</cellXfs>
  <cellStyles count="3">
    <cellStyle name="Normálna" xfId="0" builtinId="0"/>
    <cellStyle name="Normálna 2" xfId="1" xr:uid="{6617E2DB-3F2C-478D-8B80-CDAF1E15F666}"/>
    <cellStyle name="Normálna 2 3" xfId="2" xr:uid="{CCA766B7-39B6-46A3-A113-91BA66749D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zoomScaleNormal="100" workbookViewId="0">
      <selection activeCell="A5" sqref="A5:P5"/>
    </sheetView>
  </sheetViews>
  <sheetFormatPr defaultColWidth="9.140625" defaultRowHeight="16.5" x14ac:dyDescent="0.25"/>
  <cols>
    <col min="1" max="1" width="5.42578125" style="3" customWidth="1"/>
    <col min="2" max="2" width="57.28515625" style="1" customWidth="1"/>
    <col min="3" max="3" width="4.28515625" style="4" customWidth="1"/>
    <col min="4" max="4" width="10.5703125" style="3" customWidth="1"/>
    <col min="5" max="6" width="21.7109375" style="3" customWidth="1"/>
    <col min="7" max="8" width="13" style="3" customWidth="1"/>
    <col min="9" max="9" width="11.42578125" style="3" customWidth="1"/>
    <col min="10" max="10" width="6" style="3" customWidth="1"/>
    <col min="11" max="11" width="12.140625" style="3" customWidth="1"/>
    <col min="12" max="12" width="11.5703125" style="3" customWidth="1"/>
    <col min="13" max="13" width="16.140625" style="3" customWidth="1"/>
    <col min="14" max="14" width="12.140625" style="3" customWidth="1"/>
    <col min="15" max="15" width="14.42578125" style="3" customWidth="1"/>
    <col min="16" max="16" width="11.5703125" style="3" customWidth="1"/>
    <col min="17" max="17" width="12" style="3" customWidth="1"/>
    <col min="18" max="16384" width="9.140625" style="3"/>
  </cols>
  <sheetData>
    <row r="1" spans="1:17" x14ac:dyDescent="0.25">
      <c r="A1" s="3" t="s">
        <v>18</v>
      </c>
    </row>
    <row r="2" spans="1:17" x14ac:dyDescent="0.25">
      <c r="A2" s="3" t="s">
        <v>21</v>
      </c>
    </row>
    <row r="3" spans="1:17" ht="4.5" customHeight="1" x14ac:dyDescent="0.25"/>
    <row r="4" spans="1:17" ht="30.75" customHeight="1" x14ac:dyDescent="0.25">
      <c r="A4" s="64" t="s">
        <v>19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7" ht="24" customHeight="1" thickBot="1" x14ac:dyDescent="0.3">
      <c r="A5" s="62" t="s">
        <v>82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24" customHeight="1" x14ac:dyDescent="0.25">
      <c r="A6" s="70" t="s">
        <v>2</v>
      </c>
      <c r="B6" s="72" t="s">
        <v>0</v>
      </c>
      <c r="C6" s="55" t="s">
        <v>3</v>
      </c>
      <c r="D6" s="55" t="s">
        <v>4</v>
      </c>
      <c r="E6" s="55" t="s">
        <v>91</v>
      </c>
      <c r="F6" s="55" t="s">
        <v>90</v>
      </c>
      <c r="G6" s="55" t="s">
        <v>6</v>
      </c>
      <c r="H6" s="57" t="s">
        <v>22</v>
      </c>
      <c r="I6" s="59" t="s">
        <v>28</v>
      </c>
      <c r="J6" s="60"/>
      <c r="K6" s="60"/>
      <c r="L6" s="61"/>
      <c r="M6" s="68" t="s">
        <v>29</v>
      </c>
      <c r="N6" s="60"/>
      <c r="O6" s="69"/>
      <c r="P6" s="52" t="s">
        <v>44</v>
      </c>
      <c r="Q6" s="48" t="s">
        <v>83</v>
      </c>
    </row>
    <row r="7" spans="1:17" s="6" customFormat="1" ht="46.5" customHeight="1" thickBot="1" x14ac:dyDescent="0.3">
      <c r="A7" s="71"/>
      <c r="B7" s="73"/>
      <c r="C7" s="56"/>
      <c r="D7" s="56"/>
      <c r="E7" s="56"/>
      <c r="F7" s="56"/>
      <c r="G7" s="56"/>
      <c r="H7" s="58"/>
      <c r="I7" s="8" t="s">
        <v>5</v>
      </c>
      <c r="J7" s="9" t="s">
        <v>24</v>
      </c>
      <c r="K7" s="9" t="s">
        <v>25</v>
      </c>
      <c r="L7" s="10" t="s">
        <v>30</v>
      </c>
      <c r="M7" s="11" t="s">
        <v>26</v>
      </c>
      <c r="N7" s="9" t="s">
        <v>25</v>
      </c>
      <c r="O7" s="33" t="s">
        <v>27</v>
      </c>
      <c r="P7" s="53"/>
      <c r="Q7" s="49"/>
    </row>
    <row r="8" spans="1:17" s="32" customFormat="1" ht="12.75" x14ac:dyDescent="0.25">
      <c r="A8" s="41" t="s">
        <v>7</v>
      </c>
      <c r="B8" s="29" t="s">
        <v>8</v>
      </c>
      <c r="C8" s="29" t="s">
        <v>10</v>
      </c>
      <c r="D8" s="29" t="s">
        <v>9</v>
      </c>
      <c r="E8" s="29" t="s">
        <v>11</v>
      </c>
      <c r="F8" s="29" t="s">
        <v>12</v>
      </c>
      <c r="G8" s="29" t="s">
        <v>13</v>
      </c>
      <c r="H8" s="36" t="s">
        <v>14</v>
      </c>
      <c r="I8" s="30" t="s">
        <v>15</v>
      </c>
      <c r="J8" s="31" t="s">
        <v>16</v>
      </c>
      <c r="K8" s="31" t="s">
        <v>17</v>
      </c>
      <c r="L8" s="37" t="s">
        <v>23</v>
      </c>
      <c r="M8" s="30" t="s">
        <v>41</v>
      </c>
      <c r="N8" s="31" t="s">
        <v>42</v>
      </c>
      <c r="O8" s="37" t="s">
        <v>43</v>
      </c>
      <c r="P8" s="45" t="s">
        <v>45</v>
      </c>
      <c r="Q8" s="29" t="s">
        <v>62</v>
      </c>
    </row>
    <row r="9" spans="1:17" ht="25.5" x14ac:dyDescent="0.25">
      <c r="A9" s="75" t="s">
        <v>7</v>
      </c>
      <c r="B9" s="42" t="s">
        <v>48</v>
      </c>
      <c r="C9" s="43" t="s">
        <v>1</v>
      </c>
      <c r="D9" s="76">
        <v>216</v>
      </c>
      <c r="E9" s="38"/>
      <c r="F9" s="38"/>
      <c r="G9" s="38"/>
      <c r="H9" s="38"/>
      <c r="I9" s="39"/>
      <c r="J9" s="40"/>
      <c r="K9" s="39">
        <f>I9*J9</f>
        <v>0</v>
      </c>
      <c r="L9" s="39">
        <f>I9+K9</f>
        <v>0</v>
      </c>
      <c r="M9" s="39">
        <f>I9*D9</f>
        <v>0</v>
      </c>
      <c r="N9" s="39">
        <f>M9*J9</f>
        <v>0</v>
      </c>
      <c r="O9" s="39">
        <f>L9*D9</f>
        <v>0</v>
      </c>
      <c r="P9" s="77"/>
      <c r="Q9" s="46"/>
    </row>
    <row r="10" spans="1:17" ht="26.25" customHeight="1" x14ac:dyDescent="0.25">
      <c r="A10" s="75" t="s">
        <v>8</v>
      </c>
      <c r="B10" s="42" t="s">
        <v>49</v>
      </c>
      <c r="C10" s="44" t="s">
        <v>1</v>
      </c>
      <c r="D10" s="76">
        <v>246</v>
      </c>
      <c r="E10" s="38"/>
      <c r="F10" s="38"/>
      <c r="G10" s="38"/>
      <c r="H10" s="38"/>
      <c r="I10" s="39"/>
      <c r="J10" s="40"/>
      <c r="K10" s="39">
        <f t="shared" ref="K10:K35" si="0">I10*J10</f>
        <v>0</v>
      </c>
      <c r="L10" s="39">
        <f t="shared" ref="L10:L35" si="1">I10+K10</f>
        <v>0</v>
      </c>
      <c r="M10" s="39">
        <f t="shared" ref="M10:M35" si="2">I10*D10</f>
        <v>0</v>
      </c>
      <c r="N10" s="39">
        <f t="shared" ref="N10:N35" si="3">M10*J10</f>
        <v>0</v>
      </c>
      <c r="O10" s="39">
        <f t="shared" ref="O10:O35" si="4">L10*D10</f>
        <v>0</v>
      </c>
      <c r="P10" s="77"/>
      <c r="Q10" s="46"/>
    </row>
    <row r="11" spans="1:17" ht="25.5" x14ac:dyDescent="0.25">
      <c r="A11" s="75" t="s">
        <v>10</v>
      </c>
      <c r="B11" s="42" t="s">
        <v>87</v>
      </c>
      <c r="C11" s="44" t="s">
        <v>1</v>
      </c>
      <c r="D11" s="76">
        <v>80</v>
      </c>
      <c r="E11" s="38"/>
      <c r="F11" s="38"/>
      <c r="G11" s="38"/>
      <c r="H11" s="38"/>
      <c r="I11" s="39"/>
      <c r="J11" s="40"/>
      <c r="K11" s="39">
        <f t="shared" si="0"/>
        <v>0</v>
      </c>
      <c r="L11" s="39">
        <f t="shared" si="1"/>
        <v>0</v>
      </c>
      <c r="M11" s="39">
        <f t="shared" si="2"/>
        <v>0</v>
      </c>
      <c r="N11" s="39">
        <f t="shared" si="3"/>
        <v>0</v>
      </c>
      <c r="O11" s="39">
        <f t="shared" si="4"/>
        <v>0</v>
      </c>
      <c r="P11" s="77"/>
      <c r="Q11" s="46"/>
    </row>
    <row r="12" spans="1:17" ht="25.5" x14ac:dyDescent="0.25">
      <c r="A12" s="75" t="s">
        <v>9</v>
      </c>
      <c r="B12" s="42" t="s">
        <v>50</v>
      </c>
      <c r="C12" s="44" t="s">
        <v>1</v>
      </c>
      <c r="D12" s="76">
        <v>30</v>
      </c>
      <c r="E12" s="38"/>
      <c r="F12" s="38"/>
      <c r="G12" s="38"/>
      <c r="H12" s="38"/>
      <c r="I12" s="39"/>
      <c r="J12" s="40"/>
      <c r="K12" s="39">
        <f t="shared" si="0"/>
        <v>0</v>
      </c>
      <c r="L12" s="39">
        <f t="shared" si="1"/>
        <v>0</v>
      </c>
      <c r="M12" s="39">
        <f t="shared" si="2"/>
        <v>0</v>
      </c>
      <c r="N12" s="39">
        <f t="shared" si="3"/>
        <v>0</v>
      </c>
      <c r="O12" s="39">
        <f t="shared" si="4"/>
        <v>0</v>
      </c>
      <c r="P12" s="77"/>
      <c r="Q12" s="46"/>
    </row>
    <row r="13" spans="1:17" ht="25.5" x14ac:dyDescent="0.25">
      <c r="A13" s="75" t="s">
        <v>11</v>
      </c>
      <c r="B13" s="42" t="s">
        <v>51</v>
      </c>
      <c r="C13" s="44" t="s">
        <v>1</v>
      </c>
      <c r="D13" s="76">
        <v>270</v>
      </c>
      <c r="E13" s="38"/>
      <c r="F13" s="38"/>
      <c r="G13" s="38"/>
      <c r="H13" s="38"/>
      <c r="I13" s="39"/>
      <c r="J13" s="40"/>
      <c r="K13" s="39">
        <f t="shared" si="0"/>
        <v>0</v>
      </c>
      <c r="L13" s="39">
        <f t="shared" si="1"/>
        <v>0</v>
      </c>
      <c r="M13" s="39">
        <f t="shared" si="2"/>
        <v>0</v>
      </c>
      <c r="N13" s="39">
        <f t="shared" si="3"/>
        <v>0</v>
      </c>
      <c r="O13" s="39">
        <f t="shared" si="4"/>
        <v>0</v>
      </c>
      <c r="P13" s="77"/>
      <c r="Q13" s="46"/>
    </row>
    <row r="14" spans="1:17" ht="25.5" x14ac:dyDescent="0.25">
      <c r="A14" s="75" t="s">
        <v>12</v>
      </c>
      <c r="B14" s="42" t="s">
        <v>52</v>
      </c>
      <c r="C14" s="44" t="s">
        <v>1</v>
      </c>
      <c r="D14" s="76">
        <v>120</v>
      </c>
      <c r="E14" s="38"/>
      <c r="F14" s="38"/>
      <c r="G14" s="38"/>
      <c r="H14" s="38"/>
      <c r="I14" s="39"/>
      <c r="J14" s="40"/>
      <c r="K14" s="39">
        <f t="shared" si="0"/>
        <v>0</v>
      </c>
      <c r="L14" s="39">
        <f t="shared" si="1"/>
        <v>0</v>
      </c>
      <c r="M14" s="39">
        <f t="shared" si="2"/>
        <v>0</v>
      </c>
      <c r="N14" s="39">
        <f t="shared" si="3"/>
        <v>0</v>
      </c>
      <c r="O14" s="39">
        <f t="shared" si="4"/>
        <v>0</v>
      </c>
      <c r="P14" s="77"/>
      <c r="Q14" s="46"/>
    </row>
    <row r="15" spans="1:17" ht="25.5" x14ac:dyDescent="0.25">
      <c r="A15" s="75" t="s">
        <v>13</v>
      </c>
      <c r="B15" s="42" t="s">
        <v>53</v>
      </c>
      <c r="C15" s="44" t="s">
        <v>1</v>
      </c>
      <c r="D15" s="76">
        <v>80</v>
      </c>
      <c r="E15" s="38"/>
      <c r="F15" s="38"/>
      <c r="G15" s="38"/>
      <c r="H15" s="38"/>
      <c r="I15" s="39"/>
      <c r="J15" s="40"/>
      <c r="K15" s="39">
        <f t="shared" si="0"/>
        <v>0</v>
      </c>
      <c r="L15" s="39">
        <f t="shared" si="1"/>
        <v>0</v>
      </c>
      <c r="M15" s="39">
        <f t="shared" si="2"/>
        <v>0</v>
      </c>
      <c r="N15" s="39">
        <f t="shared" si="3"/>
        <v>0</v>
      </c>
      <c r="O15" s="39">
        <f t="shared" si="4"/>
        <v>0</v>
      </c>
      <c r="P15" s="77"/>
      <c r="Q15" s="46"/>
    </row>
    <row r="16" spans="1:17" ht="25.5" x14ac:dyDescent="0.25">
      <c r="A16" s="75" t="s">
        <v>14</v>
      </c>
      <c r="B16" s="42" t="s">
        <v>54</v>
      </c>
      <c r="C16" s="44" t="s">
        <v>1</v>
      </c>
      <c r="D16" s="76">
        <v>30</v>
      </c>
      <c r="E16" s="38"/>
      <c r="F16" s="38"/>
      <c r="G16" s="38"/>
      <c r="H16" s="38"/>
      <c r="I16" s="39"/>
      <c r="J16" s="40"/>
      <c r="K16" s="39">
        <f t="shared" si="0"/>
        <v>0</v>
      </c>
      <c r="L16" s="39">
        <f t="shared" si="1"/>
        <v>0</v>
      </c>
      <c r="M16" s="39">
        <f t="shared" si="2"/>
        <v>0</v>
      </c>
      <c r="N16" s="39">
        <f t="shared" si="3"/>
        <v>0</v>
      </c>
      <c r="O16" s="39">
        <f t="shared" si="4"/>
        <v>0</v>
      </c>
      <c r="P16" s="77"/>
      <c r="Q16" s="46"/>
    </row>
    <row r="17" spans="1:17" ht="38.25" x14ac:dyDescent="0.25">
      <c r="A17" s="75" t="s">
        <v>15</v>
      </c>
      <c r="B17" s="42" t="s">
        <v>55</v>
      </c>
      <c r="C17" s="44" t="s">
        <v>1</v>
      </c>
      <c r="D17" s="76">
        <v>25</v>
      </c>
      <c r="E17" s="38"/>
      <c r="F17" s="38"/>
      <c r="G17" s="38"/>
      <c r="H17" s="38"/>
      <c r="I17" s="39"/>
      <c r="J17" s="40"/>
      <c r="K17" s="39">
        <f t="shared" si="0"/>
        <v>0</v>
      </c>
      <c r="L17" s="39">
        <f t="shared" si="1"/>
        <v>0</v>
      </c>
      <c r="M17" s="39">
        <f t="shared" si="2"/>
        <v>0</v>
      </c>
      <c r="N17" s="39">
        <f t="shared" si="3"/>
        <v>0</v>
      </c>
      <c r="O17" s="39">
        <f t="shared" si="4"/>
        <v>0</v>
      </c>
      <c r="P17" s="77"/>
      <c r="Q17" s="46"/>
    </row>
    <row r="18" spans="1:17" ht="25.5" x14ac:dyDescent="0.25">
      <c r="A18" s="75" t="s">
        <v>16</v>
      </c>
      <c r="B18" s="42" t="s">
        <v>56</v>
      </c>
      <c r="C18" s="44" t="s">
        <v>1</v>
      </c>
      <c r="D18" s="76">
        <v>60</v>
      </c>
      <c r="E18" s="38"/>
      <c r="F18" s="38"/>
      <c r="G18" s="38"/>
      <c r="H18" s="38"/>
      <c r="I18" s="39"/>
      <c r="J18" s="40"/>
      <c r="K18" s="39">
        <f t="shared" si="0"/>
        <v>0</v>
      </c>
      <c r="L18" s="39">
        <f t="shared" si="1"/>
        <v>0</v>
      </c>
      <c r="M18" s="39">
        <f t="shared" si="2"/>
        <v>0</v>
      </c>
      <c r="N18" s="39">
        <f t="shared" si="3"/>
        <v>0</v>
      </c>
      <c r="O18" s="39">
        <f t="shared" si="4"/>
        <v>0</v>
      </c>
      <c r="P18" s="77"/>
      <c r="Q18" s="46"/>
    </row>
    <row r="19" spans="1:17" ht="38.25" x14ac:dyDescent="0.25">
      <c r="A19" s="75" t="s">
        <v>17</v>
      </c>
      <c r="B19" s="42" t="s">
        <v>57</v>
      </c>
      <c r="C19" s="44" t="s">
        <v>1</v>
      </c>
      <c r="D19" s="76">
        <v>150</v>
      </c>
      <c r="E19" s="38"/>
      <c r="F19" s="38"/>
      <c r="G19" s="38"/>
      <c r="H19" s="38"/>
      <c r="I19" s="39"/>
      <c r="J19" s="40"/>
      <c r="K19" s="39">
        <f t="shared" si="0"/>
        <v>0</v>
      </c>
      <c r="L19" s="39">
        <f t="shared" si="1"/>
        <v>0</v>
      </c>
      <c r="M19" s="39">
        <f t="shared" si="2"/>
        <v>0</v>
      </c>
      <c r="N19" s="39">
        <f t="shared" si="3"/>
        <v>0</v>
      </c>
      <c r="O19" s="39">
        <f t="shared" si="4"/>
        <v>0</v>
      </c>
      <c r="P19" s="77"/>
      <c r="Q19" s="46"/>
    </row>
    <row r="20" spans="1:17" x14ac:dyDescent="0.25">
      <c r="A20" s="75" t="s">
        <v>23</v>
      </c>
      <c r="B20" s="42" t="s">
        <v>85</v>
      </c>
      <c r="C20" s="44" t="s">
        <v>1</v>
      </c>
      <c r="D20" s="76">
        <v>5</v>
      </c>
      <c r="E20" s="38"/>
      <c r="F20" s="38"/>
      <c r="G20" s="38"/>
      <c r="H20" s="38"/>
      <c r="I20" s="39"/>
      <c r="J20" s="40"/>
      <c r="K20" s="39">
        <f t="shared" si="0"/>
        <v>0</v>
      </c>
      <c r="L20" s="39">
        <f t="shared" si="1"/>
        <v>0</v>
      </c>
      <c r="M20" s="39">
        <f t="shared" si="2"/>
        <v>0</v>
      </c>
      <c r="N20" s="39">
        <f t="shared" si="3"/>
        <v>0</v>
      </c>
      <c r="O20" s="39">
        <f t="shared" si="4"/>
        <v>0</v>
      </c>
      <c r="P20" s="77"/>
      <c r="Q20" s="46"/>
    </row>
    <row r="21" spans="1:17" x14ac:dyDescent="0.25">
      <c r="A21" s="75" t="s">
        <v>41</v>
      </c>
      <c r="B21" s="42" t="s">
        <v>58</v>
      </c>
      <c r="C21" s="44" t="s">
        <v>1</v>
      </c>
      <c r="D21" s="76">
        <v>30</v>
      </c>
      <c r="E21" s="38"/>
      <c r="F21" s="38"/>
      <c r="G21" s="38"/>
      <c r="H21" s="38"/>
      <c r="I21" s="39"/>
      <c r="J21" s="40"/>
      <c r="K21" s="39">
        <f t="shared" si="0"/>
        <v>0</v>
      </c>
      <c r="L21" s="39">
        <f t="shared" si="1"/>
        <v>0</v>
      </c>
      <c r="M21" s="39">
        <f t="shared" si="2"/>
        <v>0</v>
      </c>
      <c r="N21" s="39">
        <f t="shared" si="3"/>
        <v>0</v>
      </c>
      <c r="O21" s="39">
        <f t="shared" si="4"/>
        <v>0</v>
      </c>
      <c r="P21" s="77"/>
      <c r="Q21" s="46"/>
    </row>
    <row r="22" spans="1:17" x14ac:dyDescent="0.25">
      <c r="A22" s="75" t="s">
        <v>42</v>
      </c>
      <c r="B22" s="42" t="s">
        <v>59</v>
      </c>
      <c r="C22" s="44" t="s">
        <v>1</v>
      </c>
      <c r="D22" s="76">
        <v>2</v>
      </c>
      <c r="E22" s="38"/>
      <c r="F22" s="38"/>
      <c r="G22" s="38"/>
      <c r="H22" s="38"/>
      <c r="I22" s="39"/>
      <c r="J22" s="40"/>
      <c r="K22" s="39">
        <f t="shared" si="0"/>
        <v>0</v>
      </c>
      <c r="L22" s="39">
        <f t="shared" si="1"/>
        <v>0</v>
      </c>
      <c r="M22" s="39">
        <f t="shared" si="2"/>
        <v>0</v>
      </c>
      <c r="N22" s="39">
        <f t="shared" si="3"/>
        <v>0</v>
      </c>
      <c r="O22" s="39">
        <f t="shared" si="4"/>
        <v>0</v>
      </c>
      <c r="P22" s="77"/>
      <c r="Q22" s="46"/>
    </row>
    <row r="23" spans="1:17" x14ac:dyDescent="0.25">
      <c r="A23" s="75" t="s">
        <v>43</v>
      </c>
      <c r="B23" s="42" t="s">
        <v>60</v>
      </c>
      <c r="C23" s="44" t="s">
        <v>1</v>
      </c>
      <c r="D23" s="76">
        <v>10</v>
      </c>
      <c r="E23" s="38"/>
      <c r="F23" s="38"/>
      <c r="G23" s="38"/>
      <c r="H23" s="38"/>
      <c r="I23" s="39"/>
      <c r="J23" s="40"/>
      <c r="K23" s="39">
        <f t="shared" si="0"/>
        <v>0</v>
      </c>
      <c r="L23" s="39">
        <f t="shared" si="1"/>
        <v>0</v>
      </c>
      <c r="M23" s="39">
        <f t="shared" si="2"/>
        <v>0</v>
      </c>
      <c r="N23" s="39">
        <f t="shared" si="3"/>
        <v>0</v>
      </c>
      <c r="O23" s="39">
        <f t="shared" si="4"/>
        <v>0</v>
      </c>
      <c r="P23" s="77"/>
      <c r="Q23" s="46"/>
    </row>
    <row r="24" spans="1:17" ht="25.5" x14ac:dyDescent="0.25">
      <c r="A24" s="75" t="s">
        <v>45</v>
      </c>
      <c r="B24" s="42" t="s">
        <v>61</v>
      </c>
      <c r="C24" s="44" t="s">
        <v>1</v>
      </c>
      <c r="D24" s="76">
        <v>4</v>
      </c>
      <c r="E24" s="38"/>
      <c r="F24" s="38"/>
      <c r="G24" s="38"/>
      <c r="H24" s="38"/>
      <c r="I24" s="39"/>
      <c r="J24" s="40"/>
      <c r="K24" s="39">
        <f t="shared" si="0"/>
        <v>0</v>
      </c>
      <c r="L24" s="39">
        <f t="shared" si="1"/>
        <v>0</v>
      </c>
      <c r="M24" s="39">
        <f t="shared" si="2"/>
        <v>0</v>
      </c>
      <c r="N24" s="39">
        <f t="shared" si="3"/>
        <v>0</v>
      </c>
      <c r="O24" s="39">
        <f t="shared" si="4"/>
        <v>0</v>
      </c>
      <c r="P24" s="77"/>
      <c r="Q24" s="46"/>
    </row>
    <row r="25" spans="1:17" ht="51" x14ac:dyDescent="0.25">
      <c r="A25" s="75" t="s">
        <v>62</v>
      </c>
      <c r="B25" s="42" t="s">
        <v>88</v>
      </c>
      <c r="C25" s="44" t="s">
        <v>1</v>
      </c>
      <c r="D25" s="76">
        <v>90</v>
      </c>
      <c r="E25" s="38"/>
      <c r="F25" s="38"/>
      <c r="G25" s="38"/>
      <c r="H25" s="38"/>
      <c r="I25" s="39"/>
      <c r="J25" s="40"/>
      <c r="K25" s="39">
        <f t="shared" si="0"/>
        <v>0</v>
      </c>
      <c r="L25" s="39">
        <f t="shared" si="1"/>
        <v>0</v>
      </c>
      <c r="M25" s="39">
        <f t="shared" si="2"/>
        <v>0</v>
      </c>
      <c r="N25" s="39">
        <f t="shared" si="3"/>
        <v>0</v>
      </c>
      <c r="O25" s="39">
        <f t="shared" si="4"/>
        <v>0</v>
      </c>
      <c r="P25" s="77"/>
      <c r="Q25" s="46"/>
    </row>
    <row r="26" spans="1:17" ht="25.5" x14ac:dyDescent="0.25">
      <c r="A26" s="75" t="s">
        <v>63</v>
      </c>
      <c r="B26" s="42" t="s">
        <v>64</v>
      </c>
      <c r="C26" s="44" t="s">
        <v>1</v>
      </c>
      <c r="D26" s="76">
        <v>24</v>
      </c>
      <c r="E26" s="38"/>
      <c r="F26" s="38"/>
      <c r="G26" s="38"/>
      <c r="H26" s="38"/>
      <c r="I26" s="39"/>
      <c r="J26" s="40"/>
      <c r="K26" s="39">
        <f t="shared" si="0"/>
        <v>0</v>
      </c>
      <c r="L26" s="39">
        <f t="shared" si="1"/>
        <v>0</v>
      </c>
      <c r="M26" s="39">
        <f t="shared" si="2"/>
        <v>0</v>
      </c>
      <c r="N26" s="39">
        <f t="shared" si="3"/>
        <v>0</v>
      </c>
      <c r="O26" s="39">
        <f t="shared" si="4"/>
        <v>0</v>
      </c>
      <c r="P26" s="77"/>
      <c r="Q26" s="46"/>
    </row>
    <row r="27" spans="1:17" ht="38.25" x14ac:dyDescent="0.25">
      <c r="A27" s="75" t="s">
        <v>65</v>
      </c>
      <c r="B27" s="42" t="s">
        <v>66</v>
      </c>
      <c r="C27" s="44" t="s">
        <v>1</v>
      </c>
      <c r="D27" s="76">
        <v>18</v>
      </c>
      <c r="E27" s="38"/>
      <c r="F27" s="38"/>
      <c r="G27" s="38"/>
      <c r="H27" s="38"/>
      <c r="I27" s="39"/>
      <c r="J27" s="40"/>
      <c r="K27" s="39">
        <f t="shared" si="0"/>
        <v>0</v>
      </c>
      <c r="L27" s="39">
        <f t="shared" si="1"/>
        <v>0</v>
      </c>
      <c r="M27" s="39">
        <f t="shared" si="2"/>
        <v>0</v>
      </c>
      <c r="N27" s="39">
        <f t="shared" si="3"/>
        <v>0</v>
      </c>
      <c r="O27" s="39">
        <f t="shared" si="4"/>
        <v>0</v>
      </c>
      <c r="P27" s="77"/>
      <c r="Q27" s="46"/>
    </row>
    <row r="28" spans="1:17" ht="25.5" x14ac:dyDescent="0.25">
      <c r="A28" s="75" t="s">
        <v>67</v>
      </c>
      <c r="B28" s="42" t="s">
        <v>68</v>
      </c>
      <c r="C28" s="44" t="s">
        <v>1</v>
      </c>
      <c r="D28" s="76">
        <v>96</v>
      </c>
      <c r="E28" s="38"/>
      <c r="F28" s="38"/>
      <c r="G28" s="38"/>
      <c r="H28" s="38"/>
      <c r="I28" s="39"/>
      <c r="J28" s="40"/>
      <c r="K28" s="39">
        <f t="shared" si="0"/>
        <v>0</v>
      </c>
      <c r="L28" s="39">
        <f t="shared" si="1"/>
        <v>0</v>
      </c>
      <c r="M28" s="39">
        <f t="shared" si="2"/>
        <v>0</v>
      </c>
      <c r="N28" s="39">
        <f t="shared" si="3"/>
        <v>0</v>
      </c>
      <c r="O28" s="39">
        <f t="shared" si="4"/>
        <v>0</v>
      </c>
      <c r="P28" s="77"/>
      <c r="Q28" s="46"/>
    </row>
    <row r="29" spans="1:17" x14ac:dyDescent="0.25">
      <c r="A29" s="75" t="s">
        <v>69</v>
      </c>
      <c r="B29" s="42" t="s">
        <v>70</v>
      </c>
      <c r="C29" s="44" t="s">
        <v>1</v>
      </c>
      <c r="D29" s="76">
        <v>210</v>
      </c>
      <c r="E29" s="38"/>
      <c r="F29" s="38"/>
      <c r="G29" s="38"/>
      <c r="H29" s="38"/>
      <c r="I29" s="39"/>
      <c r="J29" s="40"/>
      <c r="K29" s="39">
        <f t="shared" si="0"/>
        <v>0</v>
      </c>
      <c r="L29" s="39">
        <f t="shared" si="1"/>
        <v>0</v>
      </c>
      <c r="M29" s="39">
        <f t="shared" si="2"/>
        <v>0</v>
      </c>
      <c r="N29" s="39">
        <f t="shared" si="3"/>
        <v>0</v>
      </c>
      <c r="O29" s="39">
        <f t="shared" si="4"/>
        <v>0</v>
      </c>
      <c r="P29" s="77"/>
      <c r="Q29" s="46"/>
    </row>
    <row r="30" spans="1:17" x14ac:dyDescent="0.25">
      <c r="A30" s="75" t="s">
        <v>71</v>
      </c>
      <c r="B30" s="42" t="s">
        <v>72</v>
      </c>
      <c r="C30" s="44" t="s">
        <v>1</v>
      </c>
      <c r="D30" s="76">
        <v>30</v>
      </c>
      <c r="E30" s="38"/>
      <c r="F30" s="38"/>
      <c r="G30" s="38"/>
      <c r="H30" s="38"/>
      <c r="I30" s="39"/>
      <c r="J30" s="40"/>
      <c r="K30" s="39">
        <f t="shared" si="0"/>
        <v>0</v>
      </c>
      <c r="L30" s="39">
        <f t="shared" si="1"/>
        <v>0</v>
      </c>
      <c r="M30" s="39">
        <f t="shared" si="2"/>
        <v>0</v>
      </c>
      <c r="N30" s="39">
        <f t="shared" si="3"/>
        <v>0</v>
      </c>
      <c r="O30" s="39">
        <f t="shared" si="4"/>
        <v>0</v>
      </c>
      <c r="P30" s="77"/>
      <c r="Q30" s="46"/>
    </row>
    <row r="31" spans="1:17" x14ac:dyDescent="0.25">
      <c r="A31" s="75" t="s">
        <v>73</v>
      </c>
      <c r="B31" s="42" t="s">
        <v>74</v>
      </c>
      <c r="C31" s="44" t="s">
        <v>1</v>
      </c>
      <c r="D31" s="76">
        <v>20</v>
      </c>
      <c r="E31" s="38"/>
      <c r="F31" s="38"/>
      <c r="G31" s="38"/>
      <c r="H31" s="38"/>
      <c r="I31" s="39"/>
      <c r="J31" s="40"/>
      <c r="K31" s="39">
        <f t="shared" si="0"/>
        <v>0</v>
      </c>
      <c r="L31" s="39">
        <f t="shared" si="1"/>
        <v>0</v>
      </c>
      <c r="M31" s="39">
        <f t="shared" si="2"/>
        <v>0</v>
      </c>
      <c r="N31" s="39">
        <f t="shared" si="3"/>
        <v>0</v>
      </c>
      <c r="O31" s="39">
        <f t="shared" si="4"/>
        <v>0</v>
      </c>
      <c r="P31" s="77"/>
      <c r="Q31" s="46"/>
    </row>
    <row r="32" spans="1:17" ht="25.5" x14ac:dyDescent="0.25">
      <c r="A32" s="75" t="s">
        <v>75</v>
      </c>
      <c r="B32" s="42" t="s">
        <v>76</v>
      </c>
      <c r="C32" s="44" t="s">
        <v>1</v>
      </c>
      <c r="D32" s="76">
        <v>4</v>
      </c>
      <c r="E32" s="38"/>
      <c r="F32" s="38"/>
      <c r="G32" s="38"/>
      <c r="H32" s="38"/>
      <c r="I32" s="39"/>
      <c r="J32" s="40"/>
      <c r="K32" s="39">
        <f t="shared" si="0"/>
        <v>0</v>
      </c>
      <c r="L32" s="39">
        <f t="shared" si="1"/>
        <v>0</v>
      </c>
      <c r="M32" s="39">
        <f t="shared" si="2"/>
        <v>0</v>
      </c>
      <c r="N32" s="39">
        <f t="shared" si="3"/>
        <v>0</v>
      </c>
      <c r="O32" s="39">
        <f t="shared" si="4"/>
        <v>0</v>
      </c>
      <c r="P32" s="77"/>
      <c r="Q32" s="46"/>
    </row>
    <row r="33" spans="1:17" x14ac:dyDescent="0.25">
      <c r="A33" s="75" t="s">
        <v>77</v>
      </c>
      <c r="B33" s="42" t="s">
        <v>86</v>
      </c>
      <c r="C33" s="44" t="s">
        <v>1</v>
      </c>
      <c r="D33" s="76">
        <v>4</v>
      </c>
      <c r="E33" s="38"/>
      <c r="F33" s="38"/>
      <c r="G33" s="38"/>
      <c r="H33" s="38"/>
      <c r="I33" s="39"/>
      <c r="J33" s="40"/>
      <c r="K33" s="39">
        <f t="shared" si="0"/>
        <v>0</v>
      </c>
      <c r="L33" s="39">
        <f t="shared" si="1"/>
        <v>0</v>
      </c>
      <c r="M33" s="39">
        <f t="shared" si="2"/>
        <v>0</v>
      </c>
      <c r="N33" s="39">
        <f t="shared" si="3"/>
        <v>0</v>
      </c>
      <c r="O33" s="39">
        <f t="shared" si="4"/>
        <v>0</v>
      </c>
      <c r="P33" s="77"/>
      <c r="Q33" s="46"/>
    </row>
    <row r="34" spans="1:17" ht="25.5" x14ac:dyDescent="0.25">
      <c r="A34" s="75" t="s">
        <v>78</v>
      </c>
      <c r="B34" s="42" t="s">
        <v>79</v>
      </c>
      <c r="C34" s="44" t="s">
        <v>80</v>
      </c>
      <c r="D34" s="76">
        <v>5</v>
      </c>
      <c r="E34" s="38"/>
      <c r="F34" s="38"/>
      <c r="G34" s="38"/>
      <c r="H34" s="38"/>
      <c r="I34" s="39"/>
      <c r="J34" s="40"/>
      <c r="K34" s="39">
        <f t="shared" si="0"/>
        <v>0</v>
      </c>
      <c r="L34" s="39">
        <f t="shared" si="1"/>
        <v>0</v>
      </c>
      <c r="M34" s="39">
        <f t="shared" si="2"/>
        <v>0</v>
      </c>
      <c r="N34" s="39">
        <f t="shared" si="3"/>
        <v>0</v>
      </c>
      <c r="O34" s="39">
        <f t="shared" si="4"/>
        <v>0</v>
      </c>
      <c r="P34" s="77"/>
      <c r="Q34" s="46"/>
    </row>
    <row r="35" spans="1:17" x14ac:dyDescent="0.25">
      <c r="A35" s="75" t="s">
        <v>81</v>
      </c>
      <c r="B35" s="42" t="s">
        <v>89</v>
      </c>
      <c r="C35" s="44" t="s">
        <v>80</v>
      </c>
      <c r="D35" s="76">
        <v>15</v>
      </c>
      <c r="E35" s="38"/>
      <c r="F35" s="38"/>
      <c r="G35" s="38"/>
      <c r="H35" s="38"/>
      <c r="I35" s="39"/>
      <c r="J35" s="40"/>
      <c r="K35" s="39">
        <f t="shared" si="0"/>
        <v>0</v>
      </c>
      <c r="L35" s="39">
        <f t="shared" si="1"/>
        <v>0</v>
      </c>
      <c r="M35" s="39">
        <f t="shared" si="2"/>
        <v>0</v>
      </c>
      <c r="N35" s="39">
        <f t="shared" si="3"/>
        <v>0</v>
      </c>
      <c r="O35" s="39">
        <f t="shared" si="4"/>
        <v>0</v>
      </c>
      <c r="P35" s="77"/>
      <c r="Q35" s="46"/>
    </row>
    <row r="36" spans="1:17" x14ac:dyDescent="0.25">
      <c r="B36" s="7"/>
      <c r="M36" s="47">
        <f>SUM(M9:M35)</f>
        <v>0</v>
      </c>
      <c r="N36" s="34"/>
      <c r="O36" s="74">
        <f>SUM(O9:O35)</f>
        <v>0</v>
      </c>
    </row>
    <row r="37" spans="1:17" ht="5.25" customHeight="1" x14ac:dyDescent="0.25">
      <c r="M37" s="5"/>
      <c r="O37" s="5"/>
    </row>
    <row r="38" spans="1:17" s="12" customFormat="1" ht="15" customHeight="1" x14ac:dyDescent="0.2">
      <c r="B38" s="35" t="s">
        <v>84</v>
      </c>
    </row>
    <row r="39" spans="1:17" s="12" customFormat="1" ht="15" customHeight="1" x14ac:dyDescent="0.2">
      <c r="B39" s="12" t="s">
        <v>46</v>
      </c>
    </row>
    <row r="40" spans="1:17" s="12" customFormat="1" ht="15" customHeight="1" x14ac:dyDescent="0.2">
      <c r="B40" s="12" t="s">
        <v>47</v>
      </c>
    </row>
    <row r="41" spans="1:17" s="12" customFormat="1" ht="15" customHeight="1" x14ac:dyDescent="0.2"/>
    <row r="42" spans="1:17" s="2" customFormat="1" x14ac:dyDescent="0.3">
      <c r="A42" s="13"/>
      <c r="B42" s="13"/>
      <c r="C42" s="13"/>
      <c r="D42" s="13"/>
      <c r="E42" s="14"/>
    </row>
    <row r="43" spans="1:17" s="2" customFormat="1" x14ac:dyDescent="0.3">
      <c r="A43" s="65" t="s">
        <v>33</v>
      </c>
      <c r="B43" s="66"/>
      <c r="C43" s="67"/>
      <c r="D43" s="67"/>
      <c r="E43" s="67"/>
      <c r="F43" s="67"/>
    </row>
    <row r="44" spans="1:17" s="2" customFormat="1" x14ac:dyDescent="0.3">
      <c r="A44" s="65" t="s">
        <v>34</v>
      </c>
      <c r="B44" s="66"/>
      <c r="C44" s="67"/>
      <c r="D44" s="67"/>
      <c r="E44" s="67"/>
      <c r="F44" s="67"/>
    </row>
    <row r="45" spans="1:17" s="2" customFormat="1" x14ac:dyDescent="0.3">
      <c r="A45" s="65" t="s">
        <v>20</v>
      </c>
      <c r="B45" s="66"/>
      <c r="C45" s="67"/>
      <c r="D45" s="67"/>
      <c r="E45" s="67"/>
      <c r="F45" s="67"/>
    </row>
    <row r="46" spans="1:17" s="2" customFormat="1" x14ac:dyDescent="0.3">
      <c r="A46" s="65" t="s">
        <v>31</v>
      </c>
      <c r="B46" s="66"/>
      <c r="C46" s="67"/>
      <c r="D46" s="67"/>
      <c r="E46" s="67"/>
      <c r="F46" s="67"/>
    </row>
    <row r="47" spans="1:17" s="2" customFormat="1" x14ac:dyDescent="0.3">
      <c r="A47" s="65" t="s">
        <v>32</v>
      </c>
      <c r="B47" s="66"/>
      <c r="C47" s="67"/>
      <c r="D47" s="67"/>
      <c r="E47" s="67"/>
      <c r="F47" s="67"/>
    </row>
    <row r="48" spans="1:17" s="2" customFormat="1" ht="5.25" customHeight="1" x14ac:dyDescent="0.3">
      <c r="A48" s="15"/>
      <c r="B48" s="15"/>
      <c r="C48" s="13"/>
      <c r="D48" s="13"/>
      <c r="E48" s="14"/>
    </row>
    <row r="49" spans="1:6" s="2" customFormat="1" x14ac:dyDescent="0.3">
      <c r="A49" s="16"/>
      <c r="B49" s="16"/>
      <c r="C49" s="16"/>
      <c r="D49" s="16"/>
      <c r="E49" s="14"/>
    </row>
    <row r="50" spans="1:6" s="2" customFormat="1" x14ac:dyDescent="0.3">
      <c r="A50" s="17" t="s">
        <v>35</v>
      </c>
      <c r="B50" s="27"/>
      <c r="C50" s="18"/>
      <c r="D50" s="19"/>
      <c r="E50" s="14"/>
    </row>
    <row r="51" spans="1:6" s="2" customFormat="1" x14ac:dyDescent="0.3">
      <c r="A51" s="17" t="s">
        <v>36</v>
      </c>
      <c r="B51" s="28"/>
      <c r="C51" s="20"/>
      <c r="D51" s="21"/>
      <c r="E51" s="14"/>
    </row>
    <row r="52" spans="1:6" s="2" customFormat="1" x14ac:dyDescent="0.3">
      <c r="A52" s="19"/>
      <c r="B52" s="19"/>
      <c r="C52" s="19"/>
      <c r="D52" s="19"/>
      <c r="E52" s="14"/>
    </row>
    <row r="53" spans="1:6" s="2" customFormat="1" x14ac:dyDescent="0.3">
      <c r="A53" s="19"/>
      <c r="B53" s="19"/>
      <c r="C53" s="19"/>
      <c r="D53" s="22"/>
      <c r="E53" s="14"/>
    </row>
    <row r="54" spans="1:6" s="2" customFormat="1" x14ac:dyDescent="0.3">
      <c r="A54" s="19"/>
      <c r="B54" s="19"/>
      <c r="C54" s="23" t="s">
        <v>37</v>
      </c>
      <c r="D54" s="54"/>
      <c r="E54" s="54"/>
      <c r="F54" s="54"/>
    </row>
    <row r="55" spans="1:6" s="2" customFormat="1" x14ac:dyDescent="0.3">
      <c r="A55" s="19"/>
      <c r="B55" s="19"/>
      <c r="C55" s="24"/>
      <c r="D55" s="25" t="s">
        <v>38</v>
      </c>
      <c r="E55" s="14"/>
    </row>
    <row r="56" spans="1:6" s="2" customFormat="1" x14ac:dyDescent="0.3">
      <c r="A56" s="19"/>
      <c r="B56" s="19"/>
      <c r="C56" s="19"/>
      <c r="D56" s="19"/>
      <c r="E56" s="14"/>
    </row>
    <row r="57" spans="1:6" s="2" customFormat="1" x14ac:dyDescent="0.3">
      <c r="A57" s="50" t="s">
        <v>39</v>
      </c>
      <c r="B57" s="50"/>
      <c r="C57" s="24"/>
      <c r="D57" s="24"/>
      <c r="E57" s="14"/>
    </row>
    <row r="58" spans="1:6" s="2" customFormat="1" x14ac:dyDescent="0.3">
      <c r="A58" s="27"/>
      <c r="B58" s="51" t="s">
        <v>40</v>
      </c>
      <c r="C58" s="51"/>
      <c r="D58" s="26"/>
      <c r="E58" s="14"/>
    </row>
    <row r="59" spans="1:6" s="2" customFormat="1" x14ac:dyDescent="0.3">
      <c r="A59" s="19"/>
      <c r="B59" s="19"/>
      <c r="C59" s="19"/>
      <c r="D59" s="19"/>
      <c r="E59" s="14"/>
    </row>
  </sheetData>
  <mergeCells count="27">
    <mergeCell ref="A5:P5"/>
    <mergeCell ref="A4:P4"/>
    <mergeCell ref="A46:B46"/>
    <mergeCell ref="C46:F46"/>
    <mergeCell ref="A47:B47"/>
    <mergeCell ref="C47:F47"/>
    <mergeCell ref="A43:B43"/>
    <mergeCell ref="C43:F43"/>
    <mergeCell ref="A44:B44"/>
    <mergeCell ref="C44:F44"/>
    <mergeCell ref="A45:B45"/>
    <mergeCell ref="C45:F45"/>
    <mergeCell ref="M6:O6"/>
    <mergeCell ref="A6:A7"/>
    <mergeCell ref="B6:B7"/>
    <mergeCell ref="C6:C7"/>
    <mergeCell ref="Q6:Q7"/>
    <mergeCell ref="A57:B57"/>
    <mergeCell ref="B58:C58"/>
    <mergeCell ref="P6:P7"/>
    <mergeCell ref="D54:F54"/>
    <mergeCell ref="D6:D7"/>
    <mergeCell ref="E6:E7"/>
    <mergeCell ref="F6:F7"/>
    <mergeCell ref="G6:G7"/>
    <mergeCell ref="H6:H7"/>
    <mergeCell ref="I6:L6"/>
  </mergeCells>
  <pageMargins left="0.15748031496062992" right="0.15748031496062992" top="0.74803149606299213" bottom="0.74803149606299213" header="0.31496062992125984" footer="0.31496062992125984"/>
  <pageSetup paperSize="9" scale="60" fitToHeight="0" orientation="landscape" horizontalDpi="300" verticalDpi="300" r:id="rId1"/>
  <headerFooter>
    <oddHeader xml:space="preserve">&amp;R&amp;"Arial Narrow,Kurzíva"&amp;9Príloha č. 6 Návrh na plnenie kritéria - kalkulácia ceny časť II.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2023-06-29T16:39:01Z</dcterms:modified>
</cp:coreProperties>
</file>