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255_2022 SADA CENTRIF. MECH. PODPORY\04. Súťažné podklady + prílohy k SP\"/>
    </mc:Choice>
  </mc:AlternateContent>
  <xr:revisionPtr revIDLastSave="0" documentId="13_ncr:1_{005D4A25-C4B2-42BF-ABA0-4952DA70F088}" xr6:coauthVersionLast="36" xr6:coauthVersionMax="36" xr10:uidLastSave="{00000000-0000-0000-0000-000000000000}"/>
  <bookViews>
    <workbookView xWindow="0" yWindow="0" windowWidth="20490" windowHeight="7755" tabRatio="936" activeTab="6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184" r:id="rId5"/>
    <sheet name=" Príloha č. 6 - časť 1" sheetId="144" r:id="rId6"/>
    <sheet name="Príloha č. 7 - časť 1 " sheetId="202" r:id="rId7"/>
    <sheet name="Príloha č. 8" sheetId="209" r:id="rId8"/>
  </sheets>
  <definedNames>
    <definedName name="_xlnm.Print_Area" localSheetId="5">' Príloha č. 6 - časť 1'!$B$1:$L$28</definedName>
    <definedName name="_xlnm.Print_Area" localSheetId="0">'Príloha č. 1'!$B$1:$E$32</definedName>
    <definedName name="_xlnm.Print_Area" localSheetId="1">'Príloha č. 2'!$B$1:$E$30</definedName>
    <definedName name="_xlnm.Print_Area" localSheetId="2">'Príloha č. 3'!$B$1:$E$24</definedName>
    <definedName name="_xlnm.Print_Area" localSheetId="3">'Príloha č. 4 '!$B$1:$E$20</definedName>
    <definedName name="_xlnm.Print_Area" localSheetId="4">'Príloha č. 5 '!$B$1:$F$57</definedName>
    <definedName name="_xlnm.Print_Area" localSheetId="6">'Príloha č. 7 - časť 1 '!$B$1:$M$51</definedName>
    <definedName name="_xlnm.Print_Area" localSheetId="7">'Príloha č. 8'!$B$1:$G$30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44" l="1"/>
  <c r="H12" i="144"/>
  <c r="I12" i="144" s="1"/>
  <c r="J11" i="144"/>
  <c r="H11" i="144"/>
  <c r="I11" i="144" s="1"/>
  <c r="J10" i="144"/>
  <c r="H10" i="144"/>
  <c r="I10" i="144" s="1"/>
  <c r="K12" i="144" l="1"/>
  <c r="L12" i="144" s="1"/>
  <c r="K11" i="144"/>
  <c r="L11" i="144" s="1"/>
  <c r="K10" i="144"/>
  <c r="L10" i="144" s="1"/>
  <c r="C17" i="208"/>
  <c r="C17" i="18"/>
  <c r="C16" i="208"/>
  <c r="C16" i="18"/>
  <c r="B2" i="208" l="1"/>
  <c r="C27" i="209" l="1"/>
  <c r="C26" i="209"/>
  <c r="D9" i="208"/>
  <c r="D8" i="208"/>
  <c r="D7" i="208"/>
  <c r="D6" i="208"/>
  <c r="D7" i="5"/>
  <c r="B2" i="18" l="1"/>
  <c r="B2" i="209" l="1"/>
  <c r="H9" i="144" l="1"/>
  <c r="I9" i="144" s="1"/>
  <c r="J9" i="144"/>
  <c r="K9" i="144" s="1"/>
  <c r="L9" i="144" s="1"/>
  <c r="C48" i="202" l="1"/>
  <c r="C47" i="202"/>
  <c r="D45" i="202"/>
  <c r="D44" i="202"/>
  <c r="D43" i="202"/>
  <c r="D42" i="202"/>
  <c r="B2" i="202"/>
  <c r="C53" i="184" l="1"/>
  <c r="C52" i="184"/>
  <c r="D49" i="184"/>
  <c r="D48" i="184"/>
  <c r="D47" i="184"/>
  <c r="D46" i="184"/>
  <c r="B2" i="184"/>
  <c r="C24" i="144" l="1"/>
  <c r="C23" i="144"/>
  <c r="D20" i="144"/>
  <c r="D19" i="144"/>
  <c r="D18" i="144"/>
  <c r="D17" i="144"/>
  <c r="J8" i="144"/>
  <c r="J13" i="144" s="1"/>
  <c r="H8" i="144"/>
  <c r="I8" i="144" s="1"/>
  <c r="B2" i="144"/>
  <c r="K8" i="144" l="1"/>
  <c r="L8" i="144" s="1"/>
  <c r="L13" i="144" s="1"/>
  <c r="D6" i="5" l="1"/>
  <c r="D9" i="18" l="1"/>
  <c r="D8" i="18"/>
  <c r="D7" i="18"/>
  <c r="D6" i="18"/>
  <c r="C22" i="5" l="1"/>
  <c r="C23" i="5"/>
  <c r="D9" i="5"/>
  <c r="D8" i="5"/>
  <c r="B2" i="5" l="1"/>
  <c r="E97" i="4" l="1"/>
</calcChain>
</file>

<file path=xl/sharedStrings.xml><?xml version="1.0" encoding="utf-8"?>
<sst xmlns="http://schemas.openxmlformats.org/spreadsheetml/2006/main" count="382" uniqueCount="141">
  <si>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</si>
  <si>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</si>
  <si>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</si>
  <si>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</si>
  <si>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</si>
  <si>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</si>
  <si>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</si>
  <si>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</si>
  <si>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</si>
  <si>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</si>
  <si>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</si>
  <si>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</si>
  <si>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</si>
  <si>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</si>
  <si>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</si>
  <si>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</si>
  <si>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</si>
  <si>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</si>
  <si>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</si>
  <si>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</si>
  <si>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</si>
  <si>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</si>
  <si>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</si>
  <si>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</si>
  <si>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</si>
  <si>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</si>
  <si>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</si>
  <si>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</si>
  <si>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</si>
  <si>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</si>
  <si>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</si>
  <si>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</si>
  <si>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</si>
  <si>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</si>
  <si>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</si>
  <si>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</si>
  <si>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</si>
  <si>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</si>
  <si>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</si>
  <si>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</si>
  <si>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</si>
  <si>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</si>
  <si>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</si>
  <si>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</si>
  <si>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</si>
  <si>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</si>
  <si>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</si>
  <si>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</si>
  <si>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</si>
  <si>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</si>
  <si>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</si>
  <si>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</si>
  <si>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</si>
  <si>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</si>
  <si>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</si>
  <si>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</si>
  <si>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</si>
  <si>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</si>
  <si>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</si>
  <si>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</si>
  <si>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</si>
  <si>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</si>
  <si>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</si>
  <si>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Názov položky </t>
  </si>
  <si>
    <t>13.</t>
  </si>
  <si>
    <t xml:space="preserve">1.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</si>
  <si>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</si>
  <si>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</si>
  <si>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</si>
  <si>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</si>
  <si>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</si>
  <si>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</si>
  <si>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</si>
  <si>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</si>
  <si>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</si>
  <si>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</si>
  <si>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</si>
  <si>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</si>
  <si>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</si>
  <si>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</si>
  <si>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</si>
  <si>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</si>
  <si>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</si>
  <si>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</si>
  <si>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</si>
  <si>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Časť č. 1 - Oxygenátory a hadicové sety skupiny 1</t>
  </si>
  <si>
    <t>SADA CENTRIFUGÁLNEJ MECHANICKEJ PODPORY SRDCA S OXYGENÁTOROM</t>
  </si>
  <si>
    <t>Položka č. 1 - Sada centrifugálnej mechanickej podpory srdca s oxygenátorom</t>
  </si>
  <si>
    <t>Špeciálny zdravotnícky materiál s príslušenstvom pre kardiochirurgiu kompatibilný so systémom mechaníckej podpory CARDIOHELP, určený pre pacientov indikovaných na krátkodobú až strednodobú podporu alebo náhradu obehových funkcií a dýchania, ktorí potrebujú V - A ECMO alebo V - V ECMO, použiteľný aj v ECMO režime k zabezpečeniu kardiopulmonálnej podpory, v obidvoch režimoch až po dobu 30 dní,</t>
  </si>
  <si>
    <t>Sada musí umožňovať perkutánne aj centrálne zavedenie.</t>
  </si>
  <si>
    <t>Pomôcky musia byť sterilné a jednorazové, použiteľné na operačnej aj katetrizačnej sále, JIS, ARO, s možnosťou transportu v rámci nemocnice a aj mimo nej.</t>
  </si>
  <si>
    <t>Sada musí obsahovať ECMO modul s hadicovým setom</t>
  </si>
  <si>
    <t>4.1</t>
  </si>
  <si>
    <t>4.2</t>
  </si>
  <si>
    <t>4.3</t>
  </si>
  <si>
    <t>4.4</t>
  </si>
  <si>
    <t>integrované senzory (3x tlak, 2x teplota, bubliny, prietok, saturácia 02, hemoglobín, hematokrit) a integrované centrifugálne čerpadlo;</t>
  </si>
  <si>
    <t>dve verzie ECMO modulu (prietok krvi do 5 l/min, a do 7 l/min);</t>
  </si>
  <si>
    <t>biokompatibilné heparínové potiahnutie pre kompletný set, u pacientov s HIT špeciálny poťah bez heparínu;</t>
  </si>
  <si>
    <t>bezpečnostné odvzdušňovacie funkcie</t>
  </si>
  <si>
    <t>Položka č. 2 - Arteriálna kanyla</t>
  </si>
  <si>
    <t>Zavádzacie dĺžky:</t>
  </si>
  <si>
    <t>15 cm (13-23 Fr)</t>
  </si>
  <si>
    <t>23 cm (15-23 Fr)</t>
  </si>
  <si>
    <t>1.1</t>
  </si>
  <si>
    <t>1.2</t>
  </si>
  <si>
    <t>ukončenie kanyly spojkou 3/8 s konektorom</t>
  </si>
  <si>
    <t>s vodičom</t>
  </si>
  <si>
    <t>Dĺžka drôtu: 100 cm</t>
  </si>
  <si>
    <t>Sada musí obsahovať min.:</t>
  </si>
  <si>
    <t>dilatátor</t>
  </si>
  <si>
    <t>punkčná ihla</t>
  </si>
  <si>
    <t>skalpel</t>
  </si>
  <si>
    <t>striekačka</t>
  </si>
  <si>
    <t>2.1</t>
  </si>
  <si>
    <t>2.2</t>
  </si>
  <si>
    <t>2.3</t>
  </si>
  <si>
    <t>2.4</t>
  </si>
  <si>
    <t>Položka č. 4 - Venózna kanyla</t>
  </si>
  <si>
    <t>ukončenie kanyly spojkou 3/8 bez konektora</t>
  </si>
  <si>
    <t>55 cm (21 - 29 Fr)</t>
  </si>
  <si>
    <t>38 cm (19-25 Fr)</t>
  </si>
  <si>
    <t>Dĺžka drôtu: 150 cm</t>
  </si>
  <si>
    <t xml:space="preserve"> Sada zavádzacia perkutánna </t>
  </si>
  <si>
    <t>Venózna kanyla</t>
  </si>
  <si>
    <t xml:space="preserve"> Arteriálna kanyla</t>
  </si>
  <si>
    <t>Sada centrifugálnej mechanickej podpory srdca s oxygenátorom</t>
  </si>
  <si>
    <t xml:space="preserve">Položka č. 3 - Sada zavádzacia perkutánna </t>
  </si>
  <si>
    <t xml:space="preserve">Položka č. 5 - Sada zavádzacia perkutánna </t>
  </si>
  <si>
    <t>Položka č. 5 - Sada zavádzacia perkutánna (150cm)</t>
  </si>
  <si>
    <t>Položka č. 3 - Sada zavádzacia perkutánna (100cm)</t>
  </si>
  <si>
    <t>SPOLU:</t>
  </si>
  <si>
    <t>Predpokladané množstvo MJ počas trvania zmluvy 
(24 mesiacov)</t>
  </si>
  <si>
    <t>80</t>
  </si>
  <si>
    <t>178</t>
  </si>
  <si>
    <t>170</t>
  </si>
  <si>
    <t>116</t>
  </si>
  <si>
    <t>240</t>
  </si>
  <si>
    <t xml:space="preserve">sadzba DPH 
v % </t>
  </si>
  <si>
    <t xml:space="preserve">výška DPH 
v EUR </t>
  </si>
  <si>
    <t>Celková cena za predpokladané množstvo 
MJ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</si>
</sst>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3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4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4" xfId="0" applyFont="1" applyBorder="1" applyAlignment="1" applyProtection="1">
      <alignment horizontal="center" vertical="top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49" fontId="9" fillId="0" borderId="49" xfId="0" applyNumberFormat="1" applyFont="1" applyBorder="1" applyAlignment="1" applyProtection="1">
      <alignment horizontal="center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53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49" fontId="9" fillId="2" borderId="5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2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74" xfId="0" applyFont="1" applyFill="1" applyBorder="1" applyAlignment="1" applyProtection="1">
      <alignment horizontal="center" vertical="center" wrapText="1"/>
      <protection locked="0"/>
    </xf>
    <xf numFmtId="0" fontId="7" fillId="3" borderId="75" xfId="0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39" xfId="0" applyFont="1" applyBorder="1" applyAlignment="1" applyProtection="1">
      <alignment vertical="center"/>
      <protection locked="0"/>
    </xf>
    <xf numFmtId="4" fontId="9" fillId="0" borderId="38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38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37" xfId="0" applyNumberFormat="1" applyFont="1" applyBorder="1" applyAlignment="1" applyProtection="1">
      <alignment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2" xfId="0" applyFont="1" applyBorder="1" applyAlignment="1">
      <alignment horizontal="left" vertical="center" wrapText="1"/>
    </xf>
    <xf numFmtId="4" fontId="9" fillId="0" borderId="27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39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9" fillId="0" borderId="79" xfId="0" applyNumberFormat="1" applyFont="1" applyBorder="1" applyAlignment="1">
      <alignment horizontal="center" vertical="center" wrapText="1"/>
    </xf>
    <xf numFmtId="0" fontId="7" fillId="0" borderId="83" xfId="0" applyFont="1" applyBorder="1" applyAlignment="1" applyProtection="1">
      <alignment horizontal="center" vertical="center" wrapText="1"/>
      <protection locked="0"/>
    </xf>
    <xf numFmtId="4" fontId="9" fillId="0" borderId="56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66" xfId="0" applyNumberFormat="1" applyFont="1" applyBorder="1" applyAlignment="1">
      <alignment horizontal="center" vertical="center" wrapText="1"/>
    </xf>
    <xf numFmtId="49" fontId="9" fillId="0" borderId="66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4" fontId="9" fillId="0" borderId="72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71" xfId="0" applyNumberFormat="1" applyFont="1" applyBorder="1" applyAlignment="1" applyProtection="1">
      <alignment horizontal="right" vertical="center" wrapText="1"/>
      <protection locked="0"/>
    </xf>
    <xf numFmtId="4" fontId="9" fillId="0" borderId="84" xfId="0" applyNumberFormat="1" applyFont="1" applyBorder="1" applyAlignment="1" applyProtection="1">
      <alignment horizontal="right" vertical="center" wrapText="1"/>
      <protection locked="0"/>
    </xf>
    <xf numFmtId="4" fontId="9" fillId="0" borderId="86" xfId="0" applyNumberFormat="1" applyFont="1" applyBorder="1" applyAlignment="1" applyProtection="1">
      <alignment horizontal="right" vertical="center" wrapText="1"/>
      <protection locked="0"/>
    </xf>
    <xf numFmtId="4" fontId="9" fillId="0" borderId="85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28" xfId="6" applyFont="1" applyBorder="1" applyAlignment="1">
      <alignment horizontal="center" vertical="top" wrapText="1"/>
    </xf>
    <xf numFmtId="0" fontId="23" fillId="0" borderId="30" xfId="6" applyFont="1" applyBorder="1" applyAlignment="1">
      <alignment horizontal="center" vertical="top" wrapText="1"/>
    </xf>
    <xf numFmtId="0" fontId="23" fillId="0" borderId="29" xfId="6" applyFont="1" applyBorder="1" applyAlignment="1">
      <alignment horizontal="center" vertical="top" wrapText="1"/>
    </xf>
    <xf numFmtId="0" fontId="23" fillId="0" borderId="87" xfId="6" applyFont="1" applyFill="1" applyBorder="1" applyAlignment="1">
      <alignment horizontal="center" vertical="top" wrapText="1"/>
    </xf>
    <xf numFmtId="0" fontId="18" fillId="5" borderId="88" xfId="6" applyFont="1" applyFill="1" applyBorder="1" applyAlignment="1">
      <alignment horizontal="center" vertical="center" wrapText="1"/>
    </xf>
    <xf numFmtId="0" fontId="18" fillId="5" borderId="10" xfId="6" applyFont="1" applyFill="1" applyBorder="1" applyAlignment="1">
      <alignment horizontal="center" vertical="center" wrapText="1"/>
    </xf>
    <xf numFmtId="0" fontId="18" fillId="5" borderId="89" xfId="6" applyFont="1" applyFill="1" applyBorder="1" applyAlignment="1">
      <alignment horizontal="center" vertical="center" wrapText="1"/>
    </xf>
    <xf numFmtId="49" fontId="18" fillId="0" borderId="65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center" vertical="center" wrapText="1"/>
    </xf>
    <xf numFmtId="9" fontId="18" fillId="0" borderId="1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left" vertical="center" wrapText="1"/>
    </xf>
    <xf numFmtId="49" fontId="18" fillId="0" borderId="70" xfId="6" applyNumberFormat="1" applyFont="1" applyBorder="1" applyAlignment="1">
      <alignment horizontal="left" vertical="center" wrapText="1"/>
    </xf>
    <xf numFmtId="9" fontId="18" fillId="0" borderId="90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67" xfId="6" applyNumberFormat="1" applyFont="1" applyBorder="1" applyAlignment="1">
      <alignment horizontal="center" vertical="center" wrapText="1"/>
    </xf>
    <xf numFmtId="49" fontId="18" fillId="0" borderId="68" xfId="6" applyNumberFormat="1" applyFont="1" applyBorder="1" applyAlignment="1">
      <alignment horizontal="center" vertical="center" wrapText="1"/>
    </xf>
    <xf numFmtId="9" fontId="18" fillId="0" borderId="68" xfId="6" applyNumberFormat="1" applyFont="1" applyBorder="1" applyAlignment="1">
      <alignment horizontal="center" vertical="center" wrapText="1"/>
    </xf>
    <xf numFmtId="49" fontId="18" fillId="0" borderId="68" xfId="6" applyNumberFormat="1" applyFont="1" applyBorder="1" applyAlignment="1">
      <alignment horizontal="left" vertical="center" wrapText="1"/>
    </xf>
    <xf numFmtId="49" fontId="18" fillId="0" borderId="76" xfId="6" applyNumberFormat="1" applyFont="1" applyBorder="1" applyAlignment="1">
      <alignment horizontal="left" vertical="center" wrapText="1"/>
    </xf>
    <xf numFmtId="9" fontId="18" fillId="0" borderId="69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0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71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85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9" fillId="0" borderId="94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 wrapText="1"/>
    </xf>
    <xf numFmtId="4" fontId="10" fillId="6" borderId="77" xfId="0" applyNumberFormat="1" applyFont="1" applyFill="1" applyBorder="1" applyAlignment="1" applyProtection="1">
      <alignment vertical="center"/>
      <protection locked="0"/>
    </xf>
    <xf numFmtId="4" fontId="3" fillId="0" borderId="97" xfId="0" applyNumberFormat="1" applyFont="1" applyFill="1" applyBorder="1" applyAlignment="1" applyProtection="1">
      <alignment vertical="center"/>
      <protection locked="0"/>
    </xf>
    <xf numFmtId="49" fontId="9" fillId="0" borderId="94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top" wrapText="1"/>
    </xf>
    <xf numFmtId="0" fontId="7" fillId="3" borderId="98" xfId="0" applyFont="1" applyFill="1" applyBorder="1" applyAlignment="1" applyProtection="1">
      <alignment horizontal="center" vertical="top" wrapText="1"/>
      <protection locked="0"/>
    </xf>
    <xf numFmtId="0" fontId="7" fillId="3" borderId="99" xfId="0" applyFont="1" applyFill="1" applyBorder="1" applyAlignment="1" applyProtection="1">
      <alignment horizontal="center" vertical="top" wrapText="1"/>
      <protection locked="0"/>
    </xf>
    <xf numFmtId="0" fontId="7" fillId="3" borderId="100" xfId="0" applyFont="1" applyFill="1" applyBorder="1" applyAlignment="1" applyProtection="1">
      <alignment horizontal="center" vertical="top" wrapText="1"/>
      <protection locked="0"/>
    </xf>
    <xf numFmtId="0" fontId="7" fillId="3" borderId="101" xfId="0" applyFont="1" applyFill="1" applyBorder="1" applyAlignment="1" applyProtection="1">
      <alignment horizontal="center" vertical="top" wrapText="1"/>
      <protection locked="0"/>
    </xf>
    <xf numFmtId="0" fontId="7" fillId="3" borderId="102" xfId="0" applyFont="1" applyFill="1" applyBorder="1" applyAlignment="1" applyProtection="1">
      <alignment horizontal="center" vertical="center" wrapText="1"/>
      <protection locked="0"/>
    </xf>
    <xf numFmtId="0" fontId="7" fillId="3" borderId="103" xfId="0" applyFont="1" applyFill="1" applyBorder="1" applyAlignment="1" applyProtection="1">
      <alignment horizontal="center" vertical="center" wrapText="1"/>
      <protection locked="0"/>
    </xf>
    <xf numFmtId="0" fontId="7" fillId="3" borderId="104" xfId="0" applyFont="1" applyFill="1" applyBorder="1" applyAlignment="1" applyProtection="1">
      <alignment horizontal="center" vertical="center" wrapText="1"/>
      <protection locked="0"/>
    </xf>
    <xf numFmtId="0" fontId="7" fillId="3" borderId="105" xfId="0" applyFont="1" applyFill="1" applyBorder="1" applyAlignment="1" applyProtection="1">
      <alignment horizontal="center" vertical="top" wrapText="1"/>
      <protection locked="0"/>
    </xf>
    <xf numFmtId="0" fontId="7" fillId="3" borderId="88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4" fontId="9" fillId="0" borderId="109" xfId="0" applyNumberFormat="1" applyFont="1" applyBorder="1" applyAlignment="1" applyProtection="1">
      <alignment horizontal="right" vertical="center" wrapText="1"/>
      <protection locked="0"/>
    </xf>
    <xf numFmtId="4" fontId="9" fillId="0" borderId="110" xfId="0" applyNumberFormat="1" applyFont="1" applyBorder="1" applyAlignment="1" applyProtection="1">
      <alignment horizontal="right" vertical="center" wrapText="1"/>
      <protection locked="0"/>
    </xf>
    <xf numFmtId="4" fontId="9" fillId="0" borderId="6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49" fontId="9" fillId="0" borderId="94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horizontal="center" vertical="center" wrapText="1"/>
    </xf>
    <xf numFmtId="49" fontId="3" fillId="0" borderId="106" xfId="0" applyNumberFormat="1" applyFont="1" applyBorder="1" applyAlignment="1">
      <alignment vertical="center" wrapText="1"/>
    </xf>
    <xf numFmtId="49" fontId="3" fillId="0" borderId="107" xfId="0" applyNumberFormat="1" applyFont="1" applyBorder="1" applyAlignment="1">
      <alignment vertical="center" wrapText="1"/>
    </xf>
    <xf numFmtId="49" fontId="3" fillId="0" borderId="108" xfId="0" applyNumberFormat="1" applyFont="1" applyBorder="1" applyAlignment="1">
      <alignment vertical="center" wrapText="1"/>
    </xf>
    <xf numFmtId="49" fontId="15" fillId="3" borderId="91" xfId="0" applyNumberFormat="1" applyFont="1" applyFill="1" applyBorder="1" applyAlignment="1">
      <alignment horizontal="left" vertical="center" wrapText="1"/>
    </xf>
    <xf numFmtId="49" fontId="15" fillId="3" borderId="92" xfId="0" applyNumberFormat="1" applyFont="1" applyFill="1" applyBorder="1" applyAlignment="1">
      <alignment horizontal="left" vertical="center" wrapText="1"/>
    </xf>
    <xf numFmtId="49" fontId="15" fillId="3" borderId="93" xfId="0" applyNumberFormat="1" applyFont="1" applyFill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78" xfId="0" applyNumberFormat="1" applyFont="1" applyBorder="1" applyAlignment="1">
      <alignment horizontal="center" vertical="center" wrapText="1"/>
    </xf>
    <xf numFmtId="49" fontId="3" fillId="3" borderId="92" xfId="0" applyNumberFormat="1" applyFont="1" applyFill="1" applyBorder="1" applyAlignment="1">
      <alignment horizontal="left" vertical="center" wrapText="1"/>
    </xf>
    <xf numFmtId="49" fontId="3" fillId="3" borderId="93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73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9" fontId="10" fillId="2" borderId="62" xfId="0" applyNumberFormat="1" applyFont="1" applyFill="1" applyBorder="1" applyAlignment="1">
      <alignment horizontal="left" vertical="top" wrapText="1"/>
    </xf>
    <xf numFmtId="49" fontId="10" fillId="2" borderId="52" xfId="0" applyNumberFormat="1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horizontal="left" vertical="top" wrapText="1"/>
    </xf>
    <xf numFmtId="49" fontId="10" fillId="2" borderId="64" xfId="0" applyNumberFormat="1" applyFont="1" applyFill="1" applyBorder="1" applyAlignment="1">
      <alignment horizontal="left" vertical="top" wrapText="1"/>
    </xf>
    <xf numFmtId="0" fontId="10" fillId="2" borderId="43" xfId="0" applyFont="1" applyFill="1" applyBorder="1" applyAlignment="1">
      <alignment horizontal="center" vertical="top" wrapText="1"/>
    </xf>
    <xf numFmtId="0" fontId="10" fillId="2" borderId="44" xfId="0" applyFont="1" applyFill="1" applyBorder="1" applyAlignment="1">
      <alignment horizontal="center" vertical="top" wrapText="1"/>
    </xf>
    <xf numFmtId="0" fontId="10" fillId="2" borderId="96" xfId="0" applyFont="1" applyFill="1" applyBorder="1" applyAlignment="1">
      <alignment horizontal="center" vertical="top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95" xfId="0" applyNumberFormat="1" applyFont="1" applyFill="1" applyBorder="1" applyAlignment="1">
      <alignment horizontal="center" vertical="center" wrapText="1"/>
    </xf>
    <xf numFmtId="49" fontId="15" fillId="0" borderId="73" xfId="1" applyNumberFormat="1" applyFont="1" applyBorder="1" applyAlignment="1">
      <alignment horizontal="left" vertical="center" wrapText="1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3" fontId="10" fillId="0" borderId="30" xfId="0" applyNumberFormat="1" applyFont="1" applyBorder="1" applyAlignment="1" applyProtection="1">
      <alignment horizontal="center" vertical="top" wrapText="1"/>
      <protection locked="0"/>
    </xf>
    <xf numFmtId="3" fontId="10" fillId="0" borderId="16" xfId="0" applyNumberFormat="1" applyFont="1" applyBorder="1" applyAlignment="1" applyProtection="1">
      <alignment horizontal="center" vertical="top" wrapText="1"/>
      <protection locked="0"/>
    </xf>
    <xf numFmtId="3" fontId="10" fillId="0" borderId="43" xfId="0" applyNumberFormat="1" applyFont="1" applyBorder="1" applyAlignment="1" applyProtection="1">
      <alignment horizontal="center" vertical="top" wrapText="1"/>
      <protection locked="0"/>
    </xf>
    <xf numFmtId="3" fontId="10" fillId="0" borderId="44" xfId="0" applyNumberFormat="1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81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3" fillId="0" borderId="28" xfId="0" applyFont="1" applyBorder="1" applyAlignment="1" applyProtection="1">
      <alignment horizontal="center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0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48" xfId="0" applyFont="1" applyBorder="1" applyAlignment="1" applyProtection="1">
      <alignment horizontal="center" vertical="top" wrapText="1"/>
      <protection locked="0"/>
    </xf>
    <xf numFmtId="0" fontId="13" fillId="0" borderId="5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55" xfId="0" applyFont="1" applyBorder="1" applyAlignment="1" applyProtection="1">
      <alignment horizontal="center" vertical="top" wrapText="1"/>
      <protection locked="0"/>
    </xf>
    <xf numFmtId="0" fontId="13" fillId="0" borderId="52" xfId="0" applyFont="1" applyBorder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center" vertical="top" wrapText="1"/>
      <protection locked="0"/>
    </xf>
    <xf numFmtId="3" fontId="13" fillId="0" borderId="43" xfId="0" applyNumberFormat="1" applyFont="1" applyBorder="1" applyAlignment="1" applyProtection="1">
      <alignment horizontal="center" vertical="top" wrapText="1"/>
      <protection locked="0"/>
    </xf>
    <xf numFmtId="3" fontId="13" fillId="0" borderId="44" xfId="0" applyNumberFormat="1" applyFont="1" applyBorder="1" applyAlignment="1" applyProtection="1">
      <alignment horizontal="center" vertical="top" wrapText="1"/>
      <protection locked="0"/>
    </xf>
    <xf numFmtId="3" fontId="13" fillId="0" borderId="82" xfId="0" applyNumberFormat="1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78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</cellXfs>
  <cellStyles count="8">
    <cellStyle name="Hypertextové prepojenie" xfId="4" builtinId="8"/>
    <cellStyle name="Normálna" xfId="0" builtinId="0"/>
    <cellStyle name="Normálna 2" xfId="5" xr:uid="{00000000-0005-0000-0000-000001000000}"/>
    <cellStyle name="Normálna 2 6" xfId="6" xr:uid="{00000000-0005-0000-0000-000002000000}"/>
    <cellStyle name="Normálna 4" xfId="7" xr:uid="{A462DE54-A32C-4747-81B0-18710E5C14CF}"/>
    <cellStyle name="normálne 2 2" xfId="1" xr:uid="{00000000-0005-0000-0000-000004000000}"/>
    <cellStyle name="normálne 2 2 2" xfId="3" xr:uid="{00000000-0005-0000-0000-000005000000}"/>
    <cellStyle name="Normálne 4" xfId="2" xr:uid="{00000000-0005-0000-0000-000006000000}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7"/>
  <sheetViews>
    <sheetView showGridLines="0" zoomScaleNormal="100" workbookViewId="0">
      <selection activeCell="H25" sqref="H25"/>
    </sheetView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241" t="s">
        <v>12</v>
      </c>
      <c r="C1" s="241"/>
    </row>
    <row r="2" spans="2:11" ht="30" customHeight="1" x14ac:dyDescent="0.2">
      <c r="B2" s="253" t="s">
        <v>86</v>
      </c>
      <c r="C2" s="253"/>
      <c r="D2" s="253"/>
      <c r="E2" s="253"/>
    </row>
    <row r="3" spans="2:11" ht="24.95" customHeight="1" x14ac:dyDescent="0.2">
      <c r="B3" s="249"/>
      <c r="C3" s="249"/>
      <c r="D3" s="249"/>
    </row>
    <row r="4" spans="2:11" ht="14.25" x14ac:dyDescent="0.2">
      <c r="B4" s="250" t="s">
        <v>13</v>
      </c>
      <c r="C4" s="250"/>
      <c r="D4" s="250"/>
      <c r="E4" s="250"/>
      <c r="F4" s="11"/>
      <c r="G4" s="11"/>
      <c r="H4" s="11"/>
      <c r="I4" s="11"/>
      <c r="J4" s="11"/>
      <c r="K4" s="11"/>
    </row>
    <row r="6" spans="2:11" s="3" customFormat="1" ht="15" customHeight="1" x14ac:dyDescent="0.25">
      <c r="B6" s="244" t="s">
        <v>1</v>
      </c>
      <c r="C6" s="244"/>
      <c r="D6" s="251"/>
      <c r="E6" s="251"/>
      <c r="G6" s="12"/>
    </row>
    <row r="7" spans="2:11" s="3" customFormat="1" ht="15" customHeight="1" x14ac:dyDescent="0.25">
      <c r="B7" s="244" t="s">
        <v>2</v>
      </c>
      <c r="C7" s="244"/>
      <c r="D7" s="252"/>
      <c r="E7" s="252"/>
    </row>
    <row r="8" spans="2:11" s="3" customFormat="1" ht="15" customHeight="1" x14ac:dyDescent="0.25">
      <c r="B8" s="244" t="s">
        <v>3</v>
      </c>
      <c r="C8" s="244"/>
      <c r="D8" s="254"/>
      <c r="E8" s="254"/>
    </row>
    <row r="9" spans="2:11" s="3" customFormat="1" ht="15" customHeight="1" x14ac:dyDescent="0.25">
      <c r="B9" s="244" t="s">
        <v>4</v>
      </c>
      <c r="C9" s="244"/>
      <c r="D9" s="254"/>
      <c r="E9" s="254"/>
    </row>
    <row r="10" spans="2:11" x14ac:dyDescent="0.2">
      <c r="B10" s="1"/>
      <c r="C10" s="1"/>
      <c r="D10" s="1"/>
    </row>
    <row r="11" spans="2:11" x14ac:dyDescent="0.2">
      <c r="B11" s="245" t="s">
        <v>14</v>
      </c>
      <c r="C11" s="245"/>
      <c r="D11" s="245"/>
      <c r="E11" s="11"/>
      <c r="F11" s="11"/>
      <c r="G11" s="11"/>
      <c r="H11" s="11"/>
      <c r="I11" s="11"/>
      <c r="J11" s="11"/>
      <c r="K11" s="11"/>
    </row>
    <row r="12" spans="2:11" s="3" customFormat="1" ht="15" customHeight="1" x14ac:dyDescent="0.25">
      <c r="B12" s="244" t="s">
        <v>5</v>
      </c>
      <c r="C12" s="244"/>
      <c r="D12" s="248"/>
      <c r="E12" s="248"/>
    </row>
    <row r="13" spans="2:11" s="3" customFormat="1" ht="15" customHeight="1" x14ac:dyDescent="0.25">
      <c r="B13" s="244" t="s">
        <v>6</v>
      </c>
      <c r="C13" s="244"/>
      <c r="D13" s="246"/>
      <c r="E13" s="246"/>
    </row>
    <row r="14" spans="2:11" s="3" customFormat="1" ht="15" customHeight="1" x14ac:dyDescent="0.25">
      <c r="B14" s="244" t="s">
        <v>7</v>
      </c>
      <c r="C14" s="244"/>
      <c r="D14" s="247"/>
      <c r="E14" s="247"/>
    </row>
    <row r="15" spans="2:11" x14ac:dyDescent="0.2">
      <c r="B15" s="1"/>
      <c r="C15" s="1"/>
      <c r="D15" s="1"/>
    </row>
    <row r="16" spans="2:11" x14ac:dyDescent="0.2">
      <c r="B16" s="245" t="s">
        <v>15</v>
      </c>
      <c r="C16" s="245"/>
      <c r="D16" s="245"/>
      <c r="E16" s="11"/>
      <c r="F16" s="11"/>
      <c r="G16" s="11"/>
      <c r="H16" s="11"/>
      <c r="I16" s="11"/>
      <c r="J16" s="11"/>
      <c r="K16" s="11"/>
    </row>
    <row r="17" spans="2:6" s="3" customFormat="1" ht="15" customHeight="1" x14ac:dyDescent="0.25">
      <c r="B17" s="244" t="s">
        <v>5</v>
      </c>
      <c r="C17" s="244"/>
      <c r="D17" s="248"/>
      <c r="E17" s="248"/>
    </row>
    <row r="18" spans="2:6" s="3" customFormat="1" ht="15" customHeight="1" x14ac:dyDescent="0.25">
      <c r="B18" s="244" t="s">
        <v>16</v>
      </c>
      <c r="C18" s="244"/>
      <c r="D18" s="246"/>
      <c r="E18" s="246"/>
    </row>
    <row r="19" spans="2:6" s="3" customFormat="1" ht="15" customHeight="1" x14ac:dyDescent="0.25">
      <c r="B19" s="244" t="s">
        <v>7</v>
      </c>
      <c r="C19" s="244"/>
      <c r="D19" s="247"/>
      <c r="E19" s="247"/>
    </row>
    <row r="20" spans="2:6" x14ac:dyDescent="0.2">
      <c r="C20" s="241"/>
      <c r="D20" s="241"/>
    </row>
    <row r="21" spans="2:6" s="10" customFormat="1" ht="15" customHeight="1" x14ac:dyDescent="0.2"/>
    <row r="22" spans="2:6" s="10" customFormat="1" ht="15" customHeight="1" x14ac:dyDescent="0.2"/>
    <row r="23" spans="2:6" s="3" customFormat="1" x14ac:dyDescent="0.25">
      <c r="B23" s="3" t="s">
        <v>8</v>
      </c>
      <c r="C23" s="20"/>
      <c r="D23" s="13"/>
    </row>
    <row r="24" spans="2:6" s="3" customFormat="1" x14ac:dyDescent="0.25">
      <c r="B24" s="3" t="s">
        <v>17</v>
      </c>
      <c r="C24" s="14"/>
      <c r="D24" s="13"/>
    </row>
    <row r="26" spans="2:6" ht="15" customHeight="1" x14ac:dyDescent="0.2">
      <c r="E26" s="15"/>
    </row>
    <row r="27" spans="2:6" ht="45" customHeight="1" x14ac:dyDescent="0.2">
      <c r="E27" s="209" t="s">
        <v>81</v>
      </c>
    </row>
    <row r="29" spans="2:6" x14ac:dyDescent="0.2">
      <c r="B29" s="242" t="s">
        <v>10</v>
      </c>
      <c r="C29" s="242"/>
      <c r="D29" s="30"/>
    </row>
    <row r="30" spans="2:6" s="10" customFormat="1" ht="12" customHeight="1" x14ac:dyDescent="0.2">
      <c r="B30" s="97"/>
      <c r="C30" s="243" t="s">
        <v>11</v>
      </c>
      <c r="D30" s="243"/>
      <c r="E30" s="8"/>
      <c r="F30" s="9"/>
    </row>
    <row r="31" spans="2:6" x14ac:dyDescent="0.2">
      <c r="B31" s="30"/>
      <c r="C31" s="30"/>
      <c r="D31" s="30"/>
    </row>
    <row r="97" spans="5:5" x14ac:dyDescent="0.2">
      <c r="E97" s="7" t="str">
        <f>IF('Príloha č. 1'!D8="","",'Príloha č. 1'!D8:E8)</f>
        <v/>
      </c>
    </row>
  </sheetData>
  <mergeCells count="29">
    <mergeCell ref="B12:C12"/>
    <mergeCell ref="B1:C1"/>
    <mergeCell ref="B3:D3"/>
    <mergeCell ref="B4:E4"/>
    <mergeCell ref="B6:C6"/>
    <mergeCell ref="D6:E6"/>
    <mergeCell ref="B7:C7"/>
    <mergeCell ref="D7:E7"/>
    <mergeCell ref="B8:C8"/>
    <mergeCell ref="B9:C9"/>
    <mergeCell ref="B11:D11"/>
    <mergeCell ref="B2:E2"/>
    <mergeCell ref="D8:E8"/>
    <mergeCell ref="D9:E9"/>
    <mergeCell ref="D12:E12"/>
    <mergeCell ref="C20:D20"/>
    <mergeCell ref="B29:C29"/>
    <mergeCell ref="C30:D30"/>
    <mergeCell ref="B13:C13"/>
    <mergeCell ref="B14:C14"/>
    <mergeCell ref="B16:D16"/>
    <mergeCell ref="B17:C17"/>
    <mergeCell ref="B18:C18"/>
    <mergeCell ref="B19:C19"/>
    <mergeCell ref="D13:E13"/>
    <mergeCell ref="D14:E14"/>
    <mergeCell ref="D17:E17"/>
    <mergeCell ref="D18:E18"/>
    <mergeCell ref="D19:E19"/>
  </mergeCells>
  <conditionalFormatting sqref="B30:C30">
    <cfRule type="containsBlanks" dxfId="30" priority="6">
      <formula>LEN(TRIM(B30))=0</formula>
    </cfRule>
  </conditionalFormatting>
  <conditionalFormatting sqref="C23:C24">
    <cfRule type="containsBlanks" dxfId="29" priority="4">
      <formula>LEN(TRIM(C23))=0</formula>
    </cfRule>
  </conditionalFormatting>
  <conditionalFormatting sqref="D6:E9">
    <cfRule type="containsBlanks" dxfId="28" priority="8">
      <formula>LEN(TRIM(D6))=0</formula>
    </cfRule>
  </conditionalFormatting>
  <conditionalFormatting sqref="D12:E14">
    <cfRule type="containsBlanks" dxfId="27" priority="10">
      <formula>LEN(TRIM(D12))=0</formula>
    </cfRule>
  </conditionalFormatting>
  <conditionalFormatting sqref="D17:E19">
    <cfRule type="containsBlanks" dxfId="26" priority="9">
      <formula>LEN(TRIM(D17))=0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29"/>
  <sheetViews>
    <sheetView showGridLines="0" zoomScaleNormal="100" workbookViewId="0">
      <selection activeCell="E25" sqref="E25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256" t="s">
        <v>12</v>
      </c>
      <c r="C1" s="256"/>
    </row>
    <row r="2" spans="2:11" s="2" customFormat="1" ht="30" customHeight="1" x14ac:dyDescent="0.25">
      <c r="B2" s="253" t="str">
        <f>'Príloha č. 1'!B2:E2</f>
        <v>SADA CENTRIFUGÁLNEJ MECHANICKEJ PODPORY SRDCA S OXYGENÁTOROM</v>
      </c>
      <c r="C2" s="253"/>
      <c r="D2" s="253"/>
      <c r="E2" s="253"/>
    </row>
    <row r="3" spans="2:11" ht="24.95" customHeight="1" x14ac:dyDescent="0.2">
      <c r="B3" s="258"/>
      <c r="C3" s="258"/>
      <c r="D3" s="258"/>
    </row>
    <row r="4" spans="2:11" ht="18.75" customHeight="1" x14ac:dyDescent="0.2">
      <c r="B4" s="259" t="s">
        <v>18</v>
      </c>
      <c r="C4" s="259"/>
      <c r="D4" s="259"/>
      <c r="E4" s="259"/>
      <c r="F4" s="16"/>
      <c r="G4" s="16"/>
      <c r="H4" s="16"/>
      <c r="I4" s="16"/>
      <c r="J4" s="16"/>
      <c r="K4" s="16"/>
    </row>
    <row r="6" spans="2:11" s="2" customFormat="1" ht="15" customHeight="1" x14ac:dyDescent="0.25">
      <c r="B6" s="257" t="s">
        <v>1</v>
      </c>
      <c r="C6" s="257"/>
      <c r="D6" s="96" t="str">
        <f>IF('Príloha č. 1'!$D$6="","",'Príloha č. 1'!$D$6)</f>
        <v/>
      </c>
      <c r="E6" s="96"/>
      <c r="F6" s="18"/>
    </row>
    <row r="7" spans="2:11" s="2" customFormat="1" ht="15" customHeight="1" x14ac:dyDescent="0.25">
      <c r="B7" s="257" t="s">
        <v>2</v>
      </c>
      <c r="C7" s="257"/>
      <c r="D7" s="227" t="str">
        <f>IF('Príloha č. 1'!$D$7="","",'Príloha č. 1'!$D$7)</f>
        <v/>
      </c>
      <c r="E7" s="96"/>
    </row>
    <row r="8" spans="2:11" ht="15" customHeight="1" x14ac:dyDescent="0.2">
      <c r="B8" s="256" t="s">
        <v>3</v>
      </c>
      <c r="C8" s="256"/>
      <c r="D8" s="21" t="str">
        <f>IF('Príloha č. 1'!D8:E8="","",'Príloha č. 1'!D8:E8)</f>
        <v/>
      </c>
      <c r="E8" s="17"/>
    </row>
    <row r="9" spans="2:11" ht="15" customHeight="1" x14ac:dyDescent="0.2">
      <c r="B9" s="256" t="s">
        <v>4</v>
      </c>
      <c r="C9" s="256"/>
      <c r="D9" s="21" t="str">
        <f>IF('Príloha č. 1'!D9:E9="","",'Príloha č. 1'!D9:E9)</f>
        <v/>
      </c>
      <c r="E9" s="17"/>
    </row>
    <row r="10" spans="2:11" ht="20.100000000000001" customHeight="1" x14ac:dyDescent="0.2">
      <c r="D10" s="6"/>
    </row>
    <row r="11" spans="2:11" s="4" customFormat="1" ht="20.100000000000001" customHeight="1" x14ac:dyDescent="0.25">
      <c r="B11" s="244" t="s">
        <v>19</v>
      </c>
      <c r="C11" s="244"/>
      <c r="D11" s="244"/>
      <c r="E11" s="244"/>
    </row>
    <row r="12" spans="2:11" ht="24.95" customHeight="1" x14ac:dyDescent="0.2">
      <c r="B12" s="2" t="s">
        <v>0</v>
      </c>
      <c r="C12" s="257" t="s">
        <v>25</v>
      </c>
      <c r="D12" s="257"/>
      <c r="E12" s="257"/>
    </row>
    <row r="13" spans="2:11" ht="3" customHeight="1" x14ac:dyDescent="0.2">
      <c r="B13" s="2"/>
      <c r="C13" s="99"/>
      <c r="D13" s="99"/>
      <c r="E13" s="99"/>
    </row>
    <row r="14" spans="2:11" ht="24.95" customHeight="1" x14ac:dyDescent="0.2">
      <c r="B14" s="2" t="s">
        <v>0</v>
      </c>
      <c r="C14" s="257" t="s">
        <v>20</v>
      </c>
      <c r="D14" s="257"/>
      <c r="E14" s="257"/>
    </row>
    <row r="15" spans="2:11" ht="3" customHeight="1" x14ac:dyDescent="0.2">
      <c r="B15" s="2"/>
      <c r="C15" s="99"/>
      <c r="D15" s="99"/>
      <c r="E15" s="99"/>
    </row>
    <row r="16" spans="2:11" ht="24.95" customHeight="1" x14ac:dyDescent="0.2">
      <c r="B16" s="2" t="s">
        <v>0</v>
      </c>
      <c r="C16" s="257" t="s">
        <v>21</v>
      </c>
      <c r="D16" s="257"/>
      <c r="E16" s="257"/>
    </row>
    <row r="17" spans="2:6" ht="3" customHeight="1" x14ac:dyDescent="0.2">
      <c r="B17" s="2"/>
      <c r="C17" s="99"/>
      <c r="D17" s="99"/>
      <c r="E17" s="99"/>
    </row>
    <row r="18" spans="2:6" ht="36" customHeight="1" x14ac:dyDescent="0.2">
      <c r="B18" s="2" t="s">
        <v>0</v>
      </c>
      <c r="C18" s="257" t="s">
        <v>22</v>
      </c>
      <c r="D18" s="257"/>
      <c r="E18" s="257"/>
    </row>
    <row r="19" spans="2:6" ht="3" customHeight="1" x14ac:dyDescent="0.2">
      <c r="B19" s="2"/>
      <c r="C19" s="99"/>
      <c r="D19" s="99"/>
      <c r="E19" s="99"/>
    </row>
    <row r="20" spans="2:6" ht="19.5" customHeight="1" x14ac:dyDescent="0.2">
      <c r="B20" s="2" t="s">
        <v>0</v>
      </c>
      <c r="C20" s="257" t="s">
        <v>23</v>
      </c>
      <c r="D20" s="257"/>
      <c r="E20" s="257"/>
    </row>
    <row r="21" spans="2:6" ht="20.100000000000001" customHeight="1" x14ac:dyDescent="0.2"/>
    <row r="22" spans="2:6" s="4" customFormat="1" x14ac:dyDescent="0.25">
      <c r="B22" s="4" t="s">
        <v>8</v>
      </c>
      <c r="C22" s="13" t="str">
        <f>IF('Príloha č. 1'!C23:C23="","",'Príloha č. 1'!C23:C23)</f>
        <v/>
      </c>
    </row>
    <row r="23" spans="2:6" s="4" customFormat="1" x14ac:dyDescent="0.25">
      <c r="B23" s="4" t="s">
        <v>9</v>
      </c>
      <c r="C23" s="14" t="str">
        <f>IF('Príloha č. 1'!C24:C24="","",'Príloha č. 1'!C24:C24)</f>
        <v/>
      </c>
    </row>
    <row r="24" spans="2:6" ht="39.950000000000003" customHeight="1" x14ac:dyDescent="0.2">
      <c r="E24" s="15"/>
    </row>
    <row r="25" spans="2:6" ht="45" customHeight="1" x14ac:dyDescent="0.2">
      <c r="E25" s="5" t="s">
        <v>81</v>
      </c>
    </row>
    <row r="27" spans="2:6" s="7" customFormat="1" x14ac:dyDescent="0.2">
      <c r="B27" s="242" t="s">
        <v>10</v>
      </c>
      <c r="C27" s="242"/>
      <c r="D27" s="30"/>
    </row>
    <row r="28" spans="2:6" s="10" customFormat="1" ht="12" customHeight="1" x14ac:dyDescent="0.2">
      <c r="B28" s="97"/>
      <c r="C28" s="255" t="s">
        <v>11</v>
      </c>
      <c r="D28" s="255"/>
      <c r="E28" s="8"/>
      <c r="F28" s="9"/>
    </row>
    <row r="29" spans="2:6" x14ac:dyDescent="0.2">
      <c r="B29" s="98"/>
      <c r="C29" s="98"/>
      <c r="D29" s="98"/>
    </row>
  </sheetData>
  <mergeCells count="16">
    <mergeCell ref="B7:C7"/>
    <mergeCell ref="B6:C6"/>
    <mergeCell ref="B1:C1"/>
    <mergeCell ref="B2:E2"/>
    <mergeCell ref="B3:D3"/>
    <mergeCell ref="B4:E4"/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</mergeCells>
  <conditionalFormatting sqref="B28">
    <cfRule type="containsBlanks" dxfId="25" priority="8">
      <formula>LEN(TRIM(B28))=0</formula>
    </cfRule>
  </conditionalFormatting>
  <conditionalFormatting sqref="C23">
    <cfRule type="containsBlanks" dxfId="24" priority="5">
      <formula>LEN(TRIM(C23))=0</formula>
    </cfRule>
  </conditionalFormatting>
  <conditionalFormatting sqref="D6:D7">
    <cfRule type="containsBlanks" dxfId="23" priority="4">
      <formula>LEN(TRIM(D6))=0</formula>
    </cfRule>
    <cfRule type="containsBlanks" dxfId="22" priority="7">
      <formula>LEN(TRIM(D6))=0</formula>
    </cfRule>
  </conditionalFormatting>
  <conditionalFormatting sqref="C22">
    <cfRule type="containsBlanks" dxfId="21" priority="6">
      <formula>LEN(TRIM(C22))=0</formula>
    </cfRule>
  </conditionalFormatting>
  <conditionalFormatting sqref="D8:D9">
    <cfRule type="containsBlanks" dxfId="20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24"/>
  <sheetViews>
    <sheetView showGridLines="0" zoomScaleNormal="100" workbookViewId="0">
      <selection activeCell="G19" sqref="G19"/>
    </sheetView>
  </sheetViews>
  <sheetFormatPr defaultRowHeight="14.25" x14ac:dyDescent="0.2"/>
  <cols>
    <col min="1" max="1" width="1.85546875" style="23" customWidth="1"/>
    <col min="2" max="2" width="5.28515625" style="23" customWidth="1"/>
    <col min="3" max="3" width="19.7109375" style="23" customWidth="1"/>
    <col min="4" max="4" width="28.7109375" style="23" customWidth="1"/>
    <col min="5" max="5" width="30" style="23" customWidth="1"/>
    <col min="6" max="6" width="10.42578125" style="23" bestFit="1" customWidth="1"/>
    <col min="7" max="16384" width="9.140625" style="23"/>
  </cols>
  <sheetData>
    <row r="1" spans="2:11" s="22" customFormat="1" ht="15" customHeight="1" x14ac:dyDescent="0.2">
      <c r="B1" s="256" t="s">
        <v>12</v>
      </c>
      <c r="C1" s="256"/>
      <c r="D1" s="1"/>
      <c r="E1" s="1"/>
    </row>
    <row r="2" spans="2:11" s="22" customFormat="1" ht="39" customHeight="1" x14ac:dyDescent="0.2">
      <c r="B2" s="253" t="str">
        <f>'Príloha č. 1'!B2:E2</f>
        <v>SADA CENTRIFUGÁLNEJ MECHANICKEJ PODPORY SRDCA S OXYGENÁTOROM</v>
      </c>
      <c r="C2" s="253"/>
      <c r="D2" s="253"/>
      <c r="E2" s="253"/>
    </row>
    <row r="3" spans="2:11" ht="15" customHeight="1" x14ac:dyDescent="0.2">
      <c r="B3" s="258"/>
      <c r="C3" s="258"/>
      <c r="D3" s="258"/>
      <c r="E3" s="1"/>
    </row>
    <row r="4" spans="2:11" s="25" customFormat="1" ht="35.1" customHeight="1" x14ac:dyDescent="0.25">
      <c r="B4" s="262" t="s">
        <v>24</v>
      </c>
      <c r="C4" s="262"/>
      <c r="D4" s="262"/>
      <c r="E4" s="262"/>
      <c r="F4" s="24"/>
      <c r="G4" s="24"/>
      <c r="H4" s="24"/>
      <c r="I4" s="24"/>
      <c r="J4" s="24"/>
      <c r="K4" s="24"/>
    </row>
    <row r="5" spans="2:11" s="22" customFormat="1" ht="15" customHeight="1" x14ac:dyDescent="0.2">
      <c r="B5" s="1"/>
      <c r="C5" s="1"/>
      <c r="D5" s="1"/>
      <c r="E5" s="1"/>
    </row>
    <row r="6" spans="2:11" s="22" customFormat="1" ht="15" customHeight="1" x14ac:dyDescent="0.2">
      <c r="B6" s="256" t="s">
        <v>1</v>
      </c>
      <c r="C6" s="256"/>
      <c r="D6" s="263" t="str">
        <f>IF('Príloha č. 1'!$D$6="","",'Príloha č. 1'!$D$6)</f>
        <v/>
      </c>
      <c r="E6" s="263"/>
      <c r="F6" s="26"/>
    </row>
    <row r="7" spans="2:11" s="22" customFormat="1" ht="15" customHeight="1" x14ac:dyDescent="0.2">
      <c r="B7" s="256" t="s">
        <v>2</v>
      </c>
      <c r="C7" s="256"/>
      <c r="D7" s="261" t="str">
        <f>IF('Príloha č. 1'!$D$7="","",'Príloha č. 1'!$D$7)</f>
        <v/>
      </c>
      <c r="E7" s="261"/>
    </row>
    <row r="8" spans="2:11" s="22" customFormat="1" ht="15" customHeight="1" x14ac:dyDescent="0.2">
      <c r="B8" s="256" t="s">
        <v>3</v>
      </c>
      <c r="C8" s="256"/>
      <c r="D8" s="261" t="str">
        <f>IF('Príloha č. 1'!D8:E8="","",'Príloha č. 1'!D8:E8)</f>
        <v/>
      </c>
      <c r="E8" s="261"/>
    </row>
    <row r="9" spans="2:11" s="22" customFormat="1" ht="15" customHeight="1" x14ac:dyDescent="0.2">
      <c r="B9" s="256" t="s">
        <v>4</v>
      </c>
      <c r="C9" s="256"/>
      <c r="D9" s="261" t="str">
        <f>IF('Príloha č. 1'!D9:E9="","",'Príloha č. 1'!D9:E9)</f>
        <v/>
      </c>
      <c r="E9" s="261"/>
    </row>
    <row r="10" spans="2:11" s="22" customFormat="1" ht="15" customHeight="1" x14ac:dyDescent="0.2">
      <c r="B10" s="1"/>
      <c r="C10" s="1"/>
      <c r="D10" s="117"/>
      <c r="E10" s="1"/>
    </row>
    <row r="11" spans="2:11" s="27" customFormat="1" ht="36.75" customHeight="1" x14ac:dyDescent="0.25">
      <c r="B11" s="244" t="s">
        <v>62</v>
      </c>
      <c r="C11" s="244"/>
      <c r="D11" s="244"/>
      <c r="E11" s="244"/>
    </row>
    <row r="12" spans="2:11" x14ac:dyDescent="0.2">
      <c r="B12" s="1"/>
      <c r="C12" s="1"/>
      <c r="D12" s="1"/>
      <c r="E12" s="1"/>
    </row>
    <row r="13" spans="2:11" s="94" customFormat="1" ht="15" customHeight="1" x14ac:dyDescent="0.2">
      <c r="B13" s="118"/>
      <c r="C13" s="118"/>
      <c r="D13" s="118"/>
      <c r="E13" s="118"/>
    </row>
    <row r="14" spans="2:11" s="94" customFormat="1" ht="15" customHeight="1" x14ac:dyDescent="0.2">
      <c r="B14" s="118"/>
      <c r="C14" s="118"/>
      <c r="D14" s="118"/>
      <c r="E14" s="118"/>
    </row>
    <row r="15" spans="2:11" s="94" customFormat="1" ht="15" customHeight="1" x14ac:dyDescent="0.2">
      <c r="B15" s="118"/>
      <c r="C15" s="118"/>
      <c r="D15" s="118"/>
      <c r="E15" s="118"/>
    </row>
    <row r="16" spans="2:11" s="22" customFormat="1" ht="15" customHeight="1" x14ac:dyDescent="0.2">
      <c r="B16" s="1" t="s">
        <v>8</v>
      </c>
      <c r="C16" s="119" t="str">
        <f>IF('Príloha č. 1'!C23:C23="","",'Príloha č. 1'!C23:C23)</f>
        <v/>
      </c>
      <c r="D16" s="17"/>
      <c r="E16" s="1"/>
    </row>
    <row r="17" spans="2:6" s="35" customFormat="1" ht="15" customHeight="1" x14ac:dyDescent="0.25">
      <c r="B17" s="2" t="s">
        <v>9</v>
      </c>
      <c r="C17" s="120" t="str">
        <f>IF('Príloha č. 1'!C24:C24="","",'Príloha č. 1'!C24:C24)</f>
        <v/>
      </c>
      <c r="D17" s="121"/>
      <c r="E17" s="2"/>
    </row>
    <row r="18" spans="2:6" s="22" customFormat="1" ht="15" customHeight="1" x14ac:dyDescent="0.2">
      <c r="B18" s="1"/>
      <c r="C18" s="1"/>
      <c r="D18" s="1"/>
      <c r="E18" s="1"/>
    </row>
    <row r="19" spans="2:6" ht="39.950000000000003" customHeight="1" x14ac:dyDescent="0.2">
      <c r="B19" s="1"/>
      <c r="C19" s="1"/>
      <c r="D19" s="1"/>
      <c r="E19" s="15"/>
    </row>
    <row r="20" spans="2:6" ht="45" customHeight="1" x14ac:dyDescent="0.2">
      <c r="E20" s="29" t="s">
        <v>82</v>
      </c>
    </row>
    <row r="23" spans="2:6" s="30" customFormat="1" ht="11.25" x14ac:dyDescent="0.2">
      <c r="B23" s="242" t="s">
        <v>10</v>
      </c>
      <c r="C23" s="242"/>
    </row>
    <row r="24" spans="2:6" s="34" customFormat="1" ht="12" customHeight="1" x14ac:dyDescent="0.2">
      <c r="B24" s="31"/>
      <c r="C24" s="260" t="s">
        <v>11</v>
      </c>
      <c r="D24" s="260"/>
      <c r="E24" s="32"/>
      <c r="F24" s="33"/>
    </row>
  </sheetData>
  <mergeCells count="15">
    <mergeCell ref="B1:C1"/>
    <mergeCell ref="B2:E2"/>
    <mergeCell ref="B3:D3"/>
    <mergeCell ref="B4:E4"/>
    <mergeCell ref="B6:C6"/>
    <mergeCell ref="D6:E6"/>
    <mergeCell ref="B23:C23"/>
    <mergeCell ref="C24:D24"/>
    <mergeCell ref="B11:E11"/>
    <mergeCell ref="B7:C7"/>
    <mergeCell ref="D7:E7"/>
    <mergeCell ref="B8:C8"/>
    <mergeCell ref="D8:E8"/>
    <mergeCell ref="B9:C9"/>
    <mergeCell ref="D9:E9"/>
  </mergeCells>
  <conditionalFormatting sqref="D6:E9">
    <cfRule type="containsBlanks" dxfId="19" priority="4">
      <formula>LEN(TRIM(D6))=0</formula>
    </cfRule>
  </conditionalFormatting>
  <conditionalFormatting sqref="C16:C17">
    <cfRule type="containsBlanks" dxfId="18" priority="3">
      <formula>LEN(TRIM(C16))=0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2"/>
  <sheetViews>
    <sheetView showGridLines="0" zoomScaleNormal="100" workbookViewId="0"/>
  </sheetViews>
  <sheetFormatPr defaultRowHeight="12" x14ac:dyDescent="0.2"/>
  <cols>
    <col min="1" max="1" width="1.85546875" style="158" customWidth="1"/>
    <col min="2" max="2" width="4.7109375" style="158" bestFit="1" customWidth="1"/>
    <col min="3" max="3" width="19.7109375" style="158" customWidth="1"/>
    <col min="4" max="4" width="28.7109375" style="158" customWidth="1"/>
    <col min="5" max="5" width="33.42578125" style="158" customWidth="1"/>
    <col min="6" max="6" width="10.42578125" style="158" bestFit="1" customWidth="1"/>
    <col min="7" max="257" width="9.140625" style="158"/>
    <col min="258" max="258" width="4.7109375" style="158" bestFit="1" customWidth="1"/>
    <col min="259" max="259" width="19.7109375" style="158" customWidth="1"/>
    <col min="260" max="260" width="28.7109375" style="158" customWidth="1"/>
    <col min="261" max="261" width="33.42578125" style="158" customWidth="1"/>
    <col min="262" max="262" width="10.42578125" style="158" bestFit="1" customWidth="1"/>
    <col min="263" max="513" width="9.140625" style="158"/>
    <col min="514" max="514" width="4.7109375" style="158" bestFit="1" customWidth="1"/>
    <col min="515" max="515" width="19.7109375" style="158" customWidth="1"/>
    <col min="516" max="516" width="28.7109375" style="158" customWidth="1"/>
    <col min="517" max="517" width="33.42578125" style="158" customWidth="1"/>
    <col min="518" max="518" width="10.42578125" style="158" bestFit="1" customWidth="1"/>
    <col min="519" max="769" width="9.140625" style="158"/>
    <col min="770" max="770" width="4.7109375" style="158" bestFit="1" customWidth="1"/>
    <col min="771" max="771" width="19.7109375" style="158" customWidth="1"/>
    <col min="772" max="772" width="28.7109375" style="158" customWidth="1"/>
    <col min="773" max="773" width="33.42578125" style="158" customWidth="1"/>
    <col min="774" max="774" width="10.42578125" style="158" bestFit="1" customWidth="1"/>
    <col min="775" max="1025" width="9.140625" style="158"/>
    <col min="1026" max="1026" width="4.7109375" style="158" bestFit="1" customWidth="1"/>
    <col min="1027" max="1027" width="19.7109375" style="158" customWidth="1"/>
    <col min="1028" max="1028" width="28.7109375" style="158" customWidth="1"/>
    <col min="1029" max="1029" width="33.42578125" style="158" customWidth="1"/>
    <col min="1030" max="1030" width="10.42578125" style="158" bestFit="1" customWidth="1"/>
    <col min="1031" max="1281" width="9.140625" style="158"/>
    <col min="1282" max="1282" width="4.7109375" style="158" bestFit="1" customWidth="1"/>
    <col min="1283" max="1283" width="19.7109375" style="158" customWidth="1"/>
    <col min="1284" max="1284" width="28.7109375" style="158" customWidth="1"/>
    <col min="1285" max="1285" width="33.42578125" style="158" customWidth="1"/>
    <col min="1286" max="1286" width="10.42578125" style="158" bestFit="1" customWidth="1"/>
    <col min="1287" max="1537" width="9.140625" style="158"/>
    <col min="1538" max="1538" width="4.7109375" style="158" bestFit="1" customWidth="1"/>
    <col min="1539" max="1539" width="19.7109375" style="158" customWidth="1"/>
    <col min="1540" max="1540" width="28.7109375" style="158" customWidth="1"/>
    <col min="1541" max="1541" width="33.42578125" style="158" customWidth="1"/>
    <col min="1542" max="1542" width="10.42578125" style="158" bestFit="1" customWidth="1"/>
    <col min="1543" max="1793" width="9.140625" style="158"/>
    <col min="1794" max="1794" width="4.7109375" style="158" bestFit="1" customWidth="1"/>
    <col min="1795" max="1795" width="19.7109375" style="158" customWidth="1"/>
    <col min="1796" max="1796" width="28.7109375" style="158" customWidth="1"/>
    <col min="1797" max="1797" width="33.42578125" style="158" customWidth="1"/>
    <col min="1798" max="1798" width="10.42578125" style="158" bestFit="1" customWidth="1"/>
    <col min="1799" max="2049" width="9.140625" style="158"/>
    <col min="2050" max="2050" width="4.7109375" style="158" bestFit="1" customWidth="1"/>
    <col min="2051" max="2051" width="19.7109375" style="158" customWidth="1"/>
    <col min="2052" max="2052" width="28.7109375" style="158" customWidth="1"/>
    <col min="2053" max="2053" width="33.42578125" style="158" customWidth="1"/>
    <col min="2054" max="2054" width="10.42578125" style="158" bestFit="1" customWidth="1"/>
    <col min="2055" max="2305" width="9.140625" style="158"/>
    <col min="2306" max="2306" width="4.7109375" style="158" bestFit="1" customWidth="1"/>
    <col min="2307" max="2307" width="19.7109375" style="158" customWidth="1"/>
    <col min="2308" max="2308" width="28.7109375" style="158" customWidth="1"/>
    <col min="2309" max="2309" width="33.42578125" style="158" customWidth="1"/>
    <col min="2310" max="2310" width="10.42578125" style="158" bestFit="1" customWidth="1"/>
    <col min="2311" max="2561" width="9.140625" style="158"/>
    <col min="2562" max="2562" width="4.7109375" style="158" bestFit="1" customWidth="1"/>
    <col min="2563" max="2563" width="19.7109375" style="158" customWidth="1"/>
    <col min="2564" max="2564" width="28.7109375" style="158" customWidth="1"/>
    <col min="2565" max="2565" width="33.42578125" style="158" customWidth="1"/>
    <col min="2566" max="2566" width="10.42578125" style="158" bestFit="1" customWidth="1"/>
    <col min="2567" max="2817" width="9.140625" style="158"/>
    <col min="2818" max="2818" width="4.7109375" style="158" bestFit="1" customWidth="1"/>
    <col min="2819" max="2819" width="19.7109375" style="158" customWidth="1"/>
    <col min="2820" max="2820" width="28.7109375" style="158" customWidth="1"/>
    <col min="2821" max="2821" width="33.42578125" style="158" customWidth="1"/>
    <col min="2822" max="2822" width="10.42578125" style="158" bestFit="1" customWidth="1"/>
    <col min="2823" max="3073" width="9.140625" style="158"/>
    <col min="3074" max="3074" width="4.7109375" style="158" bestFit="1" customWidth="1"/>
    <col min="3075" max="3075" width="19.7109375" style="158" customWidth="1"/>
    <col min="3076" max="3076" width="28.7109375" style="158" customWidth="1"/>
    <col min="3077" max="3077" width="33.42578125" style="158" customWidth="1"/>
    <col min="3078" max="3078" width="10.42578125" style="158" bestFit="1" customWidth="1"/>
    <col min="3079" max="3329" width="9.140625" style="158"/>
    <col min="3330" max="3330" width="4.7109375" style="158" bestFit="1" customWidth="1"/>
    <col min="3331" max="3331" width="19.7109375" style="158" customWidth="1"/>
    <col min="3332" max="3332" width="28.7109375" style="158" customWidth="1"/>
    <col min="3333" max="3333" width="33.42578125" style="158" customWidth="1"/>
    <col min="3334" max="3334" width="10.42578125" style="158" bestFit="1" customWidth="1"/>
    <col min="3335" max="3585" width="9.140625" style="158"/>
    <col min="3586" max="3586" width="4.7109375" style="158" bestFit="1" customWidth="1"/>
    <col min="3587" max="3587" width="19.7109375" style="158" customWidth="1"/>
    <col min="3588" max="3588" width="28.7109375" style="158" customWidth="1"/>
    <col min="3589" max="3589" width="33.42578125" style="158" customWidth="1"/>
    <col min="3590" max="3590" width="10.42578125" style="158" bestFit="1" customWidth="1"/>
    <col min="3591" max="3841" width="9.140625" style="158"/>
    <col min="3842" max="3842" width="4.7109375" style="158" bestFit="1" customWidth="1"/>
    <col min="3843" max="3843" width="19.7109375" style="158" customWidth="1"/>
    <col min="3844" max="3844" width="28.7109375" style="158" customWidth="1"/>
    <col min="3845" max="3845" width="33.42578125" style="158" customWidth="1"/>
    <col min="3846" max="3846" width="10.42578125" style="158" bestFit="1" customWidth="1"/>
    <col min="3847" max="4097" width="9.140625" style="158"/>
    <col min="4098" max="4098" width="4.7109375" style="158" bestFit="1" customWidth="1"/>
    <col min="4099" max="4099" width="19.7109375" style="158" customWidth="1"/>
    <col min="4100" max="4100" width="28.7109375" style="158" customWidth="1"/>
    <col min="4101" max="4101" width="33.42578125" style="158" customWidth="1"/>
    <col min="4102" max="4102" width="10.42578125" style="158" bestFit="1" customWidth="1"/>
    <col min="4103" max="4353" width="9.140625" style="158"/>
    <col min="4354" max="4354" width="4.7109375" style="158" bestFit="1" customWidth="1"/>
    <col min="4355" max="4355" width="19.7109375" style="158" customWidth="1"/>
    <col min="4356" max="4356" width="28.7109375" style="158" customWidth="1"/>
    <col min="4357" max="4357" width="33.42578125" style="158" customWidth="1"/>
    <col min="4358" max="4358" width="10.42578125" style="158" bestFit="1" customWidth="1"/>
    <col min="4359" max="4609" width="9.140625" style="158"/>
    <col min="4610" max="4610" width="4.7109375" style="158" bestFit="1" customWidth="1"/>
    <col min="4611" max="4611" width="19.7109375" style="158" customWidth="1"/>
    <col min="4612" max="4612" width="28.7109375" style="158" customWidth="1"/>
    <col min="4613" max="4613" width="33.42578125" style="158" customWidth="1"/>
    <col min="4614" max="4614" width="10.42578125" style="158" bestFit="1" customWidth="1"/>
    <col min="4615" max="4865" width="9.140625" style="158"/>
    <col min="4866" max="4866" width="4.7109375" style="158" bestFit="1" customWidth="1"/>
    <col min="4867" max="4867" width="19.7109375" style="158" customWidth="1"/>
    <col min="4868" max="4868" width="28.7109375" style="158" customWidth="1"/>
    <col min="4869" max="4869" width="33.42578125" style="158" customWidth="1"/>
    <col min="4870" max="4870" width="10.42578125" style="158" bestFit="1" customWidth="1"/>
    <col min="4871" max="5121" width="9.140625" style="158"/>
    <col min="5122" max="5122" width="4.7109375" style="158" bestFit="1" customWidth="1"/>
    <col min="5123" max="5123" width="19.7109375" style="158" customWidth="1"/>
    <col min="5124" max="5124" width="28.7109375" style="158" customWidth="1"/>
    <col min="5125" max="5125" width="33.42578125" style="158" customWidth="1"/>
    <col min="5126" max="5126" width="10.42578125" style="158" bestFit="1" customWidth="1"/>
    <col min="5127" max="5377" width="9.140625" style="158"/>
    <col min="5378" max="5378" width="4.7109375" style="158" bestFit="1" customWidth="1"/>
    <col min="5379" max="5379" width="19.7109375" style="158" customWidth="1"/>
    <col min="5380" max="5380" width="28.7109375" style="158" customWidth="1"/>
    <col min="5381" max="5381" width="33.42578125" style="158" customWidth="1"/>
    <col min="5382" max="5382" width="10.42578125" style="158" bestFit="1" customWidth="1"/>
    <col min="5383" max="5633" width="9.140625" style="158"/>
    <col min="5634" max="5634" width="4.7109375" style="158" bestFit="1" customWidth="1"/>
    <col min="5635" max="5635" width="19.7109375" style="158" customWidth="1"/>
    <col min="5636" max="5636" width="28.7109375" style="158" customWidth="1"/>
    <col min="5637" max="5637" width="33.42578125" style="158" customWidth="1"/>
    <col min="5638" max="5638" width="10.42578125" style="158" bestFit="1" customWidth="1"/>
    <col min="5639" max="5889" width="9.140625" style="158"/>
    <col min="5890" max="5890" width="4.7109375" style="158" bestFit="1" customWidth="1"/>
    <col min="5891" max="5891" width="19.7109375" style="158" customWidth="1"/>
    <col min="5892" max="5892" width="28.7109375" style="158" customWidth="1"/>
    <col min="5893" max="5893" width="33.42578125" style="158" customWidth="1"/>
    <col min="5894" max="5894" width="10.42578125" style="158" bestFit="1" customWidth="1"/>
    <col min="5895" max="6145" width="9.140625" style="158"/>
    <col min="6146" max="6146" width="4.7109375" style="158" bestFit="1" customWidth="1"/>
    <col min="6147" max="6147" width="19.7109375" style="158" customWidth="1"/>
    <col min="6148" max="6148" width="28.7109375" style="158" customWidth="1"/>
    <col min="6149" max="6149" width="33.42578125" style="158" customWidth="1"/>
    <col min="6150" max="6150" width="10.42578125" style="158" bestFit="1" customWidth="1"/>
    <col min="6151" max="6401" width="9.140625" style="158"/>
    <col min="6402" max="6402" width="4.7109375" style="158" bestFit="1" customWidth="1"/>
    <col min="6403" max="6403" width="19.7109375" style="158" customWidth="1"/>
    <col min="6404" max="6404" width="28.7109375" style="158" customWidth="1"/>
    <col min="6405" max="6405" width="33.42578125" style="158" customWidth="1"/>
    <col min="6406" max="6406" width="10.42578125" style="158" bestFit="1" customWidth="1"/>
    <col min="6407" max="6657" width="9.140625" style="158"/>
    <col min="6658" max="6658" width="4.7109375" style="158" bestFit="1" customWidth="1"/>
    <col min="6659" max="6659" width="19.7109375" style="158" customWidth="1"/>
    <col min="6660" max="6660" width="28.7109375" style="158" customWidth="1"/>
    <col min="6661" max="6661" width="33.42578125" style="158" customWidth="1"/>
    <col min="6662" max="6662" width="10.42578125" style="158" bestFit="1" customWidth="1"/>
    <col min="6663" max="6913" width="9.140625" style="158"/>
    <col min="6914" max="6914" width="4.7109375" style="158" bestFit="1" customWidth="1"/>
    <col min="6915" max="6915" width="19.7109375" style="158" customWidth="1"/>
    <col min="6916" max="6916" width="28.7109375" style="158" customWidth="1"/>
    <col min="6917" max="6917" width="33.42578125" style="158" customWidth="1"/>
    <col min="6918" max="6918" width="10.42578125" style="158" bestFit="1" customWidth="1"/>
    <col min="6919" max="7169" width="9.140625" style="158"/>
    <col min="7170" max="7170" width="4.7109375" style="158" bestFit="1" customWidth="1"/>
    <col min="7171" max="7171" width="19.7109375" style="158" customWidth="1"/>
    <col min="7172" max="7172" width="28.7109375" style="158" customWidth="1"/>
    <col min="7173" max="7173" width="33.42578125" style="158" customWidth="1"/>
    <col min="7174" max="7174" width="10.42578125" style="158" bestFit="1" customWidth="1"/>
    <col min="7175" max="7425" width="9.140625" style="158"/>
    <col min="7426" max="7426" width="4.7109375" style="158" bestFit="1" customWidth="1"/>
    <col min="7427" max="7427" width="19.7109375" style="158" customWidth="1"/>
    <col min="7428" max="7428" width="28.7109375" style="158" customWidth="1"/>
    <col min="7429" max="7429" width="33.42578125" style="158" customWidth="1"/>
    <col min="7430" max="7430" width="10.42578125" style="158" bestFit="1" customWidth="1"/>
    <col min="7431" max="7681" width="9.140625" style="158"/>
    <col min="7682" max="7682" width="4.7109375" style="158" bestFit="1" customWidth="1"/>
    <col min="7683" max="7683" width="19.7109375" style="158" customWidth="1"/>
    <col min="7684" max="7684" width="28.7109375" style="158" customWidth="1"/>
    <col min="7685" max="7685" width="33.42578125" style="158" customWidth="1"/>
    <col min="7686" max="7686" width="10.42578125" style="158" bestFit="1" customWidth="1"/>
    <col min="7687" max="7937" width="9.140625" style="158"/>
    <col min="7938" max="7938" width="4.7109375" style="158" bestFit="1" customWidth="1"/>
    <col min="7939" max="7939" width="19.7109375" style="158" customWidth="1"/>
    <col min="7940" max="7940" width="28.7109375" style="158" customWidth="1"/>
    <col min="7941" max="7941" width="33.42578125" style="158" customWidth="1"/>
    <col min="7942" max="7942" width="10.42578125" style="158" bestFit="1" customWidth="1"/>
    <col min="7943" max="8193" width="9.140625" style="158"/>
    <col min="8194" max="8194" width="4.7109375" style="158" bestFit="1" customWidth="1"/>
    <col min="8195" max="8195" width="19.7109375" style="158" customWidth="1"/>
    <col min="8196" max="8196" width="28.7109375" style="158" customWidth="1"/>
    <col min="8197" max="8197" width="33.42578125" style="158" customWidth="1"/>
    <col min="8198" max="8198" width="10.42578125" style="158" bestFit="1" customWidth="1"/>
    <col min="8199" max="8449" width="9.140625" style="158"/>
    <col min="8450" max="8450" width="4.7109375" style="158" bestFit="1" customWidth="1"/>
    <col min="8451" max="8451" width="19.7109375" style="158" customWidth="1"/>
    <col min="8452" max="8452" width="28.7109375" style="158" customWidth="1"/>
    <col min="8453" max="8453" width="33.42578125" style="158" customWidth="1"/>
    <col min="8454" max="8454" width="10.42578125" style="158" bestFit="1" customWidth="1"/>
    <col min="8455" max="8705" width="9.140625" style="158"/>
    <col min="8706" max="8706" width="4.7109375" style="158" bestFit="1" customWidth="1"/>
    <col min="8707" max="8707" width="19.7109375" style="158" customWidth="1"/>
    <col min="8708" max="8708" width="28.7109375" style="158" customWidth="1"/>
    <col min="8709" max="8709" width="33.42578125" style="158" customWidth="1"/>
    <col min="8710" max="8710" width="10.42578125" style="158" bestFit="1" customWidth="1"/>
    <col min="8711" max="8961" width="9.140625" style="158"/>
    <col min="8962" max="8962" width="4.7109375" style="158" bestFit="1" customWidth="1"/>
    <col min="8963" max="8963" width="19.7109375" style="158" customWidth="1"/>
    <col min="8964" max="8964" width="28.7109375" style="158" customWidth="1"/>
    <col min="8965" max="8965" width="33.42578125" style="158" customWidth="1"/>
    <col min="8966" max="8966" width="10.42578125" style="158" bestFit="1" customWidth="1"/>
    <col min="8967" max="9217" width="9.140625" style="158"/>
    <col min="9218" max="9218" width="4.7109375" style="158" bestFit="1" customWidth="1"/>
    <col min="9219" max="9219" width="19.7109375" style="158" customWidth="1"/>
    <col min="9220" max="9220" width="28.7109375" style="158" customWidth="1"/>
    <col min="9221" max="9221" width="33.42578125" style="158" customWidth="1"/>
    <col min="9222" max="9222" width="10.42578125" style="158" bestFit="1" customWidth="1"/>
    <col min="9223" max="9473" width="9.140625" style="158"/>
    <col min="9474" max="9474" width="4.7109375" style="158" bestFit="1" customWidth="1"/>
    <col min="9475" max="9475" width="19.7109375" style="158" customWidth="1"/>
    <col min="9476" max="9476" width="28.7109375" style="158" customWidth="1"/>
    <col min="9477" max="9477" width="33.42578125" style="158" customWidth="1"/>
    <col min="9478" max="9478" width="10.42578125" style="158" bestFit="1" customWidth="1"/>
    <col min="9479" max="9729" width="9.140625" style="158"/>
    <col min="9730" max="9730" width="4.7109375" style="158" bestFit="1" customWidth="1"/>
    <col min="9731" max="9731" width="19.7109375" style="158" customWidth="1"/>
    <col min="9732" max="9732" width="28.7109375" style="158" customWidth="1"/>
    <col min="9733" max="9733" width="33.42578125" style="158" customWidth="1"/>
    <col min="9734" max="9734" width="10.42578125" style="158" bestFit="1" customWidth="1"/>
    <col min="9735" max="9985" width="9.140625" style="158"/>
    <col min="9986" max="9986" width="4.7109375" style="158" bestFit="1" customWidth="1"/>
    <col min="9987" max="9987" width="19.7109375" style="158" customWidth="1"/>
    <col min="9988" max="9988" width="28.7109375" style="158" customWidth="1"/>
    <col min="9989" max="9989" width="33.42578125" style="158" customWidth="1"/>
    <col min="9990" max="9990" width="10.42578125" style="158" bestFit="1" customWidth="1"/>
    <col min="9991" max="10241" width="9.140625" style="158"/>
    <col min="10242" max="10242" width="4.7109375" style="158" bestFit="1" customWidth="1"/>
    <col min="10243" max="10243" width="19.7109375" style="158" customWidth="1"/>
    <col min="10244" max="10244" width="28.7109375" style="158" customWidth="1"/>
    <col min="10245" max="10245" width="33.42578125" style="158" customWidth="1"/>
    <col min="10246" max="10246" width="10.42578125" style="158" bestFit="1" customWidth="1"/>
    <col min="10247" max="10497" width="9.140625" style="158"/>
    <col min="10498" max="10498" width="4.7109375" style="158" bestFit="1" customWidth="1"/>
    <col min="10499" max="10499" width="19.7109375" style="158" customWidth="1"/>
    <col min="10500" max="10500" width="28.7109375" style="158" customWidth="1"/>
    <col min="10501" max="10501" width="33.42578125" style="158" customWidth="1"/>
    <col min="10502" max="10502" width="10.42578125" style="158" bestFit="1" customWidth="1"/>
    <col min="10503" max="10753" width="9.140625" style="158"/>
    <col min="10754" max="10754" width="4.7109375" style="158" bestFit="1" customWidth="1"/>
    <col min="10755" max="10755" width="19.7109375" style="158" customWidth="1"/>
    <col min="10756" max="10756" width="28.7109375" style="158" customWidth="1"/>
    <col min="10757" max="10757" width="33.42578125" style="158" customWidth="1"/>
    <col min="10758" max="10758" width="10.42578125" style="158" bestFit="1" customWidth="1"/>
    <col min="10759" max="11009" width="9.140625" style="158"/>
    <col min="11010" max="11010" width="4.7109375" style="158" bestFit="1" customWidth="1"/>
    <col min="11011" max="11011" width="19.7109375" style="158" customWidth="1"/>
    <col min="11012" max="11012" width="28.7109375" style="158" customWidth="1"/>
    <col min="11013" max="11013" width="33.42578125" style="158" customWidth="1"/>
    <col min="11014" max="11014" width="10.42578125" style="158" bestFit="1" customWidth="1"/>
    <col min="11015" max="11265" width="9.140625" style="158"/>
    <col min="11266" max="11266" width="4.7109375" style="158" bestFit="1" customWidth="1"/>
    <col min="11267" max="11267" width="19.7109375" style="158" customWidth="1"/>
    <col min="11268" max="11268" width="28.7109375" style="158" customWidth="1"/>
    <col min="11269" max="11269" width="33.42578125" style="158" customWidth="1"/>
    <col min="11270" max="11270" width="10.42578125" style="158" bestFit="1" customWidth="1"/>
    <col min="11271" max="11521" width="9.140625" style="158"/>
    <col min="11522" max="11522" width="4.7109375" style="158" bestFit="1" customWidth="1"/>
    <col min="11523" max="11523" width="19.7109375" style="158" customWidth="1"/>
    <col min="11524" max="11524" width="28.7109375" style="158" customWidth="1"/>
    <col min="11525" max="11525" width="33.42578125" style="158" customWidth="1"/>
    <col min="11526" max="11526" width="10.42578125" style="158" bestFit="1" customWidth="1"/>
    <col min="11527" max="11777" width="9.140625" style="158"/>
    <col min="11778" max="11778" width="4.7109375" style="158" bestFit="1" customWidth="1"/>
    <col min="11779" max="11779" width="19.7109375" style="158" customWidth="1"/>
    <col min="11780" max="11780" width="28.7109375" style="158" customWidth="1"/>
    <col min="11781" max="11781" width="33.42578125" style="158" customWidth="1"/>
    <col min="11782" max="11782" width="10.42578125" style="158" bestFit="1" customWidth="1"/>
    <col min="11783" max="12033" width="9.140625" style="158"/>
    <col min="12034" max="12034" width="4.7109375" style="158" bestFit="1" customWidth="1"/>
    <col min="12035" max="12035" width="19.7109375" style="158" customWidth="1"/>
    <col min="12036" max="12036" width="28.7109375" style="158" customWidth="1"/>
    <col min="12037" max="12037" width="33.42578125" style="158" customWidth="1"/>
    <col min="12038" max="12038" width="10.42578125" style="158" bestFit="1" customWidth="1"/>
    <col min="12039" max="12289" width="9.140625" style="158"/>
    <col min="12290" max="12290" width="4.7109375" style="158" bestFit="1" customWidth="1"/>
    <col min="12291" max="12291" width="19.7109375" style="158" customWidth="1"/>
    <col min="12292" max="12292" width="28.7109375" style="158" customWidth="1"/>
    <col min="12293" max="12293" width="33.42578125" style="158" customWidth="1"/>
    <col min="12294" max="12294" width="10.42578125" style="158" bestFit="1" customWidth="1"/>
    <col min="12295" max="12545" width="9.140625" style="158"/>
    <col min="12546" max="12546" width="4.7109375" style="158" bestFit="1" customWidth="1"/>
    <col min="12547" max="12547" width="19.7109375" style="158" customWidth="1"/>
    <col min="12548" max="12548" width="28.7109375" style="158" customWidth="1"/>
    <col min="12549" max="12549" width="33.42578125" style="158" customWidth="1"/>
    <col min="12550" max="12550" width="10.42578125" style="158" bestFit="1" customWidth="1"/>
    <col min="12551" max="12801" width="9.140625" style="158"/>
    <col min="12802" max="12802" width="4.7109375" style="158" bestFit="1" customWidth="1"/>
    <col min="12803" max="12803" width="19.7109375" style="158" customWidth="1"/>
    <col min="12804" max="12804" width="28.7109375" style="158" customWidth="1"/>
    <col min="12805" max="12805" width="33.42578125" style="158" customWidth="1"/>
    <col min="12806" max="12806" width="10.42578125" style="158" bestFit="1" customWidth="1"/>
    <col min="12807" max="13057" width="9.140625" style="158"/>
    <col min="13058" max="13058" width="4.7109375" style="158" bestFit="1" customWidth="1"/>
    <col min="13059" max="13059" width="19.7109375" style="158" customWidth="1"/>
    <col min="13060" max="13060" width="28.7109375" style="158" customWidth="1"/>
    <col min="13061" max="13061" width="33.42578125" style="158" customWidth="1"/>
    <col min="13062" max="13062" width="10.42578125" style="158" bestFit="1" customWidth="1"/>
    <col min="13063" max="13313" width="9.140625" style="158"/>
    <col min="13314" max="13314" width="4.7109375" style="158" bestFit="1" customWidth="1"/>
    <col min="13315" max="13315" width="19.7109375" style="158" customWidth="1"/>
    <col min="13316" max="13316" width="28.7109375" style="158" customWidth="1"/>
    <col min="13317" max="13317" width="33.42578125" style="158" customWidth="1"/>
    <col min="13318" max="13318" width="10.42578125" style="158" bestFit="1" customWidth="1"/>
    <col min="13319" max="13569" width="9.140625" style="158"/>
    <col min="13570" max="13570" width="4.7109375" style="158" bestFit="1" customWidth="1"/>
    <col min="13571" max="13571" width="19.7109375" style="158" customWidth="1"/>
    <col min="13572" max="13572" width="28.7109375" style="158" customWidth="1"/>
    <col min="13573" max="13573" width="33.42578125" style="158" customWidth="1"/>
    <col min="13574" max="13574" width="10.42578125" style="158" bestFit="1" customWidth="1"/>
    <col min="13575" max="13825" width="9.140625" style="158"/>
    <col min="13826" max="13826" width="4.7109375" style="158" bestFit="1" customWidth="1"/>
    <col min="13827" max="13827" width="19.7109375" style="158" customWidth="1"/>
    <col min="13828" max="13828" width="28.7109375" style="158" customWidth="1"/>
    <col min="13829" max="13829" width="33.42578125" style="158" customWidth="1"/>
    <col min="13830" max="13830" width="10.42578125" style="158" bestFit="1" customWidth="1"/>
    <col min="13831" max="14081" width="9.140625" style="158"/>
    <col min="14082" max="14082" width="4.7109375" style="158" bestFit="1" customWidth="1"/>
    <col min="14083" max="14083" width="19.7109375" style="158" customWidth="1"/>
    <col min="14084" max="14084" width="28.7109375" style="158" customWidth="1"/>
    <col min="14085" max="14085" width="33.42578125" style="158" customWidth="1"/>
    <col min="14086" max="14086" width="10.42578125" style="158" bestFit="1" customWidth="1"/>
    <col min="14087" max="14337" width="9.140625" style="158"/>
    <col min="14338" max="14338" width="4.7109375" style="158" bestFit="1" customWidth="1"/>
    <col min="14339" max="14339" width="19.7109375" style="158" customWidth="1"/>
    <col min="14340" max="14340" width="28.7109375" style="158" customWidth="1"/>
    <col min="14341" max="14341" width="33.42578125" style="158" customWidth="1"/>
    <col min="14342" max="14342" width="10.42578125" style="158" bestFit="1" customWidth="1"/>
    <col min="14343" max="14593" width="9.140625" style="158"/>
    <col min="14594" max="14594" width="4.7109375" style="158" bestFit="1" customWidth="1"/>
    <col min="14595" max="14595" width="19.7109375" style="158" customWidth="1"/>
    <col min="14596" max="14596" width="28.7109375" style="158" customWidth="1"/>
    <col min="14597" max="14597" width="33.42578125" style="158" customWidth="1"/>
    <col min="14598" max="14598" width="10.42578125" style="158" bestFit="1" customWidth="1"/>
    <col min="14599" max="14849" width="9.140625" style="158"/>
    <col min="14850" max="14850" width="4.7109375" style="158" bestFit="1" customWidth="1"/>
    <col min="14851" max="14851" width="19.7109375" style="158" customWidth="1"/>
    <col min="14852" max="14852" width="28.7109375" style="158" customWidth="1"/>
    <col min="14853" max="14853" width="33.42578125" style="158" customWidth="1"/>
    <col min="14854" max="14854" width="10.42578125" style="158" bestFit="1" customWidth="1"/>
    <col min="14855" max="15105" width="9.140625" style="158"/>
    <col min="15106" max="15106" width="4.7109375" style="158" bestFit="1" customWidth="1"/>
    <col min="15107" max="15107" width="19.7109375" style="158" customWidth="1"/>
    <col min="15108" max="15108" width="28.7109375" style="158" customWidth="1"/>
    <col min="15109" max="15109" width="33.42578125" style="158" customWidth="1"/>
    <col min="15110" max="15110" width="10.42578125" style="158" bestFit="1" customWidth="1"/>
    <col min="15111" max="15361" width="9.140625" style="158"/>
    <col min="15362" max="15362" width="4.7109375" style="158" bestFit="1" customWidth="1"/>
    <col min="15363" max="15363" width="19.7109375" style="158" customWidth="1"/>
    <col min="15364" max="15364" width="28.7109375" style="158" customWidth="1"/>
    <col min="15365" max="15365" width="33.42578125" style="158" customWidth="1"/>
    <col min="15366" max="15366" width="10.42578125" style="158" bestFit="1" customWidth="1"/>
    <col min="15367" max="15617" width="9.140625" style="158"/>
    <col min="15618" max="15618" width="4.7109375" style="158" bestFit="1" customWidth="1"/>
    <col min="15619" max="15619" width="19.7109375" style="158" customWidth="1"/>
    <col min="15620" max="15620" width="28.7109375" style="158" customWidth="1"/>
    <col min="15621" max="15621" width="33.42578125" style="158" customWidth="1"/>
    <col min="15622" max="15622" width="10.42578125" style="158" bestFit="1" customWidth="1"/>
    <col min="15623" max="15873" width="9.140625" style="158"/>
    <col min="15874" max="15874" width="4.7109375" style="158" bestFit="1" customWidth="1"/>
    <col min="15875" max="15875" width="19.7109375" style="158" customWidth="1"/>
    <col min="15876" max="15876" width="28.7109375" style="158" customWidth="1"/>
    <col min="15877" max="15877" width="33.42578125" style="158" customWidth="1"/>
    <col min="15878" max="15878" width="10.42578125" style="158" bestFit="1" customWidth="1"/>
    <col min="15879" max="16129" width="9.140625" style="158"/>
    <col min="16130" max="16130" width="4.7109375" style="158" bestFit="1" customWidth="1"/>
    <col min="16131" max="16131" width="19.7109375" style="158" customWidth="1"/>
    <col min="16132" max="16132" width="28.7109375" style="158" customWidth="1"/>
    <col min="16133" max="16133" width="33.42578125" style="158" customWidth="1"/>
    <col min="16134" max="16134" width="10.42578125" style="158" bestFit="1" customWidth="1"/>
    <col min="16135" max="16384" width="9.140625" style="158"/>
  </cols>
  <sheetData>
    <row r="1" spans="2:11" x14ac:dyDescent="0.2">
      <c r="B1" s="264" t="s">
        <v>12</v>
      </c>
      <c r="C1" s="264"/>
    </row>
    <row r="2" spans="2:11" s="159" customFormat="1" x14ac:dyDescent="0.25">
      <c r="B2" s="265" t="str">
        <f>'Príloha č. 1'!B2:E2</f>
        <v>SADA CENTRIFUGÁLNEJ MECHANICKEJ PODPORY SRDCA S OXYGENÁTOROM</v>
      </c>
      <c r="C2" s="265"/>
      <c r="D2" s="265"/>
      <c r="E2" s="265"/>
    </row>
    <row r="3" spans="2:11" x14ac:dyDescent="0.2">
      <c r="B3" s="266"/>
      <c r="C3" s="266"/>
      <c r="D3" s="266"/>
    </row>
    <row r="4" spans="2:11" ht="32.25" customHeight="1" x14ac:dyDescent="0.25">
      <c r="B4" s="267" t="s">
        <v>67</v>
      </c>
      <c r="C4" s="267"/>
      <c r="D4" s="267"/>
      <c r="E4" s="267"/>
      <c r="F4" s="160"/>
      <c r="G4" s="160"/>
      <c r="H4" s="160"/>
      <c r="I4" s="160"/>
      <c r="J4" s="160"/>
      <c r="K4" s="160"/>
    </row>
    <row r="6" spans="2:11" s="159" customFormat="1" ht="20.100000000000001" customHeight="1" x14ac:dyDescent="0.25">
      <c r="B6" s="268" t="s">
        <v>1</v>
      </c>
      <c r="C6" s="268"/>
      <c r="D6" s="269" t="str">
        <f>IF('Príloha č. 1'!$D$6="","",'Príloha č. 1'!$D$6)</f>
        <v/>
      </c>
      <c r="E6" s="270"/>
      <c r="F6" s="161"/>
    </row>
    <row r="7" spans="2:11" s="159" customFormat="1" ht="20.100000000000001" customHeight="1" x14ac:dyDescent="0.25">
      <c r="B7" s="268" t="s">
        <v>2</v>
      </c>
      <c r="C7" s="268"/>
      <c r="D7" s="271" t="str">
        <f>IF('Príloha č. 1'!$D$7="","",'Príloha č. 1'!$D$7)</f>
        <v/>
      </c>
      <c r="E7" s="272"/>
    </row>
    <row r="8" spans="2:11" ht="20.100000000000001" customHeight="1" x14ac:dyDescent="0.2">
      <c r="B8" s="264" t="s">
        <v>3</v>
      </c>
      <c r="C8" s="264"/>
      <c r="D8" s="271" t="str">
        <f>IF('Príloha č. 1'!$D$8="","",'Príloha č. 1'!$D$8)</f>
        <v/>
      </c>
      <c r="E8" s="272"/>
    </row>
    <row r="9" spans="2:11" ht="20.100000000000001" customHeight="1" x14ac:dyDescent="0.2">
      <c r="B9" s="264" t="s">
        <v>4</v>
      </c>
      <c r="C9" s="264"/>
      <c r="D9" s="271" t="str">
        <f>IF('Príloha č. 1'!$D$9="","",'Príloha č. 1'!$D$9)</f>
        <v/>
      </c>
      <c r="E9" s="272"/>
    </row>
    <row r="10" spans="2:11" x14ac:dyDescent="0.2">
      <c r="D10" s="162"/>
    </row>
    <row r="11" spans="2:11" s="163" customFormat="1" x14ac:dyDescent="0.25">
      <c r="B11" s="273" t="s">
        <v>19</v>
      </c>
      <c r="C11" s="273"/>
      <c r="D11" s="273"/>
      <c r="E11" s="273"/>
    </row>
    <row r="12" spans="2:11" ht="52.5" customHeight="1" x14ac:dyDescent="0.2">
      <c r="B12" s="159" t="s">
        <v>0</v>
      </c>
      <c r="C12" s="268" t="s">
        <v>68</v>
      </c>
      <c r="D12" s="268"/>
      <c r="E12" s="268"/>
    </row>
    <row r="13" spans="2:11" ht="39" customHeight="1" x14ac:dyDescent="0.2">
      <c r="B13" s="159" t="s">
        <v>0</v>
      </c>
      <c r="C13" s="268" t="s">
        <v>69</v>
      </c>
      <c r="D13" s="268"/>
      <c r="E13" s="268"/>
    </row>
    <row r="14" spans="2:11" ht="39.75" customHeight="1" x14ac:dyDescent="0.2">
      <c r="B14" s="159" t="s">
        <v>0</v>
      </c>
      <c r="C14" s="268" t="s">
        <v>70</v>
      </c>
      <c r="D14" s="268"/>
      <c r="E14" s="268"/>
    </row>
    <row r="16" spans="2:11" s="163" customFormat="1" x14ac:dyDescent="0.25">
      <c r="B16" s="163" t="s">
        <v>8</v>
      </c>
      <c r="C16" s="164" t="str">
        <f>IF('Príloha č. 1'!C23:C23="","",'Príloha č. 1'!C23:C23)</f>
        <v/>
      </c>
    </row>
    <row r="17" spans="2:6" s="163" customFormat="1" x14ac:dyDescent="0.25">
      <c r="B17" s="163" t="s">
        <v>9</v>
      </c>
      <c r="C17" s="165" t="str">
        <f>IF('Príloha č. 1'!C24:C24="","",'Príloha č. 1'!C24:C24)</f>
        <v/>
      </c>
    </row>
    <row r="18" spans="2:6" x14ac:dyDescent="0.2">
      <c r="E18" s="163"/>
    </row>
    <row r="19" spans="2:6" x14ac:dyDescent="0.2">
      <c r="E19" s="15"/>
    </row>
    <row r="20" spans="2:6" ht="34.5" x14ac:dyDescent="0.2">
      <c r="E20" s="29" t="s">
        <v>82</v>
      </c>
    </row>
    <row r="21" spans="2:6" s="166" customFormat="1" x14ac:dyDescent="0.2">
      <c r="B21" s="274" t="s">
        <v>10</v>
      </c>
      <c r="C21" s="274"/>
    </row>
    <row r="22" spans="2:6" s="170" customFormat="1" ht="12" customHeight="1" x14ac:dyDescent="0.2">
      <c r="B22" s="168"/>
      <c r="C22" s="264" t="s">
        <v>11</v>
      </c>
      <c r="D22" s="264"/>
      <c r="E22" s="167"/>
      <c r="F22" s="169"/>
    </row>
  </sheetData>
  <mergeCells count="18"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  <mergeCell ref="B1:C1"/>
    <mergeCell ref="B2:E2"/>
    <mergeCell ref="B3:D3"/>
    <mergeCell ref="B4:E4"/>
    <mergeCell ref="B6:C6"/>
    <mergeCell ref="D6:E6"/>
  </mergeCells>
  <conditionalFormatting sqref="B22">
    <cfRule type="containsBlanks" dxfId="17" priority="2">
      <formula>LEN(TRIM(B22))=0</formula>
    </cfRule>
  </conditionalFormatting>
  <conditionalFormatting sqref="D6:E9">
    <cfRule type="containsBlanks" dxfId="16" priority="4">
      <formula>LEN(TRIM(D6))=0</formula>
    </cfRule>
  </conditionalFormatting>
  <conditionalFormatting sqref="C16:C17">
    <cfRule type="containsBlanks" dxfId="15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B1:L57"/>
  <sheetViews>
    <sheetView showGridLines="0" topLeftCell="A31" zoomScale="90" zoomScaleNormal="90" workbookViewId="0">
      <selection activeCell="A14" sqref="A14:XFD14"/>
    </sheetView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141" customWidth="1"/>
    <col min="6" max="6" width="19.7109375" style="141" customWidth="1"/>
    <col min="7" max="7" width="12.7109375" style="141" customWidth="1"/>
    <col min="8" max="8" width="15.7109375" style="141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297" t="s">
        <v>12</v>
      </c>
      <c r="C1" s="297"/>
      <c r="D1" s="297"/>
      <c r="E1" s="297"/>
    </row>
    <row r="2" spans="2:12" ht="30" customHeight="1" x14ac:dyDescent="0.2">
      <c r="B2" s="298" t="str">
        <f>'Príloha č. 1'!B2:C2</f>
        <v>SADA CENTRIFUGÁLNEJ MECHANICKEJ PODPORY SRDCA S OXYGENÁTOROM</v>
      </c>
      <c r="C2" s="298"/>
      <c r="D2" s="298"/>
      <c r="E2" s="298"/>
      <c r="F2" s="87"/>
      <c r="G2" s="87"/>
      <c r="H2" s="87"/>
      <c r="I2" s="87"/>
      <c r="J2" s="87"/>
      <c r="K2" s="87"/>
      <c r="L2" s="87"/>
    </row>
    <row r="3" spans="2:12" s="37" customFormat="1" ht="30" customHeight="1" x14ac:dyDescent="0.25">
      <c r="B3" s="299" t="s">
        <v>57</v>
      </c>
      <c r="C3" s="299"/>
      <c r="D3" s="299"/>
      <c r="E3" s="299"/>
      <c r="F3" s="86"/>
      <c r="G3" s="86"/>
      <c r="H3" s="86"/>
      <c r="I3" s="86"/>
      <c r="J3" s="86"/>
      <c r="K3" s="86"/>
      <c r="L3" s="86"/>
    </row>
    <row r="4" spans="2:12" s="37" customFormat="1" ht="11.25" customHeight="1" x14ac:dyDescent="0.25">
      <c r="B4" s="142"/>
      <c r="C4" s="142"/>
      <c r="D4" s="142"/>
      <c r="E4" s="142"/>
      <c r="F4" s="86"/>
      <c r="G4" s="86"/>
      <c r="H4" s="86"/>
      <c r="I4" s="86"/>
      <c r="J4" s="86"/>
      <c r="K4" s="86"/>
      <c r="L4" s="86"/>
    </row>
    <row r="5" spans="2:12" s="37" customFormat="1" ht="31.5" customHeight="1" thickBot="1" x14ac:dyDescent="0.3">
      <c r="B5" s="300" t="s">
        <v>85</v>
      </c>
      <c r="C5" s="300"/>
      <c r="D5" s="301"/>
      <c r="E5" s="301"/>
      <c r="F5" s="86"/>
      <c r="G5" s="86"/>
      <c r="H5" s="86"/>
      <c r="I5" s="86"/>
      <c r="J5" s="86"/>
      <c r="K5" s="86"/>
      <c r="L5" s="86"/>
    </row>
    <row r="6" spans="2:12" s="35" customFormat="1" ht="93" customHeight="1" x14ac:dyDescent="0.25">
      <c r="B6" s="302" t="s">
        <v>54</v>
      </c>
      <c r="C6" s="303"/>
      <c r="D6" s="306" t="s">
        <v>55</v>
      </c>
      <c r="E6" s="307"/>
      <c r="F6" s="308"/>
    </row>
    <row r="7" spans="2:12" s="35" customFormat="1" ht="30" customHeight="1" thickBot="1" x14ac:dyDescent="0.3">
      <c r="B7" s="304"/>
      <c r="C7" s="305"/>
      <c r="D7" s="84" t="s">
        <v>59</v>
      </c>
      <c r="E7" s="309" t="s">
        <v>56</v>
      </c>
      <c r="F7" s="310"/>
    </row>
    <row r="8" spans="2:12" s="85" customFormat="1" ht="30" customHeight="1" thickBot="1" x14ac:dyDescent="0.3">
      <c r="B8" s="282" t="s">
        <v>87</v>
      </c>
      <c r="C8" s="283"/>
      <c r="D8" s="283"/>
      <c r="E8" s="283"/>
      <c r="F8" s="284"/>
    </row>
    <row r="9" spans="2:12" s="85" customFormat="1" ht="80.099999999999994" customHeight="1" x14ac:dyDescent="0.25">
      <c r="B9" s="215" t="s">
        <v>65</v>
      </c>
      <c r="C9" s="216" t="s">
        <v>88</v>
      </c>
      <c r="D9" s="217"/>
      <c r="E9" s="285"/>
      <c r="F9" s="286"/>
    </row>
    <row r="10" spans="2:12" s="85" customFormat="1" ht="25.35" customHeight="1" x14ac:dyDescent="0.25">
      <c r="B10" s="150" t="s">
        <v>27</v>
      </c>
      <c r="C10" s="214" t="s">
        <v>89</v>
      </c>
      <c r="D10" s="213"/>
      <c r="E10" s="275"/>
      <c r="F10" s="276"/>
    </row>
    <row r="11" spans="2:12" s="85" customFormat="1" ht="39.950000000000003" customHeight="1" x14ac:dyDescent="0.25">
      <c r="B11" s="149" t="s">
        <v>28</v>
      </c>
      <c r="C11" s="214" t="s">
        <v>90</v>
      </c>
      <c r="D11" s="213"/>
      <c r="E11" s="275"/>
      <c r="F11" s="276"/>
    </row>
    <row r="12" spans="2:12" s="85" customFormat="1" ht="25.35" customHeight="1" x14ac:dyDescent="0.25">
      <c r="B12" s="150" t="s">
        <v>29</v>
      </c>
      <c r="C12" s="214" t="s">
        <v>91</v>
      </c>
      <c r="D12" s="213"/>
      <c r="E12" s="275"/>
      <c r="F12" s="276"/>
    </row>
    <row r="13" spans="2:12" s="85" customFormat="1" ht="25.35" customHeight="1" x14ac:dyDescent="0.25">
      <c r="B13" s="149" t="s">
        <v>92</v>
      </c>
      <c r="C13" s="214" t="s">
        <v>96</v>
      </c>
      <c r="D13" s="213"/>
      <c r="E13" s="275"/>
      <c r="F13" s="276"/>
    </row>
    <row r="14" spans="2:12" s="85" customFormat="1" ht="25.35" customHeight="1" x14ac:dyDescent="0.25">
      <c r="B14" s="150" t="s">
        <v>93</v>
      </c>
      <c r="C14" s="214" t="s">
        <v>97</v>
      </c>
      <c r="D14" s="213"/>
      <c r="E14" s="275"/>
      <c r="F14" s="276"/>
    </row>
    <row r="15" spans="2:12" s="85" customFormat="1" ht="25.35" customHeight="1" x14ac:dyDescent="0.25">
      <c r="B15" s="149" t="s">
        <v>94</v>
      </c>
      <c r="C15" s="214" t="s">
        <v>98</v>
      </c>
      <c r="D15" s="213"/>
      <c r="E15" s="275"/>
      <c r="F15" s="276"/>
    </row>
    <row r="16" spans="2:12" s="85" customFormat="1" ht="25.35" customHeight="1" thickBot="1" x14ac:dyDescent="0.3">
      <c r="B16" s="149" t="s">
        <v>95</v>
      </c>
      <c r="C16" s="214" t="s">
        <v>99</v>
      </c>
      <c r="D16" s="213"/>
      <c r="E16" s="218"/>
      <c r="F16" s="143"/>
    </row>
    <row r="17" spans="2:6" s="85" customFormat="1" ht="30" customHeight="1" thickBot="1" x14ac:dyDescent="0.3">
      <c r="B17" s="282" t="s">
        <v>100</v>
      </c>
      <c r="C17" s="283"/>
      <c r="D17" s="283"/>
      <c r="E17" s="283"/>
      <c r="F17" s="284"/>
    </row>
    <row r="18" spans="2:6" s="85" customFormat="1" ht="31.5" customHeight="1" x14ac:dyDescent="0.25">
      <c r="B18" s="150" t="s">
        <v>26</v>
      </c>
      <c r="C18" s="279" t="s">
        <v>101</v>
      </c>
      <c r="D18" s="280"/>
      <c r="E18" s="280"/>
      <c r="F18" s="281"/>
    </row>
    <row r="19" spans="2:6" s="85" customFormat="1" ht="30" customHeight="1" x14ac:dyDescent="0.25">
      <c r="B19" s="150" t="s">
        <v>104</v>
      </c>
      <c r="C19" s="214" t="s">
        <v>102</v>
      </c>
      <c r="D19" s="213"/>
      <c r="E19" s="218"/>
      <c r="F19" s="143"/>
    </row>
    <row r="20" spans="2:6" s="85" customFormat="1" ht="25.35" customHeight="1" x14ac:dyDescent="0.25">
      <c r="B20" s="150" t="s">
        <v>105</v>
      </c>
      <c r="C20" s="214" t="s">
        <v>103</v>
      </c>
      <c r="D20" s="213"/>
      <c r="E20" s="218"/>
      <c r="F20" s="143"/>
    </row>
    <row r="21" spans="2:6" s="85" customFormat="1" ht="25.35" customHeight="1" x14ac:dyDescent="0.25">
      <c r="B21" s="150" t="s">
        <v>27</v>
      </c>
      <c r="C21" s="214" t="s">
        <v>106</v>
      </c>
      <c r="D21" s="213"/>
      <c r="E21" s="218"/>
      <c r="F21" s="143"/>
    </row>
    <row r="22" spans="2:6" s="85" customFormat="1" ht="25.35" customHeight="1" thickBot="1" x14ac:dyDescent="0.3">
      <c r="B22" s="151" t="s">
        <v>28</v>
      </c>
      <c r="C22" s="219" t="s">
        <v>107</v>
      </c>
      <c r="D22" s="220"/>
      <c r="E22" s="225"/>
      <c r="F22" s="226"/>
    </row>
    <row r="23" spans="2:6" s="85" customFormat="1" ht="30" customHeight="1" thickBot="1" x14ac:dyDescent="0.3">
      <c r="B23" s="282" t="s">
        <v>130</v>
      </c>
      <c r="C23" s="283"/>
      <c r="D23" s="283"/>
      <c r="E23" s="283"/>
      <c r="F23" s="284"/>
    </row>
    <row r="24" spans="2:6" s="85" customFormat="1" ht="24.95" customHeight="1" x14ac:dyDescent="0.25">
      <c r="B24" s="215" t="s">
        <v>65</v>
      </c>
      <c r="C24" s="216" t="s">
        <v>108</v>
      </c>
      <c r="D24" s="217"/>
      <c r="E24" s="285"/>
      <c r="F24" s="286"/>
    </row>
    <row r="25" spans="2:6" s="85" customFormat="1" ht="25.35" customHeight="1" x14ac:dyDescent="0.25">
      <c r="B25" s="150" t="s">
        <v>27</v>
      </c>
      <c r="C25" s="214" t="s">
        <v>109</v>
      </c>
      <c r="D25" s="213"/>
      <c r="E25" s="275"/>
      <c r="F25" s="276"/>
    </row>
    <row r="26" spans="2:6" s="85" customFormat="1" ht="24.95" customHeight="1" x14ac:dyDescent="0.25">
      <c r="B26" s="149" t="s">
        <v>114</v>
      </c>
      <c r="C26" s="214" t="s">
        <v>110</v>
      </c>
      <c r="D26" s="213"/>
      <c r="E26" s="275"/>
      <c r="F26" s="276"/>
    </row>
    <row r="27" spans="2:6" s="85" customFormat="1" ht="25.35" customHeight="1" x14ac:dyDescent="0.25">
      <c r="B27" s="150" t="s">
        <v>115</v>
      </c>
      <c r="C27" s="214" t="s">
        <v>111</v>
      </c>
      <c r="D27" s="213"/>
      <c r="E27" s="275"/>
      <c r="F27" s="276"/>
    </row>
    <row r="28" spans="2:6" s="85" customFormat="1" ht="25.35" customHeight="1" x14ac:dyDescent="0.25">
      <c r="B28" s="149" t="s">
        <v>116</v>
      </c>
      <c r="C28" s="214" t="s">
        <v>112</v>
      </c>
      <c r="D28" s="213"/>
      <c r="E28" s="275"/>
      <c r="F28" s="276"/>
    </row>
    <row r="29" spans="2:6" s="85" customFormat="1" ht="25.35" customHeight="1" thickBot="1" x14ac:dyDescent="0.3">
      <c r="B29" s="150" t="s">
        <v>117</v>
      </c>
      <c r="C29" s="214" t="s">
        <v>113</v>
      </c>
      <c r="D29" s="213"/>
      <c r="E29" s="275"/>
      <c r="F29" s="276"/>
    </row>
    <row r="30" spans="2:6" s="85" customFormat="1" ht="30" customHeight="1" thickBot="1" x14ac:dyDescent="0.3">
      <c r="B30" s="282" t="s">
        <v>118</v>
      </c>
      <c r="C30" s="287"/>
      <c r="D30" s="287"/>
      <c r="E30" s="287"/>
      <c r="F30" s="288"/>
    </row>
    <row r="31" spans="2:6" s="85" customFormat="1" ht="31.5" customHeight="1" x14ac:dyDescent="0.25">
      <c r="B31" s="150" t="s">
        <v>26</v>
      </c>
      <c r="C31" s="214" t="s">
        <v>101</v>
      </c>
      <c r="D31" s="213"/>
      <c r="E31" s="275"/>
      <c r="F31" s="276"/>
    </row>
    <row r="32" spans="2:6" s="85" customFormat="1" ht="30" customHeight="1" x14ac:dyDescent="0.25">
      <c r="B32" s="150" t="s">
        <v>104</v>
      </c>
      <c r="C32" s="214" t="s">
        <v>121</v>
      </c>
      <c r="D32" s="213"/>
      <c r="E32" s="223"/>
      <c r="F32" s="224"/>
    </row>
    <row r="33" spans="2:11" s="85" customFormat="1" ht="25.35" customHeight="1" x14ac:dyDescent="0.25">
      <c r="B33" s="150" t="s">
        <v>105</v>
      </c>
      <c r="C33" s="214" t="s">
        <v>120</v>
      </c>
      <c r="D33" s="213"/>
      <c r="E33" s="223"/>
      <c r="F33" s="224"/>
    </row>
    <row r="34" spans="2:11" s="85" customFormat="1" ht="25.35" customHeight="1" x14ac:dyDescent="0.25">
      <c r="B34" s="150" t="s">
        <v>27</v>
      </c>
      <c r="C34" s="214" t="s">
        <v>119</v>
      </c>
      <c r="D34" s="213"/>
      <c r="E34" s="223"/>
      <c r="F34" s="224"/>
    </row>
    <row r="35" spans="2:11" s="85" customFormat="1" ht="25.35" customHeight="1" thickBot="1" x14ac:dyDescent="0.3">
      <c r="B35" s="151" t="s">
        <v>28</v>
      </c>
      <c r="C35" s="219" t="s">
        <v>107</v>
      </c>
      <c r="D35" s="220"/>
      <c r="E35" s="225"/>
      <c r="F35" s="226"/>
    </row>
    <row r="36" spans="2:11" s="85" customFormat="1" ht="30" customHeight="1" thickBot="1" x14ac:dyDescent="0.3">
      <c r="B36" s="282" t="s">
        <v>129</v>
      </c>
      <c r="C36" s="283"/>
      <c r="D36" s="283"/>
      <c r="E36" s="283"/>
      <c r="F36" s="284"/>
    </row>
    <row r="37" spans="2:11" s="85" customFormat="1" ht="24.95" customHeight="1" x14ac:dyDescent="0.25">
      <c r="B37" s="215" t="s">
        <v>65</v>
      </c>
      <c r="C37" s="216" t="s">
        <v>122</v>
      </c>
      <c r="D37" s="217"/>
      <c r="E37" s="285"/>
      <c r="F37" s="286"/>
    </row>
    <row r="38" spans="2:11" s="85" customFormat="1" ht="25.35" customHeight="1" x14ac:dyDescent="0.25">
      <c r="B38" s="150" t="s">
        <v>27</v>
      </c>
      <c r="C38" s="214" t="s">
        <v>109</v>
      </c>
      <c r="D38" s="213"/>
      <c r="E38" s="275"/>
      <c r="F38" s="276"/>
    </row>
    <row r="39" spans="2:11" s="85" customFormat="1" ht="24.95" customHeight="1" x14ac:dyDescent="0.25">
      <c r="B39" s="149" t="s">
        <v>114</v>
      </c>
      <c r="C39" s="214" t="s">
        <v>110</v>
      </c>
      <c r="D39" s="213"/>
      <c r="E39" s="275"/>
      <c r="F39" s="276"/>
    </row>
    <row r="40" spans="2:11" s="85" customFormat="1" ht="25.35" customHeight="1" x14ac:dyDescent="0.25">
      <c r="B40" s="150" t="s">
        <v>115</v>
      </c>
      <c r="C40" s="214" t="s">
        <v>111</v>
      </c>
      <c r="D40" s="213"/>
      <c r="E40" s="275"/>
      <c r="F40" s="276"/>
    </row>
    <row r="41" spans="2:11" s="85" customFormat="1" ht="25.35" customHeight="1" x14ac:dyDescent="0.25">
      <c r="B41" s="149" t="s">
        <v>116</v>
      </c>
      <c r="C41" s="214" t="s">
        <v>112</v>
      </c>
      <c r="D41" s="213"/>
      <c r="E41" s="275"/>
      <c r="F41" s="276"/>
    </row>
    <row r="42" spans="2:11" s="85" customFormat="1" ht="25.35" customHeight="1" thickBot="1" x14ac:dyDescent="0.3">
      <c r="B42" s="151" t="s">
        <v>117</v>
      </c>
      <c r="C42" s="219" t="s">
        <v>113</v>
      </c>
      <c r="D42" s="220"/>
      <c r="E42" s="277"/>
      <c r="F42" s="278"/>
    </row>
    <row r="43" spans="2:11" s="85" customFormat="1" ht="12" customHeight="1" x14ac:dyDescent="0.25">
      <c r="B43" s="90"/>
      <c r="C43" s="91"/>
      <c r="D43" s="92"/>
      <c r="E43" s="93"/>
    </row>
    <row r="44" spans="2:11" s="19" customFormat="1" ht="20.100000000000001" customHeight="1" x14ac:dyDescent="0.25">
      <c r="B44" s="290" t="s">
        <v>37</v>
      </c>
      <c r="C44" s="290"/>
      <c r="D44" s="290"/>
      <c r="E44" s="290"/>
      <c r="F44" s="88"/>
      <c r="G44" s="88"/>
      <c r="H44" s="88"/>
      <c r="I44" s="88"/>
      <c r="J44" s="88"/>
      <c r="K44" s="88"/>
    </row>
    <row r="45" spans="2:11" s="19" customFormat="1" ht="20.100000000000001" customHeight="1" x14ac:dyDescent="0.25">
      <c r="B45" s="124"/>
      <c r="C45" s="124"/>
      <c r="D45" s="124"/>
      <c r="E45" s="124"/>
      <c r="F45" s="88"/>
      <c r="G45" s="88"/>
      <c r="H45" s="88"/>
      <c r="I45" s="88"/>
      <c r="J45" s="88"/>
      <c r="K45" s="88"/>
    </row>
    <row r="46" spans="2:11" s="56" customFormat="1" ht="30" customHeight="1" x14ac:dyDescent="0.25">
      <c r="B46" s="291" t="s">
        <v>1</v>
      </c>
      <c r="C46" s="291"/>
      <c r="D46" s="292" t="str">
        <f>IF('Príloha č. 1'!$D$6="","",'Príloha č. 1'!$D$6)</f>
        <v/>
      </c>
      <c r="E46" s="292"/>
      <c r="H46" s="57"/>
    </row>
    <row r="47" spans="2:11" s="56" customFormat="1" ht="15" customHeight="1" x14ac:dyDescent="0.25">
      <c r="B47" s="293" t="s">
        <v>2</v>
      </c>
      <c r="C47" s="293"/>
      <c r="D47" s="294" t="str">
        <f>IF('Príloha č. 1'!$D$7="","",'Príloha č. 1'!$D$7)</f>
        <v/>
      </c>
      <c r="E47" s="294"/>
    </row>
    <row r="48" spans="2:11" s="56" customFormat="1" ht="15" customHeight="1" x14ac:dyDescent="0.25">
      <c r="B48" s="293" t="s">
        <v>3</v>
      </c>
      <c r="C48" s="293"/>
      <c r="D48" s="294" t="str">
        <f>IF('Príloha č. 1'!D8:E8="","",'Príloha č. 1'!D8:E8)</f>
        <v/>
      </c>
      <c r="E48" s="294"/>
    </row>
    <row r="49" spans="2:9" s="56" customFormat="1" ht="15" customHeight="1" x14ac:dyDescent="0.25">
      <c r="B49" s="293" t="s">
        <v>4</v>
      </c>
      <c r="C49" s="293"/>
      <c r="D49" s="294" t="str">
        <f>IF('Príloha č. 1'!D9:E9="","",'Príloha č. 1'!D9:E9)</f>
        <v/>
      </c>
      <c r="E49" s="294"/>
    </row>
    <row r="52" spans="2:9" ht="15" customHeight="1" x14ac:dyDescent="0.2">
      <c r="B52" s="36" t="s">
        <v>8</v>
      </c>
      <c r="C52" s="89" t="str">
        <f>IF('Príloha č. 1'!C23:C23="","",'Príloha č. 1'!C23:C23)</f>
        <v/>
      </c>
      <c r="D52" s="141"/>
      <c r="F52" s="36"/>
      <c r="G52" s="36"/>
      <c r="H52" s="36"/>
    </row>
    <row r="53" spans="2:9" ht="15" customHeight="1" x14ac:dyDescent="0.2">
      <c r="B53" s="36" t="s">
        <v>9</v>
      </c>
      <c r="C53" s="28" t="str">
        <f>IF('Príloha č. 1'!C24:C24="","",'Príloha č. 1'!C24:C24)</f>
        <v/>
      </c>
      <c r="D53" s="141"/>
      <c r="F53" s="36"/>
      <c r="G53" s="36"/>
      <c r="H53" s="36"/>
    </row>
    <row r="54" spans="2:9" ht="39.950000000000003" customHeight="1" x14ac:dyDescent="0.2">
      <c r="E54" s="296"/>
      <c r="F54" s="296"/>
    </row>
    <row r="55" spans="2:9" ht="45" customHeight="1" x14ac:dyDescent="0.2">
      <c r="E55" s="295" t="s">
        <v>83</v>
      </c>
      <c r="F55" s="295"/>
      <c r="G55" s="61"/>
      <c r="H55" s="61"/>
    </row>
    <row r="56" spans="2:9" s="58" customFormat="1" x14ac:dyDescent="0.2">
      <c r="B56" s="289" t="s">
        <v>10</v>
      </c>
      <c r="C56" s="289"/>
      <c r="D56" s="140"/>
      <c r="E56" s="61"/>
      <c r="F56" s="141"/>
      <c r="G56" s="141"/>
      <c r="H56" s="141"/>
    </row>
    <row r="57" spans="2:9" s="63" customFormat="1" ht="12" customHeight="1" x14ac:dyDescent="0.2">
      <c r="B57" s="59"/>
      <c r="C57" s="60" t="s">
        <v>11</v>
      </c>
      <c r="D57" s="60"/>
      <c r="E57" s="45"/>
      <c r="F57" s="141"/>
      <c r="G57" s="141"/>
      <c r="H57" s="141"/>
      <c r="I57" s="61"/>
    </row>
  </sheetData>
  <mergeCells count="45">
    <mergeCell ref="B23:F23"/>
    <mergeCell ref="B8:F8"/>
    <mergeCell ref="B1:E1"/>
    <mergeCell ref="B2:E2"/>
    <mergeCell ref="B3:E3"/>
    <mergeCell ref="B5:E5"/>
    <mergeCell ref="B6:C7"/>
    <mergeCell ref="D6:F6"/>
    <mergeCell ref="E7:F7"/>
    <mergeCell ref="E14:F14"/>
    <mergeCell ref="E15:F15"/>
    <mergeCell ref="B17:F17"/>
    <mergeCell ref="E9:F9"/>
    <mergeCell ref="E10:F10"/>
    <mergeCell ref="E11:F11"/>
    <mergeCell ref="E12:F12"/>
    <mergeCell ref="E27:F27"/>
    <mergeCell ref="B56:C56"/>
    <mergeCell ref="B44:E44"/>
    <mergeCell ref="B46:C46"/>
    <mergeCell ref="D46:E46"/>
    <mergeCell ref="B47:C47"/>
    <mergeCell ref="D47:E47"/>
    <mergeCell ref="E55:F55"/>
    <mergeCell ref="E54:F54"/>
    <mergeCell ref="B48:C48"/>
    <mergeCell ref="D48:E48"/>
    <mergeCell ref="B49:C49"/>
    <mergeCell ref="D49:E49"/>
    <mergeCell ref="E28:F28"/>
    <mergeCell ref="E13:F13"/>
    <mergeCell ref="E41:F41"/>
    <mergeCell ref="E42:F42"/>
    <mergeCell ref="C18:F18"/>
    <mergeCell ref="B36:F36"/>
    <mergeCell ref="E37:F37"/>
    <mergeCell ref="E38:F38"/>
    <mergeCell ref="E39:F39"/>
    <mergeCell ref="E40:F40"/>
    <mergeCell ref="E29:F29"/>
    <mergeCell ref="B30:F30"/>
    <mergeCell ref="E31:F31"/>
    <mergeCell ref="E24:F24"/>
    <mergeCell ref="E25:F25"/>
    <mergeCell ref="E26:F26"/>
  </mergeCells>
  <conditionalFormatting sqref="C52:C53">
    <cfRule type="containsBlanks" dxfId="14" priority="12">
      <formula>LEN(TRIM(C52))=0</formula>
    </cfRule>
  </conditionalFormatting>
  <conditionalFormatting sqref="D47:E49">
    <cfRule type="containsBlanks" dxfId="13" priority="11">
      <formula>LEN(TRIM(D47))=0</formula>
    </cfRule>
  </conditionalFormatting>
  <conditionalFormatting sqref="D46:E46">
    <cfRule type="containsBlanks" dxfId="12" priority="10">
      <formula>LEN(TRIM(D46))=0</formula>
    </cfRule>
  </conditionalFormatting>
  <conditionalFormatting sqref="D9:D16">
    <cfRule type="containsBlanks" dxfId="11" priority="6">
      <formula>LEN(TRIM(D9))=0</formula>
    </cfRule>
  </conditionalFormatting>
  <conditionalFormatting sqref="D19:D22">
    <cfRule type="containsBlanks" dxfId="10" priority="5">
      <formula>LEN(TRIM(D19))=0</formula>
    </cfRule>
  </conditionalFormatting>
  <conditionalFormatting sqref="D24:D29">
    <cfRule type="containsBlanks" dxfId="9" priority="3">
      <formula>LEN(TRIM(D24))=0</formula>
    </cfRule>
  </conditionalFormatting>
  <conditionalFormatting sqref="D31:D35">
    <cfRule type="containsBlanks" dxfId="8" priority="2">
      <formula>LEN(TRIM(D31))=0</formula>
    </cfRule>
  </conditionalFormatting>
  <conditionalFormatting sqref="D37:D42">
    <cfRule type="containsBlanks" dxfId="7" priority="1">
      <formula>LEN(TRIM(D37))=0</formula>
    </cfRule>
  </conditionalFormatting>
  <pageMargins left="0.98425196850393704" right="0.78740157480314965" top="0.98425196850393704" bottom="0.98425196850393704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B1:X28"/>
  <sheetViews>
    <sheetView showGridLines="0" topLeftCell="C1" zoomScale="90" zoomScaleNormal="90" workbookViewId="0">
      <selection activeCell="N9" sqref="N9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6.28515625" style="36" customWidth="1"/>
    <col min="5" max="5" width="15" style="130" customWidth="1"/>
    <col min="6" max="12" width="15.7109375" style="36" customWidth="1"/>
    <col min="13" max="16384" width="9.140625" style="36"/>
  </cols>
  <sheetData>
    <row r="1" spans="2:24" ht="15" customHeight="1" x14ac:dyDescent="0.2">
      <c r="B1" s="297" t="s">
        <v>12</v>
      </c>
      <c r="C1" s="297"/>
    </row>
    <row r="2" spans="2:24" ht="37.5" customHeight="1" x14ac:dyDescent="0.2">
      <c r="B2" s="298" t="str">
        <f>'Príloha č. 1'!B2:C2</f>
        <v>SADA CENTRIFUGÁLNEJ MECHANICKEJ PODPORY SRDCA S OXYGENÁTOROM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</row>
    <row r="3" spans="2:24" s="37" customFormat="1" ht="42" customHeight="1" x14ac:dyDescent="0.25">
      <c r="B3" s="299" t="s">
        <v>43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</row>
    <row r="4" spans="2:24" s="22" customFormat="1" ht="30" customHeight="1" thickBot="1" x14ac:dyDescent="0.25"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N4" s="38"/>
      <c r="O4" s="38"/>
      <c r="R4" s="38"/>
      <c r="S4" s="38"/>
      <c r="X4" s="38"/>
    </row>
    <row r="5" spans="2:24" s="39" customFormat="1" ht="26.25" customHeight="1" x14ac:dyDescent="0.25">
      <c r="B5" s="312" t="s">
        <v>39</v>
      </c>
      <c r="C5" s="314" t="s">
        <v>63</v>
      </c>
      <c r="D5" s="316" t="s">
        <v>40</v>
      </c>
      <c r="E5" s="318" t="s">
        <v>66</v>
      </c>
      <c r="F5" s="320" t="s">
        <v>60</v>
      </c>
      <c r="G5" s="321"/>
      <c r="H5" s="321"/>
      <c r="I5" s="321"/>
      <c r="J5" s="322" t="s">
        <v>140</v>
      </c>
      <c r="K5" s="323"/>
      <c r="L5" s="324"/>
    </row>
    <row r="6" spans="2:24" s="39" customFormat="1" ht="38.25" customHeight="1" x14ac:dyDescent="0.25">
      <c r="B6" s="313"/>
      <c r="C6" s="315"/>
      <c r="D6" s="317"/>
      <c r="E6" s="319"/>
      <c r="F6" s="135" t="s">
        <v>41</v>
      </c>
      <c r="G6" s="135" t="s">
        <v>138</v>
      </c>
      <c r="H6" s="136" t="s">
        <v>139</v>
      </c>
      <c r="I6" s="137" t="s">
        <v>42</v>
      </c>
      <c r="J6" s="138" t="s">
        <v>41</v>
      </c>
      <c r="K6" s="136" t="s">
        <v>139</v>
      </c>
      <c r="L6" s="139" t="s">
        <v>42</v>
      </c>
    </row>
    <row r="7" spans="2:24" s="45" customFormat="1" ht="12" customHeight="1" x14ac:dyDescent="0.25">
      <c r="B7" s="65" t="s">
        <v>26</v>
      </c>
      <c r="C7" s="42" t="s">
        <v>27</v>
      </c>
      <c r="D7" s="43" t="s">
        <v>28</v>
      </c>
      <c r="E7" s="44" t="s">
        <v>29</v>
      </c>
      <c r="F7" s="68" t="s">
        <v>30</v>
      </c>
      <c r="G7" s="105" t="s">
        <v>31</v>
      </c>
      <c r="H7" s="69" t="s">
        <v>32</v>
      </c>
      <c r="I7" s="71" t="s">
        <v>33</v>
      </c>
      <c r="J7" s="72" t="s">
        <v>34</v>
      </c>
      <c r="K7" s="106" t="s">
        <v>35</v>
      </c>
      <c r="L7" s="70" t="s">
        <v>50</v>
      </c>
    </row>
    <row r="8" spans="2:24" s="47" customFormat="1" ht="45" customHeight="1" x14ac:dyDescent="0.25">
      <c r="B8" s="66" t="s">
        <v>26</v>
      </c>
      <c r="C8" s="122" t="s">
        <v>126</v>
      </c>
      <c r="D8" s="46" t="s">
        <v>38</v>
      </c>
      <c r="E8" s="131">
        <v>80</v>
      </c>
      <c r="F8" s="154"/>
      <c r="G8" s="212"/>
      <c r="H8" s="152">
        <f>F8*G8</f>
        <v>0</v>
      </c>
      <c r="I8" s="156">
        <f>F8+H8</f>
        <v>0</v>
      </c>
      <c r="J8" s="210">
        <f>E8*F8</f>
        <v>0</v>
      </c>
      <c r="K8" s="157">
        <f>G8*J8</f>
        <v>0</v>
      </c>
      <c r="L8" s="155">
        <f>J8+K8</f>
        <v>0</v>
      </c>
    </row>
    <row r="9" spans="2:24" s="47" customFormat="1" ht="45" customHeight="1" x14ac:dyDescent="0.25">
      <c r="B9" s="66" t="s">
        <v>27</v>
      </c>
      <c r="C9" s="122" t="s">
        <v>125</v>
      </c>
      <c r="D9" s="46" t="s">
        <v>38</v>
      </c>
      <c r="E9" s="131">
        <v>178</v>
      </c>
      <c r="F9" s="153"/>
      <c r="G9" s="211"/>
      <c r="H9" s="107">
        <f>F9*G9</f>
        <v>0</v>
      </c>
      <c r="I9" s="101">
        <f>F9+H9</f>
        <v>0</v>
      </c>
      <c r="J9" s="238">
        <f>E9*F9</f>
        <v>0</v>
      </c>
      <c r="K9" s="100">
        <f>G9*J9</f>
        <v>0</v>
      </c>
      <c r="L9" s="102">
        <f>J9+K9</f>
        <v>0</v>
      </c>
    </row>
    <row r="10" spans="2:24" s="47" customFormat="1" ht="45" customHeight="1" x14ac:dyDescent="0.25">
      <c r="B10" s="66" t="s">
        <v>28</v>
      </c>
      <c r="C10" s="122" t="s">
        <v>123</v>
      </c>
      <c r="D10" s="46" t="s">
        <v>38</v>
      </c>
      <c r="E10" s="131">
        <v>170</v>
      </c>
      <c r="F10" s="153"/>
      <c r="G10" s="211"/>
      <c r="H10" s="107">
        <f>F10*G10</f>
        <v>0</v>
      </c>
      <c r="I10" s="101">
        <f>F10+H10</f>
        <v>0</v>
      </c>
      <c r="J10" s="240">
        <f>E10*F10</f>
        <v>0</v>
      </c>
      <c r="K10" s="100">
        <f>G10*J10</f>
        <v>0</v>
      </c>
      <c r="L10" s="102">
        <f>J10+K10</f>
        <v>0</v>
      </c>
    </row>
    <row r="11" spans="2:24" s="47" customFormat="1" ht="45" customHeight="1" x14ac:dyDescent="0.25">
      <c r="B11" s="66" t="s">
        <v>29</v>
      </c>
      <c r="C11" s="122" t="s">
        <v>124</v>
      </c>
      <c r="D11" s="46" t="s">
        <v>38</v>
      </c>
      <c r="E11" s="131">
        <v>116</v>
      </c>
      <c r="F11" s="153"/>
      <c r="G11" s="211"/>
      <c r="H11" s="107">
        <f>F11*G11</f>
        <v>0</v>
      </c>
      <c r="I11" s="101">
        <f>F11+H11</f>
        <v>0</v>
      </c>
      <c r="J11" s="240">
        <f>E11*F11</f>
        <v>0</v>
      </c>
      <c r="K11" s="100">
        <f>G11*J11</f>
        <v>0</v>
      </c>
      <c r="L11" s="102">
        <f>J11+K11</f>
        <v>0</v>
      </c>
    </row>
    <row r="12" spans="2:24" s="47" customFormat="1" ht="45" customHeight="1" thickBot="1" x14ac:dyDescent="0.3">
      <c r="B12" s="66" t="s">
        <v>30</v>
      </c>
      <c r="C12" s="122" t="s">
        <v>123</v>
      </c>
      <c r="D12" s="46" t="s">
        <v>38</v>
      </c>
      <c r="E12" s="131">
        <v>240</v>
      </c>
      <c r="F12" s="153"/>
      <c r="G12" s="211"/>
      <c r="H12" s="107">
        <f>F12*G12</f>
        <v>0</v>
      </c>
      <c r="I12" s="101">
        <f>F12+H12</f>
        <v>0</v>
      </c>
      <c r="J12" s="239">
        <f>E12*F12</f>
        <v>0</v>
      </c>
      <c r="K12" s="100">
        <f>G12*J12</f>
        <v>0</v>
      </c>
      <c r="L12" s="102">
        <f>J12+K12</f>
        <v>0</v>
      </c>
    </row>
    <row r="13" spans="2:24" s="67" customFormat="1" ht="22.5" customHeight="1" thickBot="1" x14ac:dyDescent="0.3">
      <c r="B13" s="108"/>
      <c r="C13" s="108"/>
      <c r="D13" s="108"/>
      <c r="E13" s="129"/>
      <c r="F13" s="325" t="s">
        <v>131</v>
      </c>
      <c r="G13" s="325"/>
      <c r="H13" s="325"/>
      <c r="I13" s="325"/>
      <c r="J13" s="222">
        <f>SUM(J8:J9)</f>
        <v>0</v>
      </c>
      <c r="K13" s="108"/>
      <c r="L13" s="221">
        <f>SUM(L8:L9)</f>
        <v>0</v>
      </c>
    </row>
    <row r="14" spans="2:24" s="55" customFormat="1" ht="11.25" customHeight="1" x14ac:dyDescent="0.2">
      <c r="B14" s="48"/>
      <c r="C14" s="49"/>
      <c r="D14" s="50"/>
      <c r="E14" s="51"/>
      <c r="F14" s="52"/>
      <c r="G14" s="52"/>
      <c r="H14" s="53"/>
      <c r="I14" s="53"/>
      <c r="J14" s="52"/>
      <c r="K14" s="52"/>
      <c r="L14" s="54"/>
    </row>
    <row r="15" spans="2:24" s="19" customFormat="1" ht="19.5" customHeight="1" x14ac:dyDescent="0.25">
      <c r="B15" s="290" t="s">
        <v>37</v>
      </c>
      <c r="C15" s="290"/>
      <c r="D15" s="290"/>
      <c r="E15" s="290"/>
      <c r="F15" s="290"/>
      <c r="G15" s="290"/>
      <c r="H15" s="290"/>
    </row>
    <row r="16" spans="2:24" s="19" customFormat="1" ht="9" customHeight="1" x14ac:dyDescent="0.25">
      <c r="B16" s="128"/>
      <c r="C16" s="128"/>
      <c r="D16" s="128"/>
      <c r="E16" s="132"/>
      <c r="F16" s="128"/>
      <c r="G16" s="128"/>
      <c r="H16" s="128"/>
    </row>
    <row r="17" spans="2:12" s="56" customFormat="1" ht="15.75" customHeight="1" x14ac:dyDescent="0.25">
      <c r="B17" s="291" t="s">
        <v>1</v>
      </c>
      <c r="C17" s="291"/>
      <c r="D17" s="326" t="str">
        <f>IF('Príloha č. 1'!$D$6="","",'Príloha č. 1'!$D$6)</f>
        <v/>
      </c>
      <c r="E17" s="326"/>
      <c r="F17" s="326"/>
      <c r="G17" s="326"/>
      <c r="H17" s="326"/>
    </row>
    <row r="18" spans="2:12" s="56" customFormat="1" ht="15.75" customHeight="1" x14ac:dyDescent="0.25">
      <c r="B18" s="293" t="s">
        <v>2</v>
      </c>
      <c r="C18" s="293"/>
      <c r="D18" s="327" t="str">
        <f>IF('Príloha č. 1'!$D$7="","",'Príloha č. 1'!$D$7)</f>
        <v/>
      </c>
      <c r="E18" s="327"/>
      <c r="F18" s="327"/>
      <c r="G18" s="327"/>
      <c r="H18" s="327"/>
    </row>
    <row r="19" spans="2:12" s="56" customFormat="1" ht="15.75" customHeight="1" x14ac:dyDescent="0.25">
      <c r="B19" s="293" t="s">
        <v>3</v>
      </c>
      <c r="C19" s="293"/>
      <c r="D19" s="328" t="str">
        <f>IF('Príloha č. 1'!D8:E8="","",'Príloha č. 1'!D8:E8)</f>
        <v/>
      </c>
      <c r="E19" s="328"/>
      <c r="F19" s="328"/>
      <c r="G19" s="328"/>
      <c r="H19" s="328"/>
    </row>
    <row r="20" spans="2:12" s="56" customFormat="1" ht="15.75" customHeight="1" x14ac:dyDescent="0.25">
      <c r="B20" s="293" t="s">
        <v>4</v>
      </c>
      <c r="C20" s="293"/>
      <c r="D20" s="328" t="str">
        <f>IF('Príloha č. 1'!D9:E9="","",'Príloha č. 1'!D9:E9)</f>
        <v/>
      </c>
      <c r="E20" s="328"/>
      <c r="F20" s="328"/>
      <c r="G20" s="328"/>
      <c r="H20" s="328"/>
    </row>
    <row r="23" spans="2:12" ht="15.75" customHeight="1" x14ac:dyDescent="0.2">
      <c r="B23" s="36" t="s">
        <v>8</v>
      </c>
      <c r="C23" s="104" t="str">
        <f>IF('Príloha č. 1'!C23:C23="","",'Príloha č. 1'!C23:C23)</f>
        <v/>
      </c>
    </row>
    <row r="24" spans="2:12" ht="15.75" customHeight="1" x14ac:dyDescent="0.2">
      <c r="B24" s="36" t="s">
        <v>9</v>
      </c>
      <c r="C24" s="28" t="str">
        <f>IF('Príloha č. 1'!C24:C24="","",'Príloha č. 1'!C24:C24)</f>
        <v/>
      </c>
    </row>
    <row r="25" spans="2:12" ht="12.75" customHeight="1" x14ac:dyDescent="0.2">
      <c r="G25" s="134"/>
      <c r="H25" s="134"/>
      <c r="I25" s="134"/>
      <c r="J25" s="103"/>
      <c r="K25" s="103"/>
      <c r="L25" s="103"/>
    </row>
    <row r="26" spans="2:12" ht="33.75" customHeight="1" x14ac:dyDescent="0.2">
      <c r="G26" s="329" t="s">
        <v>81</v>
      </c>
      <c r="H26" s="329"/>
      <c r="I26" s="329"/>
      <c r="J26" s="295"/>
      <c r="K26" s="295"/>
      <c r="L26" s="295"/>
    </row>
    <row r="27" spans="2:12" s="58" customFormat="1" ht="11.25" x14ac:dyDescent="0.2">
      <c r="B27" s="289" t="s">
        <v>10</v>
      </c>
      <c r="C27" s="289"/>
      <c r="E27" s="133"/>
    </row>
    <row r="28" spans="2:12" s="63" customFormat="1" ht="12" customHeight="1" x14ac:dyDescent="0.2">
      <c r="B28" s="59"/>
      <c r="C28" s="60" t="s">
        <v>11</v>
      </c>
      <c r="D28" s="61"/>
      <c r="E28" s="62"/>
    </row>
  </sheetData>
  <mergeCells count="23">
    <mergeCell ref="B27:C27"/>
    <mergeCell ref="B19:C19"/>
    <mergeCell ref="D19:H19"/>
    <mergeCell ref="B20:C20"/>
    <mergeCell ref="D20:H20"/>
    <mergeCell ref="G26:I26"/>
    <mergeCell ref="J26:L26"/>
    <mergeCell ref="F13:I13"/>
    <mergeCell ref="B15:H15"/>
    <mergeCell ref="B17:C17"/>
    <mergeCell ref="D17:H17"/>
    <mergeCell ref="B18:C18"/>
    <mergeCell ref="D18:H18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4:K14">
    <cfRule type="cellIs" dxfId="6" priority="4" operator="greaterThan">
      <formula>2560820</formula>
    </cfRule>
  </conditionalFormatting>
  <conditionalFormatting sqref="C23:C24">
    <cfRule type="containsBlanks" dxfId="5" priority="6">
      <formula>LEN(TRIM(C23))=0</formula>
    </cfRule>
  </conditionalFormatting>
  <conditionalFormatting sqref="F14:G14">
    <cfRule type="cellIs" dxfId="4" priority="2" operator="greaterThan">
      <formula>2560820</formula>
    </cfRule>
  </conditionalFormatting>
  <conditionalFormatting sqref="D17:H20">
    <cfRule type="containsBlanks" dxfId="3" priority="5">
      <formula>LEN(TRIM(D17))=0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M51"/>
  <sheetViews>
    <sheetView showGridLines="0" tabSelected="1" topLeftCell="A28" zoomScale="80" zoomScaleNormal="80" workbookViewId="0">
      <selection activeCell="S51" sqref="S51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7" width="12.7109375" style="148" customWidth="1"/>
    <col min="8" max="8" width="15.7109375" style="148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2:13" ht="15" customHeight="1" x14ac:dyDescent="0.2">
      <c r="B1" s="297" t="s">
        <v>12</v>
      </c>
      <c r="C1" s="297"/>
      <c r="D1" s="146"/>
    </row>
    <row r="2" spans="2:13" ht="15" customHeight="1" x14ac:dyDescent="0.2">
      <c r="B2" s="298" t="str">
        <f>'Príloha č. 1'!B2:C2</f>
        <v>SADA CENTRIFUGÁLNEJ MECHANICKEJ PODPORY SRDCA S OXYGENÁTOROM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</row>
    <row r="3" spans="2:13" ht="15" customHeight="1" x14ac:dyDescent="0.2">
      <c r="B3" s="355"/>
      <c r="C3" s="355"/>
      <c r="D3" s="148"/>
    </row>
    <row r="4" spans="2:13" s="37" customFormat="1" ht="30" customHeight="1" x14ac:dyDescent="0.25">
      <c r="B4" s="356" t="s">
        <v>44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2:13" s="56" customFormat="1" ht="27.75" customHeight="1" thickBot="1" x14ac:dyDescent="0.3">
      <c r="B5" s="332" t="s">
        <v>87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</row>
    <row r="6" spans="2:13" s="39" customFormat="1" ht="24.75" customHeight="1" x14ac:dyDescent="0.25">
      <c r="B6" s="334" t="s">
        <v>39</v>
      </c>
      <c r="C6" s="336" t="s">
        <v>48</v>
      </c>
      <c r="D6" s="338" t="s">
        <v>49</v>
      </c>
      <c r="E6" s="340" t="s">
        <v>46</v>
      </c>
      <c r="F6" s="342" t="s">
        <v>47</v>
      </c>
      <c r="G6" s="344" t="s">
        <v>51</v>
      </c>
      <c r="H6" s="346" t="s">
        <v>52</v>
      </c>
      <c r="I6" s="348" t="s">
        <v>45</v>
      </c>
      <c r="J6" s="350" t="s">
        <v>60</v>
      </c>
      <c r="K6" s="351"/>
      <c r="L6" s="352"/>
      <c r="M6" s="353" t="s">
        <v>132</v>
      </c>
    </row>
    <row r="7" spans="2:13" s="39" customFormat="1" ht="64.5" customHeight="1" x14ac:dyDescent="0.25">
      <c r="B7" s="335"/>
      <c r="C7" s="337"/>
      <c r="D7" s="339"/>
      <c r="E7" s="341"/>
      <c r="F7" s="343"/>
      <c r="G7" s="345"/>
      <c r="H7" s="347"/>
      <c r="I7" s="349"/>
      <c r="J7" s="40" t="s">
        <v>41</v>
      </c>
      <c r="K7" s="41" t="s">
        <v>61</v>
      </c>
      <c r="L7" s="144" t="s">
        <v>42</v>
      </c>
      <c r="M7" s="354"/>
    </row>
    <row r="8" spans="2:13" s="45" customFormat="1" ht="12" customHeight="1" x14ac:dyDescent="0.25">
      <c r="B8" s="236" t="s">
        <v>26</v>
      </c>
      <c r="C8" s="237" t="s">
        <v>27</v>
      </c>
      <c r="D8" s="237" t="s">
        <v>28</v>
      </c>
      <c r="E8" s="228" t="s">
        <v>29</v>
      </c>
      <c r="F8" s="229" t="s">
        <v>30</v>
      </c>
      <c r="G8" s="230" t="s">
        <v>31</v>
      </c>
      <c r="H8" s="231" t="s">
        <v>32</v>
      </c>
      <c r="I8" s="232" t="s">
        <v>33</v>
      </c>
      <c r="J8" s="233" t="s">
        <v>34</v>
      </c>
      <c r="K8" s="69" t="s">
        <v>35</v>
      </c>
      <c r="L8" s="234" t="s">
        <v>50</v>
      </c>
      <c r="M8" s="235" t="s">
        <v>53</v>
      </c>
    </row>
    <row r="9" spans="2:13" s="47" customFormat="1" ht="29.1" customHeight="1" x14ac:dyDescent="0.25">
      <c r="B9" s="73"/>
      <c r="C9" s="110"/>
      <c r="D9" s="112"/>
      <c r="E9" s="74"/>
      <c r="F9" s="80"/>
      <c r="G9" s="82"/>
      <c r="H9" s="75"/>
      <c r="I9" s="76" t="s">
        <v>38</v>
      </c>
      <c r="J9" s="100"/>
      <c r="K9" s="114"/>
      <c r="L9" s="123"/>
      <c r="M9" s="330" t="s">
        <v>133</v>
      </c>
    </row>
    <row r="10" spans="2:13" s="47" customFormat="1" ht="29.1" customHeight="1" thickBot="1" x14ac:dyDescent="0.3">
      <c r="B10" s="116"/>
      <c r="C10" s="111"/>
      <c r="D10" s="113"/>
      <c r="E10" s="77"/>
      <c r="F10" s="81"/>
      <c r="G10" s="83"/>
      <c r="H10" s="78"/>
      <c r="I10" s="79"/>
      <c r="J10" s="109"/>
      <c r="K10" s="115"/>
      <c r="L10" s="145"/>
      <c r="M10" s="331"/>
    </row>
    <row r="11" spans="2:13" s="47" customFormat="1" ht="24.95" customHeight="1" x14ac:dyDescent="0.25">
      <c r="B11" s="95"/>
      <c r="C11" s="125"/>
      <c r="D11" s="125"/>
      <c r="E11" s="95"/>
      <c r="F11" s="95"/>
      <c r="G11" s="95"/>
      <c r="H11" s="95"/>
      <c r="I11" s="95"/>
      <c r="J11" s="126"/>
      <c r="K11" s="127"/>
      <c r="L11" s="126"/>
    </row>
    <row r="12" spans="2:13" s="56" customFormat="1" ht="27.75" customHeight="1" thickBot="1" x14ac:dyDescent="0.3">
      <c r="B12" s="332" t="s">
        <v>100</v>
      </c>
      <c r="C12" s="333"/>
      <c r="D12" s="333"/>
      <c r="E12" s="333"/>
      <c r="F12" s="333"/>
      <c r="G12" s="333"/>
      <c r="H12" s="333"/>
      <c r="I12" s="333"/>
      <c r="J12" s="333"/>
      <c r="K12" s="333"/>
      <c r="L12" s="333"/>
    </row>
    <row r="13" spans="2:13" s="39" customFormat="1" ht="24.75" customHeight="1" x14ac:dyDescent="0.25">
      <c r="B13" s="334" t="s">
        <v>39</v>
      </c>
      <c r="C13" s="336" t="s">
        <v>48</v>
      </c>
      <c r="D13" s="338" t="s">
        <v>49</v>
      </c>
      <c r="E13" s="340" t="s">
        <v>46</v>
      </c>
      <c r="F13" s="342" t="s">
        <v>47</v>
      </c>
      <c r="G13" s="344" t="s">
        <v>51</v>
      </c>
      <c r="H13" s="346" t="s">
        <v>52</v>
      </c>
      <c r="I13" s="348" t="s">
        <v>45</v>
      </c>
      <c r="J13" s="350" t="s">
        <v>60</v>
      </c>
      <c r="K13" s="351"/>
      <c r="L13" s="352"/>
      <c r="M13" s="353" t="s">
        <v>132</v>
      </c>
    </row>
    <row r="14" spans="2:13" s="39" customFormat="1" ht="64.5" customHeight="1" x14ac:dyDescent="0.25">
      <c r="B14" s="335"/>
      <c r="C14" s="337"/>
      <c r="D14" s="339"/>
      <c r="E14" s="341"/>
      <c r="F14" s="343"/>
      <c r="G14" s="345"/>
      <c r="H14" s="347"/>
      <c r="I14" s="349"/>
      <c r="J14" s="40" t="s">
        <v>41</v>
      </c>
      <c r="K14" s="41" t="s">
        <v>61</v>
      </c>
      <c r="L14" s="144" t="s">
        <v>42</v>
      </c>
      <c r="M14" s="354"/>
    </row>
    <row r="15" spans="2:13" s="45" customFormat="1" ht="12" customHeight="1" x14ac:dyDescent="0.25">
      <c r="B15" s="236" t="s">
        <v>26</v>
      </c>
      <c r="C15" s="237" t="s">
        <v>27</v>
      </c>
      <c r="D15" s="237" t="s">
        <v>28</v>
      </c>
      <c r="E15" s="228" t="s">
        <v>29</v>
      </c>
      <c r="F15" s="229" t="s">
        <v>30</v>
      </c>
      <c r="G15" s="230" t="s">
        <v>31</v>
      </c>
      <c r="H15" s="231" t="s">
        <v>32</v>
      </c>
      <c r="I15" s="232" t="s">
        <v>33</v>
      </c>
      <c r="J15" s="233" t="s">
        <v>34</v>
      </c>
      <c r="K15" s="69" t="s">
        <v>35</v>
      </c>
      <c r="L15" s="234" t="s">
        <v>50</v>
      </c>
      <c r="M15" s="235" t="s">
        <v>53</v>
      </c>
    </row>
    <row r="16" spans="2:13" s="47" customFormat="1" ht="29.1" customHeight="1" x14ac:dyDescent="0.25">
      <c r="B16" s="73"/>
      <c r="C16" s="110"/>
      <c r="D16" s="112"/>
      <c r="E16" s="74"/>
      <c r="F16" s="80"/>
      <c r="G16" s="82"/>
      <c r="H16" s="75"/>
      <c r="I16" s="76" t="s">
        <v>38</v>
      </c>
      <c r="J16" s="100"/>
      <c r="K16" s="114"/>
      <c r="L16" s="123"/>
      <c r="M16" s="330" t="s">
        <v>134</v>
      </c>
    </row>
    <row r="17" spans="2:13" s="47" customFormat="1" ht="29.1" customHeight="1" thickBot="1" x14ac:dyDescent="0.3">
      <c r="B17" s="116"/>
      <c r="C17" s="111"/>
      <c r="D17" s="113"/>
      <c r="E17" s="77"/>
      <c r="F17" s="81"/>
      <c r="G17" s="83"/>
      <c r="H17" s="78"/>
      <c r="I17" s="79"/>
      <c r="J17" s="109"/>
      <c r="K17" s="115"/>
      <c r="L17" s="145"/>
      <c r="M17" s="331"/>
    </row>
    <row r="18" spans="2:13" s="47" customFormat="1" ht="24.95" customHeight="1" x14ac:dyDescent="0.25">
      <c r="B18" s="95"/>
      <c r="C18" s="125"/>
      <c r="D18" s="125"/>
      <c r="E18" s="95"/>
      <c r="F18" s="95"/>
      <c r="G18" s="95"/>
      <c r="H18" s="95"/>
      <c r="I18" s="95"/>
      <c r="J18" s="126"/>
      <c r="K18" s="127"/>
      <c r="L18" s="126"/>
    </row>
    <row r="19" spans="2:13" s="56" customFormat="1" ht="27.75" customHeight="1" thickBot="1" x14ac:dyDescent="0.3">
      <c r="B19" s="332" t="s">
        <v>127</v>
      </c>
      <c r="C19" s="333"/>
      <c r="D19" s="333"/>
      <c r="E19" s="333"/>
      <c r="F19" s="333"/>
      <c r="G19" s="333"/>
      <c r="H19" s="333"/>
      <c r="I19" s="333"/>
      <c r="J19" s="333"/>
      <c r="K19" s="333"/>
      <c r="L19" s="333"/>
    </row>
    <row r="20" spans="2:13" s="39" customFormat="1" ht="24.75" customHeight="1" x14ac:dyDescent="0.25">
      <c r="B20" s="334" t="s">
        <v>39</v>
      </c>
      <c r="C20" s="336" t="s">
        <v>48</v>
      </c>
      <c r="D20" s="338" t="s">
        <v>49</v>
      </c>
      <c r="E20" s="340" t="s">
        <v>46</v>
      </c>
      <c r="F20" s="342" t="s">
        <v>47</v>
      </c>
      <c r="G20" s="344" t="s">
        <v>51</v>
      </c>
      <c r="H20" s="346" t="s">
        <v>52</v>
      </c>
      <c r="I20" s="348" t="s">
        <v>45</v>
      </c>
      <c r="J20" s="350" t="s">
        <v>60</v>
      </c>
      <c r="K20" s="351"/>
      <c r="L20" s="352"/>
      <c r="M20" s="353" t="s">
        <v>132</v>
      </c>
    </row>
    <row r="21" spans="2:13" s="39" customFormat="1" ht="64.5" customHeight="1" x14ac:dyDescent="0.25">
      <c r="B21" s="335"/>
      <c r="C21" s="337"/>
      <c r="D21" s="339"/>
      <c r="E21" s="341"/>
      <c r="F21" s="343"/>
      <c r="G21" s="345"/>
      <c r="H21" s="347"/>
      <c r="I21" s="349"/>
      <c r="J21" s="40" t="s">
        <v>41</v>
      </c>
      <c r="K21" s="41" t="s">
        <v>61</v>
      </c>
      <c r="L21" s="144" t="s">
        <v>42</v>
      </c>
      <c r="M21" s="354"/>
    </row>
    <row r="22" spans="2:13" s="45" customFormat="1" ht="12" customHeight="1" x14ac:dyDescent="0.25">
      <c r="B22" s="236" t="s">
        <v>26</v>
      </c>
      <c r="C22" s="237" t="s">
        <v>27</v>
      </c>
      <c r="D22" s="237" t="s">
        <v>28</v>
      </c>
      <c r="E22" s="228" t="s">
        <v>29</v>
      </c>
      <c r="F22" s="229" t="s">
        <v>30</v>
      </c>
      <c r="G22" s="230" t="s">
        <v>31</v>
      </c>
      <c r="H22" s="231" t="s">
        <v>32</v>
      </c>
      <c r="I22" s="232" t="s">
        <v>33</v>
      </c>
      <c r="J22" s="233" t="s">
        <v>34</v>
      </c>
      <c r="K22" s="69" t="s">
        <v>35</v>
      </c>
      <c r="L22" s="234" t="s">
        <v>50</v>
      </c>
      <c r="M22" s="235" t="s">
        <v>53</v>
      </c>
    </row>
    <row r="23" spans="2:13" s="47" customFormat="1" ht="29.1" customHeight="1" x14ac:dyDescent="0.25">
      <c r="B23" s="73"/>
      <c r="C23" s="110"/>
      <c r="D23" s="112"/>
      <c r="E23" s="74"/>
      <c r="F23" s="80"/>
      <c r="G23" s="82"/>
      <c r="H23" s="75"/>
      <c r="I23" s="76" t="s">
        <v>38</v>
      </c>
      <c r="J23" s="100"/>
      <c r="K23" s="114"/>
      <c r="L23" s="123"/>
      <c r="M23" s="330" t="s">
        <v>135</v>
      </c>
    </row>
    <row r="24" spans="2:13" s="47" customFormat="1" ht="29.1" customHeight="1" thickBot="1" x14ac:dyDescent="0.3">
      <c r="B24" s="116"/>
      <c r="C24" s="111"/>
      <c r="D24" s="113"/>
      <c r="E24" s="77"/>
      <c r="F24" s="81"/>
      <c r="G24" s="83"/>
      <c r="H24" s="78"/>
      <c r="I24" s="79"/>
      <c r="J24" s="109"/>
      <c r="K24" s="115"/>
      <c r="L24" s="145"/>
      <c r="M24" s="331"/>
    </row>
    <row r="25" spans="2:13" s="47" customFormat="1" ht="24.95" customHeight="1" x14ac:dyDescent="0.25">
      <c r="B25" s="95"/>
      <c r="C25" s="125"/>
      <c r="D25" s="125"/>
      <c r="E25" s="95"/>
      <c r="F25" s="95"/>
      <c r="G25" s="95"/>
      <c r="H25" s="95"/>
      <c r="I25" s="95"/>
      <c r="J25" s="126"/>
      <c r="K25" s="127"/>
      <c r="L25" s="126"/>
      <c r="M25" s="95"/>
    </row>
    <row r="26" spans="2:13" s="56" customFormat="1" ht="27.75" customHeight="1" thickBot="1" x14ac:dyDescent="0.3">
      <c r="B26" s="332" t="s">
        <v>118</v>
      </c>
      <c r="C26" s="333"/>
      <c r="D26" s="333"/>
      <c r="E26" s="333"/>
      <c r="F26" s="333"/>
      <c r="G26" s="333"/>
      <c r="H26" s="333"/>
      <c r="I26" s="333"/>
      <c r="J26" s="333"/>
      <c r="K26" s="333"/>
      <c r="L26" s="333"/>
    </row>
    <row r="27" spans="2:13" s="39" customFormat="1" ht="24.75" customHeight="1" x14ac:dyDescent="0.25">
      <c r="B27" s="334" t="s">
        <v>39</v>
      </c>
      <c r="C27" s="336" t="s">
        <v>48</v>
      </c>
      <c r="D27" s="338" t="s">
        <v>49</v>
      </c>
      <c r="E27" s="340" t="s">
        <v>46</v>
      </c>
      <c r="F27" s="342" t="s">
        <v>47</v>
      </c>
      <c r="G27" s="344" t="s">
        <v>51</v>
      </c>
      <c r="H27" s="346" t="s">
        <v>52</v>
      </c>
      <c r="I27" s="348" t="s">
        <v>45</v>
      </c>
      <c r="J27" s="350" t="s">
        <v>60</v>
      </c>
      <c r="K27" s="351"/>
      <c r="L27" s="352"/>
      <c r="M27" s="353" t="s">
        <v>132</v>
      </c>
    </row>
    <row r="28" spans="2:13" s="39" customFormat="1" ht="64.5" customHeight="1" x14ac:dyDescent="0.25">
      <c r="B28" s="335"/>
      <c r="C28" s="337"/>
      <c r="D28" s="339"/>
      <c r="E28" s="341"/>
      <c r="F28" s="343"/>
      <c r="G28" s="345"/>
      <c r="H28" s="347"/>
      <c r="I28" s="349"/>
      <c r="J28" s="40" t="s">
        <v>41</v>
      </c>
      <c r="K28" s="41" t="s">
        <v>61</v>
      </c>
      <c r="L28" s="144" t="s">
        <v>42</v>
      </c>
      <c r="M28" s="354"/>
    </row>
    <row r="29" spans="2:13" s="45" customFormat="1" ht="12" customHeight="1" x14ac:dyDescent="0.25">
      <c r="B29" s="236" t="s">
        <v>26</v>
      </c>
      <c r="C29" s="237" t="s">
        <v>27</v>
      </c>
      <c r="D29" s="237" t="s">
        <v>28</v>
      </c>
      <c r="E29" s="228" t="s">
        <v>29</v>
      </c>
      <c r="F29" s="229" t="s">
        <v>30</v>
      </c>
      <c r="G29" s="230" t="s">
        <v>31</v>
      </c>
      <c r="H29" s="231" t="s">
        <v>32</v>
      </c>
      <c r="I29" s="232" t="s">
        <v>33</v>
      </c>
      <c r="J29" s="233" t="s">
        <v>34</v>
      </c>
      <c r="K29" s="69" t="s">
        <v>35</v>
      </c>
      <c r="L29" s="234" t="s">
        <v>50</v>
      </c>
      <c r="M29" s="235" t="s">
        <v>53</v>
      </c>
    </row>
    <row r="30" spans="2:13" s="47" customFormat="1" ht="29.1" customHeight="1" x14ac:dyDescent="0.25">
      <c r="B30" s="73"/>
      <c r="C30" s="110"/>
      <c r="D30" s="112"/>
      <c r="E30" s="74"/>
      <c r="F30" s="80"/>
      <c r="G30" s="82"/>
      <c r="H30" s="75"/>
      <c r="I30" s="76" t="s">
        <v>38</v>
      </c>
      <c r="J30" s="100"/>
      <c r="K30" s="114"/>
      <c r="L30" s="123"/>
      <c r="M30" s="330" t="s">
        <v>136</v>
      </c>
    </row>
    <row r="31" spans="2:13" s="47" customFormat="1" ht="29.1" customHeight="1" thickBot="1" x14ac:dyDescent="0.3">
      <c r="B31" s="116"/>
      <c r="C31" s="111"/>
      <c r="D31" s="113"/>
      <c r="E31" s="77"/>
      <c r="F31" s="81"/>
      <c r="G31" s="83"/>
      <c r="H31" s="78"/>
      <c r="I31" s="79"/>
      <c r="J31" s="109"/>
      <c r="K31" s="115"/>
      <c r="L31" s="145"/>
      <c r="M31" s="331"/>
    </row>
    <row r="32" spans="2:13" s="47" customFormat="1" ht="29.1" customHeight="1" x14ac:dyDescent="0.25">
      <c r="B32" s="95"/>
      <c r="C32" s="125"/>
      <c r="D32" s="125"/>
      <c r="E32" s="95"/>
      <c r="F32" s="95"/>
      <c r="G32" s="95"/>
      <c r="H32" s="95"/>
      <c r="I32" s="95"/>
      <c r="J32" s="126"/>
      <c r="K32" s="127"/>
      <c r="L32" s="126"/>
      <c r="M32" s="95"/>
    </row>
    <row r="33" spans="2:13" s="56" customFormat="1" ht="27.75" customHeight="1" thickBot="1" x14ac:dyDescent="0.3">
      <c r="B33" s="332" t="s">
        <v>128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</row>
    <row r="34" spans="2:13" s="39" customFormat="1" ht="24.75" customHeight="1" x14ac:dyDescent="0.25">
      <c r="B34" s="334" t="s">
        <v>39</v>
      </c>
      <c r="C34" s="336" t="s">
        <v>48</v>
      </c>
      <c r="D34" s="338" t="s">
        <v>49</v>
      </c>
      <c r="E34" s="340" t="s">
        <v>46</v>
      </c>
      <c r="F34" s="342" t="s">
        <v>47</v>
      </c>
      <c r="G34" s="344" t="s">
        <v>51</v>
      </c>
      <c r="H34" s="346" t="s">
        <v>52</v>
      </c>
      <c r="I34" s="348" t="s">
        <v>45</v>
      </c>
      <c r="J34" s="350" t="s">
        <v>60</v>
      </c>
      <c r="K34" s="351"/>
      <c r="L34" s="352"/>
      <c r="M34" s="353" t="s">
        <v>132</v>
      </c>
    </row>
    <row r="35" spans="2:13" s="39" customFormat="1" ht="64.5" customHeight="1" x14ac:dyDescent="0.25">
      <c r="B35" s="335"/>
      <c r="C35" s="337"/>
      <c r="D35" s="339"/>
      <c r="E35" s="341"/>
      <c r="F35" s="343"/>
      <c r="G35" s="345"/>
      <c r="H35" s="347"/>
      <c r="I35" s="349"/>
      <c r="J35" s="40" t="s">
        <v>41</v>
      </c>
      <c r="K35" s="41" t="s">
        <v>61</v>
      </c>
      <c r="L35" s="144" t="s">
        <v>42</v>
      </c>
      <c r="M35" s="354"/>
    </row>
    <row r="36" spans="2:13" s="45" customFormat="1" ht="12" customHeight="1" x14ac:dyDescent="0.25">
      <c r="B36" s="236" t="s">
        <v>26</v>
      </c>
      <c r="C36" s="237" t="s">
        <v>27</v>
      </c>
      <c r="D36" s="237" t="s">
        <v>28</v>
      </c>
      <c r="E36" s="228" t="s">
        <v>29</v>
      </c>
      <c r="F36" s="229" t="s">
        <v>31</v>
      </c>
      <c r="G36" s="230" t="s">
        <v>32</v>
      </c>
      <c r="H36" s="231" t="s">
        <v>33</v>
      </c>
      <c r="I36" s="232" t="s">
        <v>34</v>
      </c>
      <c r="J36" s="233" t="s">
        <v>35</v>
      </c>
      <c r="K36" s="69" t="s">
        <v>50</v>
      </c>
      <c r="L36" s="234" t="s">
        <v>53</v>
      </c>
      <c r="M36" s="235" t="s">
        <v>64</v>
      </c>
    </row>
    <row r="37" spans="2:13" s="47" customFormat="1" ht="29.1" customHeight="1" x14ac:dyDescent="0.25">
      <c r="B37" s="73"/>
      <c r="C37" s="110"/>
      <c r="D37" s="112"/>
      <c r="E37" s="74"/>
      <c r="F37" s="80"/>
      <c r="G37" s="82"/>
      <c r="H37" s="75"/>
      <c r="I37" s="76" t="s">
        <v>38</v>
      </c>
      <c r="J37" s="100"/>
      <c r="K37" s="114"/>
      <c r="L37" s="123"/>
      <c r="M37" s="330" t="s">
        <v>137</v>
      </c>
    </row>
    <row r="38" spans="2:13" s="47" customFormat="1" ht="29.1" customHeight="1" thickBot="1" x14ac:dyDescent="0.3">
      <c r="B38" s="116"/>
      <c r="C38" s="111"/>
      <c r="D38" s="113"/>
      <c r="E38" s="77"/>
      <c r="F38" s="81"/>
      <c r="G38" s="83"/>
      <c r="H38" s="78"/>
      <c r="I38" s="79"/>
      <c r="J38" s="109"/>
      <c r="K38" s="115"/>
      <c r="L38" s="145"/>
      <c r="M38" s="331"/>
    </row>
    <row r="39" spans="2:13" s="47" customFormat="1" ht="29.1" customHeight="1" x14ac:dyDescent="0.25">
      <c r="B39" s="95"/>
      <c r="C39" s="125"/>
      <c r="D39" s="125"/>
      <c r="E39" s="95"/>
      <c r="F39" s="95"/>
      <c r="G39" s="95"/>
      <c r="H39" s="95"/>
      <c r="I39" s="95"/>
      <c r="J39" s="126"/>
      <c r="K39" s="127"/>
      <c r="L39" s="126"/>
      <c r="M39" s="95"/>
    </row>
    <row r="40" spans="2:13" s="19" customFormat="1" ht="20.100000000000001" customHeight="1" x14ac:dyDescent="0.25">
      <c r="B40" s="290" t="s">
        <v>37</v>
      </c>
      <c r="C40" s="290"/>
      <c r="D40" s="290"/>
      <c r="E40" s="290"/>
      <c r="F40" s="290"/>
      <c r="G40" s="290"/>
      <c r="H40" s="290"/>
      <c r="I40" s="290"/>
      <c r="J40" s="290"/>
      <c r="K40" s="290"/>
    </row>
    <row r="41" spans="2:13" s="19" customFormat="1" ht="20.100000000000001" customHeight="1" x14ac:dyDescent="0.25">
      <c r="B41" s="124"/>
      <c r="C41" s="124"/>
      <c r="D41" s="124"/>
      <c r="E41" s="124"/>
      <c r="F41" s="124"/>
      <c r="G41" s="124"/>
      <c r="H41" s="124"/>
      <c r="I41" s="124"/>
      <c r="J41" s="124"/>
      <c r="K41" s="124"/>
    </row>
    <row r="42" spans="2:13" s="56" customFormat="1" ht="15" customHeight="1" x14ac:dyDescent="0.25">
      <c r="B42" s="291" t="s">
        <v>1</v>
      </c>
      <c r="C42" s="291"/>
      <c r="D42" s="326" t="str">
        <f>IF('Príloha č. 1'!$D$6="","",'Príloha č. 1'!$D$6)</f>
        <v/>
      </c>
      <c r="E42" s="326"/>
      <c r="F42" s="64"/>
      <c r="J42" s="57"/>
    </row>
    <row r="43" spans="2:13" s="56" customFormat="1" ht="15" customHeight="1" x14ac:dyDescent="0.25">
      <c r="B43" s="293" t="s">
        <v>2</v>
      </c>
      <c r="C43" s="293"/>
      <c r="D43" s="327" t="str">
        <f>IF('Príloha č. 1'!$D$7="","",'Príloha č. 1'!$D$7)</f>
        <v/>
      </c>
      <c r="E43" s="327"/>
      <c r="F43" s="47"/>
    </row>
    <row r="44" spans="2:13" s="56" customFormat="1" ht="15" customHeight="1" x14ac:dyDescent="0.25">
      <c r="B44" s="293" t="s">
        <v>3</v>
      </c>
      <c r="C44" s="293"/>
      <c r="D44" s="328" t="str">
        <f>IF('Príloha č. 1'!D8:E8="","",'Príloha č. 1'!D8:E8)</f>
        <v/>
      </c>
      <c r="E44" s="328"/>
      <c r="F44" s="47"/>
    </row>
    <row r="45" spans="2:13" s="56" customFormat="1" ht="15" customHeight="1" x14ac:dyDescent="0.25">
      <c r="B45" s="293" t="s">
        <v>4</v>
      </c>
      <c r="C45" s="293"/>
      <c r="D45" s="328" t="str">
        <f>IF('Príloha č. 1'!D9:E9="","",'Príloha č. 1'!D9:E9)</f>
        <v/>
      </c>
      <c r="E45" s="328"/>
      <c r="F45" s="47"/>
    </row>
    <row r="46" spans="2:13" x14ac:dyDescent="0.2">
      <c r="H46" s="296"/>
      <c r="I46" s="296"/>
      <c r="J46" s="296"/>
      <c r="K46" s="296"/>
    </row>
    <row r="47" spans="2:13" ht="33" customHeight="1" x14ac:dyDescent="0.2">
      <c r="B47" s="36" t="s">
        <v>8</v>
      </c>
      <c r="C47" s="104" t="str">
        <f>IF('Príloha č. 1'!C23:C23="","",'Príloha č. 1'!C23:C23)</f>
        <v/>
      </c>
      <c r="H47" s="295" t="s">
        <v>84</v>
      </c>
      <c r="I47" s="295"/>
      <c r="J47" s="295"/>
      <c r="K47" s="295"/>
    </row>
    <row r="48" spans="2:13" ht="15" customHeight="1" x14ac:dyDescent="0.2">
      <c r="B48" s="36" t="s">
        <v>9</v>
      </c>
      <c r="C48" s="28" t="str">
        <f>IF('Príloha č. 1'!C24:C24="","",'Príloha č. 1'!C24:C24)</f>
        <v/>
      </c>
      <c r="D48" s="148"/>
      <c r="F48" s="36"/>
      <c r="G48" s="36"/>
    </row>
    <row r="49" spans="2:9" ht="15" customHeight="1" x14ac:dyDescent="0.2">
      <c r="D49" s="148"/>
      <c r="F49" s="36"/>
      <c r="G49" s="36"/>
      <c r="H49" s="36"/>
    </row>
    <row r="50" spans="2:9" s="58" customFormat="1" x14ac:dyDescent="0.2">
      <c r="B50" s="289" t="s">
        <v>10</v>
      </c>
      <c r="C50" s="289"/>
      <c r="D50" s="147"/>
      <c r="E50" s="61"/>
      <c r="F50" s="148"/>
      <c r="G50" s="148"/>
      <c r="H50" s="148"/>
    </row>
    <row r="51" spans="2:9" s="63" customFormat="1" ht="12" customHeight="1" x14ac:dyDescent="0.2">
      <c r="B51" s="59"/>
      <c r="C51" s="60" t="s">
        <v>11</v>
      </c>
      <c r="D51" s="60"/>
      <c r="E51" s="45"/>
      <c r="F51" s="148"/>
      <c r="G51" s="148"/>
      <c r="H51" s="148"/>
      <c r="I51" s="61"/>
    </row>
  </sheetData>
  <mergeCells count="76">
    <mergeCell ref="M13:M14"/>
    <mergeCell ref="M16:M17"/>
    <mergeCell ref="B12:L12"/>
    <mergeCell ref="B13:B14"/>
    <mergeCell ref="C13:C14"/>
    <mergeCell ref="D13:D14"/>
    <mergeCell ref="E13:E14"/>
    <mergeCell ref="F13:F14"/>
    <mergeCell ref="G13:G14"/>
    <mergeCell ref="H13:H14"/>
    <mergeCell ref="I13:I14"/>
    <mergeCell ref="J13:L13"/>
    <mergeCell ref="B50:C50"/>
    <mergeCell ref="B40:K40"/>
    <mergeCell ref="B42:C42"/>
    <mergeCell ref="D42:E42"/>
    <mergeCell ref="B43:C43"/>
    <mergeCell ref="D43:E43"/>
    <mergeCell ref="B44:C44"/>
    <mergeCell ref="D44:E44"/>
    <mergeCell ref="B45:C45"/>
    <mergeCell ref="D45:E45"/>
    <mergeCell ref="H47:K47"/>
    <mergeCell ref="H46:K46"/>
    <mergeCell ref="M9:M10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B5:L5"/>
    <mergeCell ref="B1:C1"/>
    <mergeCell ref="B2:L2"/>
    <mergeCell ref="B3:C3"/>
    <mergeCell ref="B4:L4"/>
    <mergeCell ref="B19:L19"/>
    <mergeCell ref="B20:B21"/>
    <mergeCell ref="C20:C21"/>
    <mergeCell ref="D20:D21"/>
    <mergeCell ref="E20:E21"/>
    <mergeCell ref="F20:F21"/>
    <mergeCell ref="G20:G21"/>
    <mergeCell ref="H20:H21"/>
    <mergeCell ref="I20:I21"/>
    <mergeCell ref="J20:L20"/>
    <mergeCell ref="M20:M21"/>
    <mergeCell ref="M23:M24"/>
    <mergeCell ref="B26:L26"/>
    <mergeCell ref="B27:B28"/>
    <mergeCell ref="C27:C28"/>
    <mergeCell ref="D27:D28"/>
    <mergeCell ref="E27:E28"/>
    <mergeCell ref="F27:F28"/>
    <mergeCell ref="G27:G28"/>
    <mergeCell ref="H27:H28"/>
    <mergeCell ref="I27:I28"/>
    <mergeCell ref="J27:L27"/>
    <mergeCell ref="M27:M28"/>
    <mergeCell ref="M37:M38"/>
    <mergeCell ref="M30:M31"/>
    <mergeCell ref="B33:L33"/>
    <mergeCell ref="B34:B35"/>
    <mergeCell ref="C34:C35"/>
    <mergeCell ref="D34:D35"/>
    <mergeCell ref="E34:E35"/>
    <mergeCell ref="F34:F35"/>
    <mergeCell ref="G34:G35"/>
    <mergeCell ref="H34:H35"/>
    <mergeCell ref="I34:I35"/>
    <mergeCell ref="J34:L34"/>
    <mergeCell ref="M34:M35"/>
  </mergeCells>
  <conditionalFormatting sqref="C47:C48">
    <cfRule type="containsBlanks" dxfId="2" priority="4">
      <formula>LEN(TRIM(C47))=0</formula>
    </cfRule>
  </conditionalFormatting>
  <conditionalFormatting sqref="D42:E45">
    <cfRule type="containsBlanks" dxfId="1" priority="3">
      <formula>LEN(TRIM(D42))=0</formula>
    </cfRule>
  </conditionalFormatting>
  <pageMargins left="0.98425196850393704" right="0.98425196850393704" top="0.98425196850393704" bottom="0.98425196850393704" header="0.31496062992125984" footer="0.31496062992125984"/>
  <pageSetup paperSize="9" scale="65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N32"/>
  <sheetViews>
    <sheetView showGridLines="0" zoomScale="90" zoomScaleNormal="90" workbookViewId="0"/>
  </sheetViews>
  <sheetFormatPr defaultColWidth="9.140625" defaultRowHeight="12" x14ac:dyDescent="0.2"/>
  <cols>
    <col min="1" max="1" width="1.85546875" style="172" customWidth="1"/>
    <col min="2" max="2" width="5.28515625" style="172" customWidth="1"/>
    <col min="3" max="3" width="26.7109375" style="172" customWidth="1"/>
    <col min="4" max="4" width="23.85546875" style="172" customWidth="1"/>
    <col min="5" max="5" width="20" style="172" customWidth="1"/>
    <col min="6" max="6" width="17" style="172" customWidth="1"/>
    <col min="7" max="7" width="16.5703125" style="172" customWidth="1"/>
    <col min="8" max="16384" width="9.140625" style="172"/>
  </cols>
  <sheetData>
    <row r="1" spans="2:14" ht="12.75" x14ac:dyDescent="0.25">
      <c r="B1" s="359" t="s">
        <v>12</v>
      </c>
      <c r="C1" s="360"/>
      <c r="D1" s="171"/>
      <c r="E1" s="171"/>
      <c r="F1" s="171"/>
      <c r="G1" s="171"/>
    </row>
    <row r="2" spans="2:14" ht="15" customHeight="1" x14ac:dyDescent="0.2">
      <c r="B2" s="298" t="str">
        <f>'Príloha č. 1'!B2:C2</f>
        <v>SADA CENTRIFUGÁLNEJ MECHANICKEJ PODPORY SRDCA S OXYGENÁTOROM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2:14" ht="24.95" customHeight="1" x14ac:dyDescent="0.2">
      <c r="B3" s="361"/>
      <c r="C3" s="361"/>
      <c r="D3" s="361"/>
      <c r="E3" s="361"/>
      <c r="F3" s="361"/>
      <c r="G3" s="361"/>
    </row>
    <row r="4" spans="2:14" ht="18.75" x14ac:dyDescent="0.3">
      <c r="B4" s="362" t="s">
        <v>71</v>
      </c>
      <c r="C4" s="362"/>
      <c r="D4" s="362"/>
      <c r="E4" s="362"/>
      <c r="F4" s="362"/>
      <c r="G4" s="362"/>
      <c r="H4" s="173"/>
      <c r="I4" s="173"/>
      <c r="J4" s="173"/>
      <c r="K4" s="173"/>
      <c r="L4" s="173"/>
      <c r="M4" s="173"/>
      <c r="N4" s="173"/>
    </row>
    <row r="5" spans="2:14" x14ac:dyDescent="0.2">
      <c r="B5" s="174"/>
      <c r="C5" s="174"/>
      <c r="D5" s="174"/>
      <c r="E5" s="174"/>
      <c r="F5" s="174"/>
      <c r="G5" s="174"/>
    </row>
    <row r="6" spans="2:14" x14ac:dyDescent="0.2">
      <c r="B6" s="174"/>
      <c r="C6" s="174"/>
      <c r="D6" s="174"/>
      <c r="E6" s="174"/>
      <c r="F6" s="174"/>
      <c r="G6" s="174"/>
    </row>
    <row r="7" spans="2:14" x14ac:dyDescent="0.2">
      <c r="B7" s="174"/>
      <c r="C7" s="174"/>
      <c r="D7" s="174"/>
      <c r="E7" s="174"/>
      <c r="F7" s="174"/>
      <c r="G7" s="174"/>
    </row>
    <row r="8" spans="2:14" ht="17.25" customHeight="1" x14ac:dyDescent="0.2">
      <c r="B8" s="363" t="s">
        <v>72</v>
      </c>
      <c r="C8" s="363"/>
      <c r="D8" s="363"/>
      <c r="E8" s="363"/>
      <c r="F8" s="363"/>
      <c r="G8" s="363"/>
    </row>
    <row r="9" spans="2:14" ht="17.25" customHeight="1" x14ac:dyDescent="0.2">
      <c r="B9" s="175"/>
      <c r="C9" s="358" t="s">
        <v>73</v>
      </c>
      <c r="D9" s="358"/>
      <c r="E9" s="358"/>
      <c r="F9" s="175"/>
      <c r="G9" s="175"/>
    </row>
    <row r="10" spans="2:14" ht="9.9499999999999993" customHeight="1" thickBot="1" x14ac:dyDescent="0.25">
      <c r="B10" s="175"/>
      <c r="C10" s="175"/>
      <c r="D10" s="175"/>
      <c r="E10" s="175"/>
      <c r="F10" s="175"/>
      <c r="G10" s="175"/>
    </row>
    <row r="11" spans="2:14" ht="90.75" customHeight="1" x14ac:dyDescent="0.2">
      <c r="B11" s="176" t="s">
        <v>36</v>
      </c>
      <c r="C11" s="177" t="s">
        <v>74</v>
      </c>
      <c r="D11" s="177" t="s">
        <v>75</v>
      </c>
      <c r="E11" s="177" t="s">
        <v>58</v>
      </c>
      <c r="F11" s="178" t="s">
        <v>76</v>
      </c>
      <c r="G11" s="179" t="s">
        <v>77</v>
      </c>
    </row>
    <row r="12" spans="2:14" ht="15" customHeight="1" x14ac:dyDescent="0.2">
      <c r="B12" s="180" t="s">
        <v>26</v>
      </c>
      <c r="C12" s="181" t="s">
        <v>27</v>
      </c>
      <c r="D12" s="181" t="s">
        <v>28</v>
      </c>
      <c r="E12" s="181" t="s">
        <v>29</v>
      </c>
      <c r="F12" s="181" t="s">
        <v>30</v>
      </c>
      <c r="G12" s="182" t="s">
        <v>31</v>
      </c>
    </row>
    <row r="13" spans="2:14" ht="24.95" customHeight="1" x14ac:dyDescent="0.2">
      <c r="B13" s="183"/>
      <c r="C13" s="184"/>
      <c r="D13" s="185"/>
      <c r="E13" s="186"/>
      <c r="F13" s="187"/>
      <c r="G13" s="188"/>
    </row>
    <row r="14" spans="2:14" ht="24.95" customHeight="1" x14ac:dyDescent="0.2">
      <c r="B14" s="183"/>
      <c r="C14" s="184"/>
      <c r="D14" s="185"/>
      <c r="E14" s="186"/>
      <c r="F14" s="187"/>
      <c r="G14" s="188"/>
    </row>
    <row r="15" spans="2:14" s="189" customFormat="1" ht="24.95" customHeight="1" x14ac:dyDescent="0.25">
      <c r="B15" s="183"/>
      <c r="C15" s="184"/>
      <c r="D15" s="185"/>
      <c r="E15" s="186"/>
      <c r="F15" s="187"/>
      <c r="G15" s="188"/>
    </row>
    <row r="16" spans="2:14" s="189" customFormat="1" ht="24.95" customHeight="1" thickBot="1" x14ac:dyDescent="0.3">
      <c r="B16" s="190"/>
      <c r="C16" s="191"/>
      <c r="D16" s="192"/>
      <c r="E16" s="193"/>
      <c r="F16" s="194"/>
      <c r="G16" s="195"/>
    </row>
    <row r="17" spans="2:14" s="189" customFormat="1" ht="15" customHeight="1" x14ac:dyDescent="0.25">
      <c r="B17" s="364"/>
      <c r="C17" s="364"/>
      <c r="D17" s="364"/>
      <c r="E17" s="364"/>
      <c r="F17" s="364"/>
      <c r="G17" s="364"/>
    </row>
    <row r="18" spans="2:14" s="197" customFormat="1" ht="49.5" customHeight="1" x14ac:dyDescent="0.25">
      <c r="B18" s="365" t="s">
        <v>78</v>
      </c>
      <c r="C18" s="365"/>
      <c r="D18" s="365"/>
      <c r="E18" s="365"/>
      <c r="F18" s="365"/>
      <c r="G18" s="365"/>
      <c r="H18" s="196"/>
      <c r="I18" s="196"/>
      <c r="J18" s="196"/>
      <c r="K18" s="196"/>
      <c r="L18" s="196"/>
      <c r="M18" s="196"/>
      <c r="N18" s="196"/>
    </row>
    <row r="19" spans="2:14" s="197" customFormat="1" ht="9.9499999999999993" customHeight="1" x14ac:dyDescent="0.25">
      <c r="B19" s="198"/>
      <c r="C19" s="365"/>
      <c r="D19" s="365"/>
      <c r="E19" s="365"/>
      <c r="F19" s="365"/>
      <c r="G19" s="365"/>
      <c r="H19" s="199"/>
      <c r="I19" s="199"/>
      <c r="J19" s="199"/>
      <c r="K19" s="199"/>
      <c r="L19" s="199"/>
      <c r="M19" s="199"/>
      <c r="N19" s="199"/>
    </row>
    <row r="20" spans="2:14" s="197" customFormat="1" ht="20.100000000000001" customHeight="1" x14ac:dyDescent="0.25">
      <c r="B20" s="363" t="s">
        <v>79</v>
      </c>
      <c r="C20" s="363"/>
      <c r="D20" s="363"/>
      <c r="E20" s="363"/>
      <c r="F20" s="363"/>
      <c r="G20" s="363"/>
      <c r="H20" s="199"/>
      <c r="I20" s="199"/>
      <c r="J20" s="199"/>
      <c r="K20" s="199"/>
      <c r="L20" s="199"/>
      <c r="M20" s="199"/>
      <c r="N20" s="199"/>
    </row>
    <row r="21" spans="2:14" s="197" customFormat="1" ht="20.100000000000001" customHeight="1" x14ac:dyDescent="0.25">
      <c r="B21" s="175"/>
      <c r="C21" s="358" t="s">
        <v>80</v>
      </c>
      <c r="D21" s="358"/>
      <c r="E21" s="358"/>
      <c r="F21" s="358"/>
      <c r="G21" s="358"/>
      <c r="H21" s="199"/>
      <c r="I21" s="199"/>
      <c r="J21" s="199"/>
      <c r="K21" s="199"/>
      <c r="L21" s="199"/>
      <c r="M21" s="199"/>
      <c r="N21" s="199"/>
    </row>
    <row r="22" spans="2:14" s="197" customFormat="1" ht="20.100000000000001" customHeight="1" x14ac:dyDescent="0.25">
      <c r="B22" s="198"/>
      <c r="C22" s="200"/>
      <c r="D22" s="200"/>
      <c r="E22" s="200"/>
      <c r="F22" s="200"/>
      <c r="G22" s="200"/>
      <c r="H22" s="199"/>
      <c r="I22" s="199"/>
      <c r="J22" s="199"/>
      <c r="K22" s="199"/>
      <c r="L22" s="199"/>
      <c r="M22" s="199"/>
      <c r="N22" s="199"/>
    </row>
    <row r="23" spans="2:14" ht="15" customHeight="1" x14ac:dyDescent="0.2">
      <c r="B23" s="198"/>
      <c r="C23" s="200"/>
      <c r="D23" s="200"/>
      <c r="E23" s="200"/>
      <c r="F23" s="200"/>
      <c r="G23" s="200"/>
    </row>
    <row r="24" spans="2:14" s="201" customFormat="1" ht="15" customHeight="1" x14ac:dyDescent="0.25">
      <c r="B24" s="198"/>
      <c r="C24" s="200"/>
      <c r="D24" s="200"/>
      <c r="E24" s="200"/>
      <c r="F24" s="200"/>
      <c r="G24" s="200"/>
    </row>
    <row r="25" spans="2:14" s="201" customFormat="1" ht="15" customHeight="1" x14ac:dyDescent="0.25">
      <c r="B25" s="202"/>
      <c r="C25" s="202"/>
      <c r="D25" s="202"/>
      <c r="E25" s="202"/>
      <c r="F25" s="202"/>
      <c r="G25" s="202"/>
    </row>
    <row r="26" spans="2:14" s="201" customFormat="1" ht="15" x14ac:dyDescent="0.25">
      <c r="B26" s="201" t="s">
        <v>8</v>
      </c>
      <c r="C26" s="357" t="str">
        <f>IF('Príloha č. 1'!C23:C23="","",'Príloha č. 1'!C23:C23)</f>
        <v/>
      </c>
      <c r="D26" s="357"/>
    </row>
    <row r="27" spans="2:14" s="201" customFormat="1" ht="15" customHeight="1" x14ac:dyDescent="0.25">
      <c r="B27" s="201" t="s">
        <v>9</v>
      </c>
      <c r="C27" s="366" t="str">
        <f>IF('Príloha č. 1'!C24:C24="","",'Príloha č. 1'!C24:C24)</f>
        <v/>
      </c>
      <c r="D27" s="357"/>
    </row>
    <row r="28" spans="2:14" ht="15" customHeight="1" x14ac:dyDescent="0.25">
      <c r="B28" s="201"/>
      <c r="C28" s="201"/>
      <c r="D28" s="201"/>
      <c r="E28" s="201"/>
      <c r="F28" s="201"/>
      <c r="G28" s="201"/>
    </row>
    <row r="29" spans="2:14" s="204" customFormat="1" ht="15" x14ac:dyDescent="0.25">
      <c r="B29" s="201"/>
      <c r="C29" s="201"/>
      <c r="D29" s="203"/>
      <c r="E29" s="201"/>
      <c r="F29" s="296"/>
      <c r="G29" s="296"/>
    </row>
    <row r="30" spans="2:14" s="207" customFormat="1" ht="44.25" customHeight="1" x14ac:dyDescent="0.25">
      <c r="B30" s="172"/>
      <c r="C30" s="172"/>
      <c r="D30" s="205"/>
      <c r="E30" s="201"/>
      <c r="F30" s="295" t="s">
        <v>83</v>
      </c>
      <c r="G30" s="295"/>
      <c r="H30" s="206"/>
    </row>
    <row r="31" spans="2:14" x14ac:dyDescent="0.2">
      <c r="B31" s="367" t="s">
        <v>10</v>
      </c>
      <c r="C31" s="367"/>
      <c r="D31" s="204"/>
      <c r="E31" s="204"/>
      <c r="F31" s="204"/>
      <c r="G31" s="204"/>
    </row>
    <row r="32" spans="2:14" x14ac:dyDescent="0.2">
      <c r="B32" s="208"/>
      <c r="C32" s="368" t="s">
        <v>11</v>
      </c>
      <c r="D32" s="369"/>
      <c r="E32" s="369"/>
      <c r="F32" s="369"/>
      <c r="G32" s="369"/>
    </row>
  </sheetData>
  <mergeCells count="17">
    <mergeCell ref="F29:G29"/>
    <mergeCell ref="F30:G30"/>
    <mergeCell ref="C27:D27"/>
    <mergeCell ref="B31:C31"/>
    <mergeCell ref="C32:G32"/>
    <mergeCell ref="C26:D26"/>
    <mergeCell ref="C9:E9"/>
    <mergeCell ref="B1:C1"/>
    <mergeCell ref="B2:M2"/>
    <mergeCell ref="B3:G3"/>
    <mergeCell ref="B4:G4"/>
    <mergeCell ref="B8:G8"/>
    <mergeCell ref="B17:G17"/>
    <mergeCell ref="B18:G18"/>
    <mergeCell ref="C19:G19"/>
    <mergeCell ref="B20:G20"/>
    <mergeCell ref="C21:G21"/>
  </mergeCells>
  <conditionalFormatting sqref="C26:D27">
    <cfRule type="containsBlanks" dxfId="0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 </vt:lpstr>
      <vt:lpstr> Príloha č. 6 - časť 1</vt:lpstr>
      <vt:lpstr>Príloha č. 7 - časť 1 </vt:lpstr>
      <vt:lpstr>Príloha č. 8</vt:lpstr>
      <vt:lpstr>' Príloha č. 6 - časť 1'!Oblasť_tlače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7 - časť 1 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2023-07-31T12:43:09Z</cp:lastPrinted>
  <dcterms:created xsi:type="dcterms:W3CDTF">2015-02-18T09:10:07Z</dcterms:created>
  <dcterms:modified xsi:type="dcterms:W3CDTF">2023-07-31T12:43:22Z</dcterms:modified>
</cp:coreProperties>
</file>