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1. Magda\02. Príprava a dovoz stravy\PODLIMITNÁ ZÁKAZKA\07. SP + prílohy\"/>
    </mc:Choice>
  </mc:AlternateContent>
  <bookViews>
    <workbookView xWindow="0" yWindow="0" windowWidth="28800" windowHeight="12450" tabRatio="685" activeTab="4"/>
  </bookViews>
  <sheets>
    <sheet name="Príloha č. 1" sheetId="5" r:id="rId1"/>
    <sheet name="Príloha č. 2" sheetId="6" r:id="rId2"/>
    <sheet name="Príloha č. 3" sheetId="7" r:id="rId3"/>
    <sheet name="Príloha č. 4" sheetId="15" r:id="rId4"/>
    <sheet name="Príloha č.5" sheetId="14" r:id="rId5"/>
    <sheet name="Príloha č. 6" sheetId="9" r:id="rId6"/>
  </sheets>
  <externalReferences>
    <externalReference r:id="rId7"/>
  </externalReferences>
  <definedNames>
    <definedName name="_xlnm.Print_Area" localSheetId="0">'Príloha č. 1'!$A$1:$D$32</definedName>
    <definedName name="_xlnm.Print_Area" localSheetId="1">'Príloha č. 2'!$A$1:$D$25</definedName>
    <definedName name="_xlnm.Print_Area" localSheetId="2">'Príloha č. 3'!$A$1:$D$26</definedName>
    <definedName name="_xlnm.Print_Area" localSheetId="3">'Príloha č. 4'!$A$1:$E$85</definedName>
    <definedName name="_xlnm.Print_Area" localSheetId="5">'Príloha č. 6'!$A$1:$F$29</definedName>
    <definedName name="_xlnm.Print_Area" localSheetId="4">'Príloha č.5'!$A$1:$T$59</definedName>
  </definedNames>
  <calcPr calcId="162913"/>
</workbook>
</file>

<file path=xl/calcChain.xml><?xml version="1.0" encoding="utf-8"?>
<calcChain xmlns="http://schemas.openxmlformats.org/spreadsheetml/2006/main">
  <c r="O36" i="14" l="1"/>
  <c r="M44" i="14"/>
  <c r="M9" i="14" l="1"/>
  <c r="D9" i="14" l="1"/>
  <c r="L31" i="14"/>
  <c r="I31" i="14"/>
  <c r="K31" i="14" s="1"/>
  <c r="O31" i="14" s="1"/>
  <c r="D56" i="14" s="1"/>
  <c r="R31" i="14" l="1"/>
  <c r="A2" i="15"/>
  <c r="A2" i="14" l="1"/>
  <c r="A1" i="14"/>
  <c r="G9" i="14" l="1"/>
  <c r="J9" i="14"/>
  <c r="P9" i="14"/>
  <c r="S9" i="14"/>
  <c r="D10" i="14"/>
  <c r="G10" i="14"/>
  <c r="J10" i="14"/>
  <c r="M10" i="14"/>
  <c r="P10" i="14"/>
  <c r="S10" i="14"/>
  <c r="D11" i="14"/>
  <c r="G11" i="14"/>
  <c r="J11" i="14"/>
  <c r="M11" i="14"/>
  <c r="P11" i="14"/>
  <c r="S11" i="14"/>
  <c r="D12" i="14"/>
  <c r="G12" i="14"/>
  <c r="J12" i="14"/>
  <c r="M12" i="14"/>
  <c r="P12" i="14"/>
  <c r="S12" i="14"/>
  <c r="D13" i="14"/>
  <c r="G13" i="14"/>
  <c r="J13" i="14"/>
  <c r="M13" i="14"/>
  <c r="P13" i="14"/>
  <c r="S13" i="14"/>
  <c r="D14" i="14"/>
  <c r="G14" i="14"/>
  <c r="J14" i="14"/>
  <c r="M14" i="14"/>
  <c r="P14" i="14"/>
  <c r="S14" i="14"/>
  <c r="D15" i="14"/>
  <c r="G15" i="14"/>
  <c r="J15" i="14"/>
  <c r="M15" i="14"/>
  <c r="P15" i="14"/>
  <c r="S15" i="14"/>
  <c r="B16" i="14"/>
  <c r="B20" i="14" s="1"/>
  <c r="E16" i="14"/>
  <c r="B21" i="14" s="1"/>
  <c r="F21" i="14" s="1"/>
  <c r="H16" i="14"/>
  <c r="B22" i="14" s="1"/>
  <c r="F22" i="14" s="1"/>
  <c r="K16" i="14"/>
  <c r="B23" i="14" s="1"/>
  <c r="F23" i="14" s="1"/>
  <c r="N16" i="14"/>
  <c r="B24" i="14" s="1"/>
  <c r="F24" i="14" s="1"/>
  <c r="Q16" i="14"/>
  <c r="B25" i="14" s="1"/>
  <c r="F25" i="14" s="1"/>
  <c r="E31" i="14"/>
  <c r="F31" i="14" s="1"/>
  <c r="M31" i="14"/>
  <c r="I36" i="14"/>
  <c r="K36" i="14" s="1"/>
  <c r="I37" i="14"/>
  <c r="K37" i="14" s="1"/>
  <c r="O37" i="14"/>
  <c r="I38" i="14"/>
  <c r="K38" i="14" s="1"/>
  <c r="O38" i="14"/>
  <c r="I39" i="14"/>
  <c r="K39" i="14" s="1"/>
  <c r="O39" i="14"/>
  <c r="I40" i="14"/>
  <c r="K40" i="14" s="1"/>
  <c r="O40" i="14"/>
  <c r="I41" i="14"/>
  <c r="K41" i="14" s="1"/>
  <c r="O41" i="14"/>
  <c r="I42" i="14"/>
  <c r="K42" i="14" s="1"/>
  <c r="O42" i="14"/>
  <c r="I43" i="14"/>
  <c r="K43" i="14" s="1"/>
  <c r="O43" i="14"/>
  <c r="G44" i="14"/>
  <c r="I50" i="14"/>
  <c r="K50" i="14" s="1"/>
  <c r="M50" i="14"/>
  <c r="O50" i="14" s="1"/>
  <c r="D58" i="14" s="1"/>
  <c r="K44" i="14" l="1"/>
  <c r="T9" i="14"/>
  <c r="T12" i="14"/>
  <c r="O44" i="14"/>
  <c r="T14" i="14"/>
  <c r="M16" i="14"/>
  <c r="T10" i="14"/>
  <c r="T13" i="14"/>
  <c r="T11" i="14"/>
  <c r="S16" i="14"/>
  <c r="G16" i="14"/>
  <c r="T15" i="14"/>
  <c r="P16" i="14"/>
  <c r="R50" i="14"/>
  <c r="S50" i="14" s="1"/>
  <c r="J16" i="14"/>
  <c r="B26" i="14"/>
  <c r="F20" i="14"/>
  <c r="H22" i="14"/>
  <c r="H24" i="14"/>
  <c r="H23" i="14"/>
  <c r="H25" i="14"/>
  <c r="H21" i="14"/>
  <c r="I44" i="14"/>
  <c r="D16" i="14"/>
  <c r="A2" i="9"/>
  <c r="D57" i="14" l="1"/>
  <c r="J57" i="14" s="1"/>
  <c r="T16" i="14"/>
  <c r="H56" i="14"/>
  <c r="J56" i="14" s="1"/>
  <c r="S31" i="14"/>
  <c r="H20" i="14"/>
  <c r="H26" i="14" s="1"/>
  <c r="D55" i="14" s="1"/>
  <c r="F26" i="14"/>
  <c r="H58" i="14"/>
  <c r="J58" i="14" s="1"/>
  <c r="A2" i="7"/>
  <c r="A2" i="6"/>
  <c r="D59" i="14" l="1"/>
  <c r="J55" i="14"/>
  <c r="J59" i="14" s="1"/>
  <c r="D97" i="5"/>
</calcChain>
</file>

<file path=xl/sharedStrings.xml><?xml version="1.0" encoding="utf-8"?>
<sst xmlns="http://schemas.openxmlformats.org/spreadsheetml/2006/main" count="382" uniqueCount="219">
  <si>
    <t>1.</t>
  </si>
  <si>
    <t>2.</t>
  </si>
  <si>
    <t>3.</t>
  </si>
  <si>
    <t>4.</t>
  </si>
  <si>
    <t>5.</t>
  </si>
  <si>
    <t xml:space="preserve"> 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</si>
  <si>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</si>
  <si>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</si>
  <si>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</si>
  <si>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</si>
  <si>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</si>
  <si>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</si>
  <si>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</si>
  <si>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</si>
  <si>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</si>
  <si>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</si>
  <si>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</si>
  <si>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</si>
  <si>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</si>
  <si>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</si>
  <si>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</si>
  <si>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</si>
  <si>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</si>
  <si>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</si>
  <si>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</si>
  <si>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</si>
  <si>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</si>
  <si>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</si>
  <si>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</si>
  <si>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Dňa:</t>
  </si>
  <si>
    <t>VYHLÁSENIE UCHÁDZAČA O SÚHLASE 
S OBSAHOM NÁVRHU ZMLUVNÝCH PODMIENOK</t>
  </si>
  <si>
    <t>V súlade s ustanovením § 41 Zákona o verejnom obstarávaní verejný obstarávateľ požaduje od úspešného uchádzača, aby najneskôr v čase uzavretia zmluvy uviedol:</t>
  </si>
  <si>
    <t>uvedenie predmetu subdodávky</t>
  </si>
  <si>
    <t>percentuálny podiel zákazky zabezpečovaný subdodávateľom.</t>
  </si>
  <si>
    <t>P.č.</t>
  </si>
  <si>
    <t>Subdodávateľ</t>
  </si>
  <si>
    <t>Údaje o osobe oprávnenej konať za subdodávateľa *</t>
  </si>
  <si>
    <t>Predmet subdodávky</t>
  </si>
  <si>
    <t>% podiel subdodávok</t>
  </si>
  <si>
    <t>Hodnota alebo podiel zákazky s pravdepodobným subdodávateľským plnením tretími stranami v EUR bez DPH</t>
  </si>
  <si>
    <r>
      <t xml:space="preserve">Uchádzač vo verejnom obstarávaní na uvedený predmet zákazky týmto vyhlasuje, že s návrhom zmluvných podmienok uvedených v časti D. Záväzné zmluvné podmienky SP bez výhrad </t>
    </r>
    <r>
      <rPr>
        <b/>
        <sz val="9"/>
        <color theme="1"/>
        <rFont val="Arial"/>
        <family val="2"/>
        <charset val="238"/>
      </rPr>
      <t>SÚHLASÍ.</t>
    </r>
  </si>
  <si>
    <t>6.</t>
  </si>
  <si>
    <t>údaje všetkých známych subdodávateľoch v rozsahu obchodné meno, sídlo, IČO</t>
  </si>
  <si>
    <t xml:space="preserve">údaje o osobe oprávnenej konať za subdodávateľa v rozsahu meno a priezvisko, </t>
  </si>
  <si>
    <t>...................................................................................</t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</si>
  <si>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</si>
  <si>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Príprava a dovoz stravy pre pacientov a zamestnancov</t>
  </si>
  <si>
    <t>xxx</t>
  </si>
  <si>
    <t xml:space="preserve">Celkom: </t>
  </si>
  <si>
    <t>Dovoz stravy</t>
  </si>
  <si>
    <t>Potraviny vo forme mimoriadnych dávok</t>
  </si>
  <si>
    <t>Strava pre zamestnancov</t>
  </si>
  <si>
    <t>Príprava stravy pre pacientov</t>
  </si>
  <si>
    <t>Výška DPH
v EUR</t>
  </si>
  <si>
    <t>Sadzba DPH
v %</t>
  </si>
  <si>
    <t>PHZ spolu:</t>
  </si>
  <si>
    <t>Celková cena
v EUR bez DPH
za 12 mesiacov 
(52 týždňov)</t>
  </si>
  <si>
    <t>Celková cena
v EUR bez DPH
za 1 týždeň
(7 dní)</t>
  </si>
  <si>
    <t>Jednotková cena
v EUR s DPH
za 1 deň 
(3x denne dovoz stravy)</t>
  </si>
  <si>
    <t>Jednotková cena
v EUR bez DPH
za 1 deň 
(3x denne dovoz stravy)</t>
  </si>
  <si>
    <t>Počet dní v týždni</t>
  </si>
  <si>
    <t>Druh služby</t>
  </si>
  <si>
    <t>Poznámka: Mimoriadné dávky sú oslobodené od DPH.</t>
  </si>
  <si>
    <t>Celkom:</t>
  </si>
  <si>
    <t>priemer 1 ks</t>
  </si>
  <si>
    <t>Bielkovinové prídavky (priemer)</t>
  </si>
  <si>
    <t xml:space="preserve">liter </t>
  </si>
  <si>
    <t>Mlieko</t>
  </si>
  <si>
    <t>Ocot</t>
  </si>
  <si>
    <t>ks</t>
  </si>
  <si>
    <t>Citrovit</t>
  </si>
  <si>
    <t>Sirup</t>
  </si>
  <si>
    <t>kg</t>
  </si>
  <si>
    <t>Cukor</t>
  </si>
  <si>
    <t>balenie (20 ks)</t>
  </si>
  <si>
    <t>Porciovaný čaj ovocný</t>
  </si>
  <si>
    <t>Porciovaný čaj čierny</t>
  </si>
  <si>
    <t>Predpokladaný počet mimoriadných dávok
za 12 mesiacov
(52 týždňov)</t>
  </si>
  <si>
    <t xml:space="preserve">Predpokladaný počet mimoriadných dávok
za 1 týždeň
(7 dní) </t>
  </si>
  <si>
    <t>Predpokladaný počet mimoriadných dávok
na 1 deň</t>
  </si>
  <si>
    <t>Jednotková cena za MJ
v EUR bez DPH</t>
  </si>
  <si>
    <t>Merná jednotka</t>
  </si>
  <si>
    <t xml:space="preserve">Výška DPH </t>
  </si>
  <si>
    <t>Predpokladaná cena
za počet porcií
bez DPH
za 1 týždeň 
(5 dní)</t>
  </si>
  <si>
    <t>Predpokladaná cena
za počet porcií bez DPH
za 1 deň</t>
  </si>
  <si>
    <t xml:space="preserve">Predpokladaný počet porcií 
za
12 mesiacov 
(52 týždňov)
</t>
  </si>
  <si>
    <t xml:space="preserve">Predpokladaný počet porcií 
za 1 týždeň
(5 dní) </t>
  </si>
  <si>
    <t>Predpokladaný počet
porcií
za 1 deň</t>
  </si>
  <si>
    <t>Jednotková cena
za 1 porciu vrátane DPH</t>
  </si>
  <si>
    <t>Výška DPH 
v EUR</t>
  </si>
  <si>
    <t>Sadzba DPH v %</t>
  </si>
  <si>
    <t>Jednotková cena
za 1 porciu
bez DPH</t>
  </si>
  <si>
    <t>Obed - zamestnanec</t>
  </si>
  <si>
    <t>Celkom</t>
  </si>
  <si>
    <t>Večera II.</t>
  </si>
  <si>
    <t>Večera I.</t>
  </si>
  <si>
    <t>Olovrant</t>
  </si>
  <si>
    <t>Obed</t>
  </si>
  <si>
    <t>Desiata</t>
  </si>
  <si>
    <t>Raňajky</t>
  </si>
  <si>
    <t>Jednotková cena x predpokladaný počet porcií
za 12 mesiacov 
(52 týždňov) 
 v EUR bez DPH</t>
  </si>
  <si>
    <t>Jednotková cena x predpokladaný počet porcií
za 1 týždeň 
(7 dní)
v EUR bez DPH</t>
  </si>
  <si>
    <t>Jednotková cena
v EUR bez DPH</t>
  </si>
  <si>
    <t>Predpokladaný celkový
počet porcií za
1 týždeň
 (7 dní)</t>
  </si>
  <si>
    <t>Poznámka: Služba oslobodená od DPH.</t>
  </si>
  <si>
    <t>SPOLU</t>
  </si>
  <si>
    <t>Nedeľa</t>
  </si>
  <si>
    <t>Sobota</t>
  </si>
  <si>
    <t>Piatok</t>
  </si>
  <si>
    <t>Štvrtok</t>
  </si>
  <si>
    <t>Streda</t>
  </si>
  <si>
    <t>Utorok</t>
  </si>
  <si>
    <t>Pondelok</t>
  </si>
  <si>
    <t>Celková cena
v EUR
bez DPH</t>
  </si>
  <si>
    <t>Jednotková cena
v EUR
bez DPH</t>
  </si>
  <si>
    <t>Predpokladaný počet porcií</t>
  </si>
  <si>
    <t>Deň
v týždni</t>
  </si>
  <si>
    <t>Strava pre pacientov</t>
  </si>
  <si>
    <t>Podpis podľa bodu 12.8 časti 
A - Pokyny pre záujemcov a uchádzačov súťažných podkladov</t>
  </si>
  <si>
    <t>Pracovné zaradenie:</t>
  </si>
  <si>
    <t>Kontaktná osoba dodávateľa pre účely overenia si informácií týkajúcich sa parametrov poskytnutej služby:</t>
  </si>
  <si>
    <t>Týmto potvrdzujem, že všetky uvedené informácie sú pravdivé.</t>
  </si>
  <si>
    <t xml:space="preserve">2. </t>
  </si>
  <si>
    <t>Položky predmetu zákazky</t>
  </si>
  <si>
    <t>áno</t>
  </si>
  <si>
    <t>DOVOZ STRAVY</t>
  </si>
  <si>
    <t>B.</t>
  </si>
  <si>
    <t>Požaduje sa možnosť úpravy jedálnych lístkov z dôvodu špecifickej liečby pacientov po kardiochirurgických výkonoch (napr. nevhodné citrusové ovocie, džúsy)</t>
  </si>
  <si>
    <t>19.</t>
  </si>
  <si>
    <t xml:space="preserve">Požaduje sa, aby  vzorový jedálny lístok bol zostavený na 4 týždne vopred /zmeny sú vyhradené/ a aby bol doručovaný verejnému obstarávateľovi písomne, resp. elektronicky vždy do 25. dňa  príslušného mesiaca. Verejný obstarávateľ po podpise zmluvy do 3 dní oznámi dodávateľovi kam resp. na aké e-mailové adresy má doručovať vzorový jedálny lístok.  </t>
  </si>
  <si>
    <t>18.</t>
  </si>
  <si>
    <t>večera a diabetická druhá večera spolu – nahlásenie počtu porcií do 14,00 hod., dohlasovanie do 16,00 hod..</t>
  </si>
  <si>
    <t>obed a olovrant spolu – nahlásenie počtu porcií do 9,00 hod., dohlasovanie do 11,00 hod.,</t>
  </si>
  <si>
    <t xml:space="preserve">raňajky a desiata spolu – nahlásenie počtu porcií do 6,30 hod., </t>
  </si>
  <si>
    <t>Požaduje sa, aby spôsob objednávania a spresnenia počtu porcií stravy bol realizovaný denne u nutričnej terapeutky v týchto časových termínoch:</t>
  </si>
  <si>
    <t>17.</t>
  </si>
  <si>
    <t>Požaduje sa, aby po skončení platnosti zmluvy dodávateľ vrátil verejnému obstarávateľovi prepravné kontajnery a príslušný riad na základe preberacieho protokolu.</t>
  </si>
  <si>
    <t>16.</t>
  </si>
  <si>
    <t>15.</t>
  </si>
  <si>
    <t>14.</t>
  </si>
  <si>
    <t>Požaduje sa, aby po odsúhlasení a potvrdení preberacieho protokolu za dovoz stravy dodávateľ prevzal od poverenej osoby prázdne kontajnery a príslušný riad (môžu obsahovať aj zvyšky stravy).</t>
  </si>
  <si>
    <t>13.</t>
  </si>
  <si>
    <t>Požaduje sa, aby preberací protokol obsahoval názov a množstvo poskytnutých kontajnerov a príslušného riadu a taktiež aby bol preberací protokol odsúhlasený a potvrdený zástupcami oboch zmluvných strán.</t>
  </si>
  <si>
    <t>12.</t>
  </si>
  <si>
    <t xml:space="preserve">Požaduje sa, aby strava bola dovážaná v prepravných termo - izolačných kontajneroch, ktoré poskytne verejný obstarávateľ dodávateľovi na základe preberacieho protokolu. </t>
  </si>
  <si>
    <t>11.</t>
  </si>
  <si>
    <t>Požaduje sa, že stravu od dodávateľa v dohodnutom čase prevezme službukonajúca sestra na základe preberacieho protokolu, ktorý bude odsúhlasený a potvrdený zástupcami oboch zmluvných strán.</t>
  </si>
  <si>
    <t>10.</t>
  </si>
  <si>
    <t xml:space="preserve">Požaduje sa, že v prípade,ak sa počet a druh stravy nebude zhodovať s písomnou objednávkou, verejný obstarávateľ nahlási túto skutočnosť bezodkladne dodávateľovi, ktorý zabezpečí dodanie chýbajúceho počtu stravy do 1 hodiny od nahlásenia, na vlastné náklady. </t>
  </si>
  <si>
    <t>9.</t>
  </si>
  <si>
    <t>Klinika angiológie - 3. poschodie</t>
  </si>
  <si>
    <t>II. Kardiologická klinika - 2. poschodie</t>
  </si>
  <si>
    <t>DOSTAVBA VÚSCH, a.s.</t>
  </si>
  <si>
    <t>b)</t>
  </si>
  <si>
    <t>Klinika kardiológie – angiologické oddelenie – 5. poschodie</t>
  </si>
  <si>
    <t>Klinika cievnej chirurgie – 5. poschodie</t>
  </si>
  <si>
    <t xml:space="preserve">I. Kardiologická klinika - Kardiologické oddelenie - 4. poschodie </t>
  </si>
  <si>
    <t xml:space="preserve">I. Kardiologická klinika - Koronárne jednotky, Arytmologické oddelenie - 3. poschodie </t>
  </si>
  <si>
    <t>Klinika srdcovej chirurgie - 2. poschodie</t>
  </si>
  <si>
    <t>Klinika anesteziológie a intenzívnej medicíny - 1. poschodie</t>
  </si>
  <si>
    <t>HLAVNÁ BUDOVA VÚSCH, a.s.</t>
  </si>
  <si>
    <t>a)</t>
  </si>
  <si>
    <t>Požaduje sa dodanie stravy na tieto výdajné miesta objednávateľa:</t>
  </si>
  <si>
    <t>8.</t>
  </si>
  <si>
    <t>7.</t>
  </si>
  <si>
    <t>6.2</t>
  </si>
  <si>
    <t>Požaduje sa časové rozpätie dovozu stravy:</t>
  </si>
  <si>
    <t xml:space="preserve">áno </t>
  </si>
  <si>
    <t>požaduje sa dostupnosť všetkých jedál počas 7 dní v týždni</t>
  </si>
  <si>
    <t>požaduje sa dovoz celodennej stravy 7 dní v týždni</t>
  </si>
  <si>
    <t>5.1</t>
  </si>
  <si>
    <t>Spôsob dodania, objednávania a zrušenia objednanej stravy:</t>
  </si>
  <si>
    <t xml:space="preserve">kontroly výdaja stravy nutričnými terapeutmi objednávateľa za prítomnosti zodpovednej osoby určenej dodávateľom </t>
  </si>
  <si>
    <t>Požduje sa, aby v priestoroch dodávateľa stravy bola možnosť:</t>
  </si>
  <si>
    <t>Požaduje sa zabezpečenie prípravy základných diét, špeciálnych diét a rôznych kombinácií v súlade s diétnym systémom.</t>
  </si>
  <si>
    <t xml:space="preserve">3. </t>
  </si>
  <si>
    <t>Požaduje sa, aby kvalita, zloženie, gramáž ako aj ďalšie postupy stravy zodpovedali požiadavkám v zmysle platných predpisov vydaných MZ SR.</t>
  </si>
  <si>
    <t>potraviny vo forme mimoriadnych dávok (porciovaný čaj, cukor, sirup, citrovit, mlieko, ocot, bielkovinové prídavky)</t>
  </si>
  <si>
    <t>1.5</t>
  </si>
  <si>
    <t>denne sladený a nesladený  čaj podľa objednaného množstva</t>
  </si>
  <si>
    <t>1.4</t>
  </si>
  <si>
    <t>večera a diabetická druhá večera spolu</t>
  </si>
  <si>
    <t>1.3</t>
  </si>
  <si>
    <t>obed a olovrant spolu</t>
  </si>
  <si>
    <t>1.2</t>
  </si>
  <si>
    <t>raňajky a desiata spolu</t>
  </si>
  <si>
    <t>1.1</t>
  </si>
  <si>
    <t>Rozsah stravy:</t>
  </si>
  <si>
    <t>PRÍPRAVA STRAVY PRE PACIENTOV</t>
  </si>
  <si>
    <t>A.</t>
  </si>
  <si>
    <t xml:space="preserve">Predmetom zákazky je príprava a dovoz celodennej stravy pre pacientov VÚSCH, a.s., v rozsahu predpísaných diét podľa Metodického pokynu MZ SR č. 719/92-C (Odporúčané zásady stravovania – úprava diétneho systému), v súlade so Záväzným opatrením MZ SR č. 1685/1998-A (Zabezpečenie liečebnej výživy chorých - Vestník MZ SR, čiastka 17-18), Odborným usmernením č. 168/2006 (Organizácia klinickej výživy - Vestník MZ SR, čiastka 48-51), Vyhláškou MZ SR č. 533/2007 Z. z. o podrobnostiach o požiadavkách na zariadenie spoločenského stravovania, Vyhláškou MZ SR č. 553/2007 Z. z. o podrobnostiach o požiadavkách na prevádzku zdravotníckych zariadení z hľadiska ochrany zdravia a v zmysle Potravinového kódexu SR pri zavedení a prevádzkovaní systému u HACCP ako „Správna výrobná prax“, alebo ekvivalentnými predpismi. 
Verejný obstarávateľ požaduje od uchádzačov dodávku realizovať v celom rozsahu podľa popisu predmetu zákazky a platných predpisov a nepripúšťa čo i len čiastočné plnenie predmetu zákazky. 
Verejný obstarávateľ požaduje, aby ponuka bola predložená tak, že bude zodpovedať požiadavkám verejného obstarávateľa.
</t>
  </si>
  <si>
    <t>Ponúkaná
hodnota</t>
  </si>
  <si>
    <t>Požadovaná
hodnota</t>
  </si>
  <si>
    <t>Požadované minimálne technické vlastnosti, parametre a hodnoty na premet zákazky:</t>
  </si>
  <si>
    <t>ŠPECIFIKÁCIA PREDMETU ZÁKAZKY</t>
  </si>
  <si>
    <t xml:space="preserve">degustácie a preváženia porcií pokrmov za prítomnosti zodpovednej osoby určenej dodávateľom </t>
  </si>
  <si>
    <t xml:space="preserve">možnosť kontroly teploty stravy a teploty výhrevných vozíkov </t>
  </si>
  <si>
    <t xml:space="preserve">možnosť mesačne vykonávať  kontrolné odbery sterov z tabletov a príslušenstva, ktoré sú majetkom objednávateľa za prítomnosti nutričného terapeuta objednávateľa a zodpovednej osoby určenej dodávateľom </t>
  </si>
  <si>
    <t xml:space="preserve">raňajky a desiata min. od 07:30 hod. max. do  08:00 hod. </t>
  </si>
  <si>
    <t>Požaduje sa dovoz motorovým vozidlom k stravovacím výťahom v budove VÚSCH, a.s. vyhovujúcim na prepravu, pričom typ vozidla určí v zmluve uchádzač</t>
  </si>
  <si>
    <t>Požaduje sa dovoz stravy uskutočňovať po  trase, ktorú určí v  zmluve uchádzač</t>
  </si>
  <si>
    <t xml:space="preserve">obed a olovrant min. od 11:30 hod. max. do 12:00 hod. </t>
  </si>
  <si>
    <t>večera a diabetická druhá večera min. od 16:30 hod. max. do 17:00 hod.</t>
  </si>
  <si>
    <t xml:space="preserve">Požaduje sa časové rozpätie odovzdania kontajnerov dodávateľovi: </t>
  </si>
  <si>
    <t>raňajky a desiata do 09:00 hod.</t>
  </si>
  <si>
    <t>obed a olovrant do 13:30 hod.</t>
  </si>
  <si>
    <t>večera a diabetická druhá večera do 17:45 hod.</t>
  </si>
  <si>
    <t>Za hygienu a dezinfekciu kontajnerov a príslušného riadu zodpovedá dodávateľ.</t>
  </si>
  <si>
    <t>Za škody preukázateľne spôsobené zlou manipuláciou s kontajnermi a príslušným riadom v plnej výške zodpovedá dodávateľ.</t>
  </si>
  <si>
    <t>súhlasím s podmienkami určenými verejným obstarávateľom v tomto verejnom obstarávaní uvedené vo Výzve na predkladanie ponúk a v súťažných podkladoch,</t>
  </si>
  <si>
    <t>Celková cena spolu
 v EUR vrátane DPH
za 12 mesiacov
(52 týždňov)</t>
  </si>
  <si>
    <t>Predpokladaná celková cena
za počet porcií
bez DPH
za 12 mesiacov 
(52 týždňov)</t>
  </si>
  <si>
    <t>Predpokladaná celková cena
za počet porcií
vrátane DPH
za 12 mesiacov 
(52 týždňov)</t>
  </si>
  <si>
    <r>
      <t xml:space="preserve">Predpokladaný počet mimoriadných dávok
za 12 mesiacov
(52 týždňov)
</t>
    </r>
    <r>
      <rPr>
        <b/>
        <sz val="9"/>
        <color rgb="FFFF0000"/>
        <rFont val="Arial"/>
        <family val="2"/>
        <charset val="238"/>
      </rPr>
      <t>zaokrúhlený
na celé číslo</t>
    </r>
  </si>
  <si>
    <t>Predpokladaná cena
za počet porcií
bez DPH
za 12 mesiacov
(52 týždňov)</t>
  </si>
  <si>
    <t>Celková cena
v EUR vrátane DPH
za 12 mesiacov 
(52 týždňov)</t>
  </si>
  <si>
    <t>KALKULÁCIA CENY A NÁVRH NA PLNENIE KRITÉRIA NA VYHODNOTENIE PONÚK</t>
  </si>
  <si>
    <t>ZOZNAM ZNÁMYCH SUBDODÁVATEĽOV</t>
  </si>
  <si>
    <t>Celková cena spolu
v EUR bez DPH
za 12 mesiacov 
(52 týždňov)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</si>
</sst>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#,##0.00\ [$EUR]"/>
    <numFmt numFmtId="166" formatCode="#,##0.00\ _€"/>
    <numFmt numFmtId="167" formatCode="#,##0.00\ [$€-41B]"/>
  </numFmts>
  <fonts count="26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theme="1"/>
      <name val="Helvetica"/>
      <family val="2"/>
      <charset val="238"/>
      <scheme val="minor"/>
    </font>
    <font>
      <sz val="11"/>
      <name val="Helvetica"/>
      <family val="2"/>
      <charset val="238"/>
      <scheme val="minor"/>
    </font>
    <font>
      <i/>
      <sz val="9"/>
      <color theme="1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4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12" fillId="0" borderId="0"/>
    <xf numFmtId="0" fontId="15" fillId="0" borderId="0"/>
    <xf numFmtId="0" fontId="1" fillId="0" borderId="0"/>
  </cellStyleXfs>
  <cellXfs count="471">
    <xf numFmtId="0" fontId="0" fillId="0" borderId="0" xfId="0" applyFont="1" applyAlignment="1"/>
    <xf numFmtId="0" fontId="5" fillId="0" borderId="0" xfId="1" applyFont="1"/>
    <xf numFmtId="0" fontId="6" fillId="0" borderId="0" xfId="1" applyFont="1" applyAlignment="1"/>
    <xf numFmtId="0" fontId="5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1" applyFont="1" applyAlignment="1">
      <alignment wrapText="1"/>
    </xf>
    <xf numFmtId="0" fontId="5" fillId="0" borderId="0" xfId="1" applyFont="1" applyAlignment="1"/>
    <xf numFmtId="0" fontId="5" fillId="0" borderId="0" xfId="1" applyNumberFormat="1" applyFont="1" applyBorder="1" applyAlignment="1">
      <alignment horizontal="left" vertical="center" wrapText="1"/>
    </xf>
    <xf numFmtId="0" fontId="5" fillId="0" borderId="0" xfId="1" applyNumberFormat="1" applyFont="1" applyBorder="1" applyAlignment="1">
      <alignment vertical="center" wrapText="1"/>
    </xf>
    <xf numFmtId="14" fontId="5" fillId="0" borderId="0" xfId="1" applyNumberFormat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/>
    </xf>
    <xf numFmtId="0" fontId="5" fillId="0" borderId="0" xfId="1" applyFont="1" applyAlignment="1">
      <alignment horizontal="center" vertical="top" wrapText="1"/>
    </xf>
    <xf numFmtId="49" fontId="6" fillId="0" borderId="0" xfId="1" applyNumberFormat="1" applyFont="1" applyBorder="1" applyAlignment="1">
      <alignment wrapText="1"/>
    </xf>
    <xf numFmtId="0" fontId="5" fillId="0" borderId="0" xfId="1" applyFont="1" applyAlignment="1">
      <alignment horizontal="center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vertical="top" wrapText="1"/>
    </xf>
    <xf numFmtId="0" fontId="6" fillId="0" borderId="0" xfId="1" applyFont="1" applyAlignment="1">
      <alignment wrapText="1"/>
    </xf>
    <xf numFmtId="0" fontId="5" fillId="0" borderId="0" xfId="1" applyNumberFormat="1" applyFont="1" applyAlignment="1">
      <alignment vertical="top" wrapText="1"/>
    </xf>
    <xf numFmtId="0" fontId="5" fillId="0" borderId="0" xfId="1" applyNumberFormat="1" applyFont="1" applyBorder="1" applyAlignment="1">
      <alignment wrapText="1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vertical="center" wrapText="1"/>
    </xf>
    <xf numFmtId="0" fontId="9" fillId="0" borderId="0" xfId="1" applyFont="1" applyAlignment="1">
      <alignment wrapText="1"/>
    </xf>
    <xf numFmtId="0" fontId="7" fillId="0" borderId="0" xfId="1" applyFont="1" applyAlignment="1">
      <alignment wrapText="1"/>
    </xf>
    <xf numFmtId="0" fontId="10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9" fillId="0" borderId="0" xfId="1" applyNumberFormat="1" applyFont="1" applyAlignment="1">
      <alignment wrapText="1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top" wrapText="1"/>
    </xf>
    <xf numFmtId="0" fontId="8" fillId="0" borderId="0" xfId="1" applyFont="1"/>
    <xf numFmtId="3" fontId="8" fillId="0" borderId="0" xfId="1" applyNumberFormat="1" applyFont="1" applyAlignment="1">
      <alignment horizontal="center"/>
    </xf>
    <xf numFmtId="0" fontId="8" fillId="0" borderId="0" xfId="1" applyFont="1" applyAlignment="1"/>
    <xf numFmtId="14" fontId="5" fillId="0" borderId="0" xfId="1" applyNumberFormat="1" applyFont="1" applyBorder="1" applyAlignment="1">
      <alignment vertical="top" wrapText="1"/>
    </xf>
    <xf numFmtId="0" fontId="5" fillId="0" borderId="0" xfId="1" applyFont="1" applyAlignment="1">
      <alignment horizontal="left" wrapText="1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left" vertical="top" wrapText="1"/>
    </xf>
    <xf numFmtId="0" fontId="14" fillId="0" borderId="0" xfId="1" applyFont="1" applyAlignment="1">
      <alignment horizontal="left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left" vertical="center" wrapText="1"/>
    </xf>
    <xf numFmtId="9" fontId="5" fillId="0" borderId="7" xfId="1" applyNumberFormat="1" applyFont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left" vertical="center" wrapText="1"/>
    </xf>
    <xf numFmtId="9" fontId="5" fillId="0" borderId="9" xfId="1" applyNumberFormat="1" applyFont="1" applyBorder="1" applyAlignment="1">
      <alignment horizontal="center" vertical="center" wrapText="1"/>
    </xf>
    <xf numFmtId="49" fontId="5" fillId="0" borderId="10" xfId="1" applyNumberFormat="1" applyFont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left" vertical="center" wrapText="1"/>
    </xf>
    <xf numFmtId="9" fontId="5" fillId="0" borderId="11" xfId="1" applyNumberFormat="1" applyFont="1" applyBorder="1" applyAlignment="1">
      <alignment horizontal="center" vertical="center" wrapText="1"/>
    </xf>
    <xf numFmtId="49" fontId="5" fillId="0" borderId="12" xfId="1" applyNumberFormat="1" applyFont="1" applyBorder="1" applyAlignment="1">
      <alignment horizontal="left" vertical="center" wrapText="1"/>
    </xf>
    <xf numFmtId="9" fontId="5" fillId="0" borderId="13" xfId="1" applyNumberFormat="1" applyFont="1" applyBorder="1" applyAlignment="1">
      <alignment horizontal="center" vertical="center" wrapText="1"/>
    </xf>
    <xf numFmtId="49" fontId="5" fillId="0" borderId="14" xfId="1" applyNumberFormat="1" applyFont="1" applyBorder="1" applyAlignment="1">
      <alignment horizontal="center" vertical="center" wrapText="1"/>
    </xf>
    <xf numFmtId="49" fontId="5" fillId="0" borderId="15" xfId="1" applyNumberFormat="1" applyFont="1" applyBorder="1" applyAlignment="1">
      <alignment horizontal="left" vertical="center" wrapText="1"/>
    </xf>
    <xf numFmtId="9" fontId="5" fillId="0" borderId="15" xfId="1" applyNumberFormat="1" applyFont="1" applyBorder="1" applyAlignment="1">
      <alignment horizontal="center" vertical="center" wrapText="1"/>
    </xf>
    <xf numFmtId="49" fontId="5" fillId="0" borderId="16" xfId="1" applyNumberFormat="1" applyFont="1" applyBorder="1" applyAlignment="1">
      <alignment horizontal="left" vertical="center" wrapText="1"/>
    </xf>
    <xf numFmtId="9" fontId="5" fillId="0" borderId="17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wrapText="1"/>
    </xf>
    <xf numFmtId="14" fontId="5" fillId="0" borderId="0" xfId="1" applyNumberFormat="1" applyFont="1" applyBorder="1" applyAlignment="1">
      <alignment horizontal="left" wrapText="1"/>
    </xf>
    <xf numFmtId="14" fontId="5" fillId="0" borderId="0" xfId="1" applyNumberFormat="1" applyFont="1" applyBorder="1" applyAlignment="1">
      <alignment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13" fillId="0" borderId="0" xfId="7" applyFont="1"/>
    <xf numFmtId="0" fontId="16" fillId="0" borderId="0" xfId="6" applyFont="1"/>
    <xf numFmtId="0" fontId="17" fillId="0" borderId="0" xfId="6" applyFont="1" applyAlignment="1">
      <alignment horizontal="left"/>
    </xf>
    <xf numFmtId="0" fontId="13" fillId="0" borderId="0" xfId="7" applyFont="1" applyBorder="1"/>
    <xf numFmtId="0" fontId="19" fillId="0" borderId="0" xfId="7" applyFont="1" applyAlignment="1">
      <alignment vertical="center"/>
    </xf>
    <xf numFmtId="165" fontId="19" fillId="0" borderId="0" xfId="7" applyNumberFormat="1" applyFont="1" applyBorder="1" applyAlignment="1">
      <alignment vertical="center"/>
    </xf>
    <xf numFmtId="0" fontId="19" fillId="0" borderId="0" xfId="7" applyFont="1" applyBorder="1" applyAlignment="1">
      <alignment vertical="center"/>
    </xf>
    <xf numFmtId="0" fontId="13" fillId="0" borderId="0" xfId="7" applyFont="1" applyAlignment="1">
      <alignment horizontal="center" vertical="center"/>
    </xf>
    <xf numFmtId="0" fontId="13" fillId="0" borderId="0" xfId="7" applyFont="1" applyBorder="1" applyAlignment="1">
      <alignment vertical="center"/>
    </xf>
    <xf numFmtId="0" fontId="13" fillId="0" borderId="0" xfId="7" applyFont="1" applyAlignment="1"/>
    <xf numFmtId="164" fontId="13" fillId="0" borderId="0" xfId="7" applyNumberFormat="1" applyFont="1"/>
    <xf numFmtId="0" fontId="20" fillId="0" borderId="0" xfId="7" applyFont="1"/>
    <xf numFmtId="4" fontId="19" fillId="0" borderId="0" xfId="7" applyNumberFormat="1" applyFont="1" applyFill="1" applyBorder="1" applyAlignment="1">
      <alignment vertical="center"/>
    </xf>
    <xf numFmtId="9" fontId="13" fillId="0" borderId="38" xfId="7" applyNumberFormat="1" applyFont="1" applyBorder="1" applyAlignment="1">
      <alignment horizontal="center" vertical="center"/>
    </xf>
    <xf numFmtId="0" fontId="19" fillId="0" borderId="0" xfId="7" applyFont="1" applyFill="1" applyBorder="1" applyAlignment="1">
      <alignment vertical="center" wrapText="1"/>
    </xf>
    <xf numFmtId="0" fontId="19" fillId="0" borderId="0" xfId="7" applyFont="1"/>
    <xf numFmtId="164" fontId="19" fillId="0" borderId="0" xfId="7" applyNumberFormat="1" applyFont="1"/>
    <xf numFmtId="0" fontId="13" fillId="0" borderId="0" xfId="7" applyFont="1" applyFill="1"/>
    <xf numFmtId="166" fontId="19" fillId="0" borderId="0" xfId="7" applyNumberFormat="1" applyFont="1" applyFill="1" applyBorder="1" applyAlignment="1">
      <alignment horizontal="right" vertical="center"/>
    </xf>
    <xf numFmtId="0" fontId="19" fillId="0" borderId="0" xfId="7" applyFont="1" applyFill="1" applyBorder="1" applyAlignment="1">
      <alignment horizontal="right" vertical="center" wrapText="1"/>
    </xf>
    <xf numFmtId="3" fontId="19" fillId="0" borderId="0" xfId="7" applyNumberFormat="1" applyFont="1" applyFill="1" applyBorder="1" applyAlignment="1">
      <alignment horizontal="right" vertical="center" wrapText="1"/>
    </xf>
    <xf numFmtId="0" fontId="20" fillId="0" borderId="0" xfId="7" applyFont="1" applyFill="1" applyBorder="1" applyAlignment="1"/>
    <xf numFmtId="164" fontId="19" fillId="0" borderId="40" xfId="7" applyNumberFormat="1" applyFont="1" applyBorder="1" applyAlignment="1">
      <alignment horizontal="center" vertical="center" wrapText="1"/>
    </xf>
    <xf numFmtId="0" fontId="19" fillId="0" borderId="25" xfId="7" applyFont="1" applyBorder="1" applyAlignment="1">
      <alignment horizontal="center" vertical="center" wrapText="1"/>
    </xf>
    <xf numFmtId="0" fontId="13" fillId="0" borderId="14" xfId="7" applyFont="1" applyFill="1" applyBorder="1" applyAlignment="1">
      <alignment horizontal="center" vertical="center"/>
    </xf>
    <xf numFmtId="0" fontId="13" fillId="0" borderId="10" xfId="7" applyFont="1" applyFill="1" applyBorder="1" applyAlignment="1">
      <alignment horizontal="center" vertical="center"/>
    </xf>
    <xf numFmtId="0" fontId="13" fillId="0" borderId="46" xfId="7" applyFont="1" applyFill="1" applyBorder="1" applyAlignment="1">
      <alignment horizontal="center" vertical="center"/>
    </xf>
    <xf numFmtId="0" fontId="13" fillId="0" borderId="0" xfId="7" applyFont="1" applyAlignment="1">
      <alignment vertical="top"/>
    </xf>
    <xf numFmtId="164" fontId="13" fillId="0" borderId="52" xfId="7" applyNumberFormat="1" applyFont="1" applyFill="1" applyBorder="1" applyAlignment="1">
      <alignment horizontal="right" vertical="center"/>
    </xf>
    <xf numFmtId="9" fontId="13" fillId="0" borderId="52" xfId="7" applyNumberFormat="1" applyFont="1" applyFill="1" applyBorder="1" applyAlignment="1">
      <alignment horizontal="center" vertical="center"/>
    </xf>
    <xf numFmtId="164" fontId="13" fillId="0" borderId="52" xfId="7" applyNumberFormat="1" applyFont="1" applyBorder="1" applyAlignment="1">
      <alignment vertical="center"/>
    </xf>
    <xf numFmtId="3" fontId="13" fillId="0" borderId="52" xfId="7" applyNumberFormat="1" applyFont="1" applyBorder="1" applyAlignment="1">
      <alignment horizontal="center" vertical="center"/>
    </xf>
    <xf numFmtId="164" fontId="13" fillId="0" borderId="52" xfId="7" applyNumberFormat="1" applyFont="1" applyBorder="1" applyAlignment="1">
      <alignment horizontal="right" vertical="center"/>
    </xf>
    <xf numFmtId="9" fontId="13" fillId="0" borderId="52" xfId="7" applyNumberFormat="1" applyFont="1" applyBorder="1" applyAlignment="1">
      <alignment horizontal="center" vertical="center"/>
    </xf>
    <xf numFmtId="0" fontId="13" fillId="0" borderId="0" xfId="7" applyFont="1" applyFill="1" applyAlignment="1">
      <alignment vertical="top"/>
    </xf>
    <xf numFmtId="0" fontId="20" fillId="0" borderId="0" xfId="7" applyFont="1" applyAlignment="1">
      <alignment horizontal="center" vertical="center"/>
    </xf>
    <xf numFmtId="0" fontId="19" fillId="0" borderId="25" xfId="7" applyFont="1" applyBorder="1" applyAlignment="1">
      <alignment vertical="center" wrapText="1"/>
    </xf>
    <xf numFmtId="0" fontId="13" fillId="0" borderId="58" xfId="7" applyFont="1" applyBorder="1"/>
    <xf numFmtId="0" fontId="13" fillId="0" borderId="10" xfId="7" applyFont="1" applyBorder="1"/>
    <xf numFmtId="0" fontId="13" fillId="0" borderId="6" xfId="7" applyFont="1" applyBorder="1"/>
    <xf numFmtId="0" fontId="13" fillId="0" borderId="0" xfId="7" applyFont="1" applyBorder="1" applyAlignment="1">
      <alignment vertical="top"/>
    </xf>
    <xf numFmtId="0" fontId="19" fillId="0" borderId="0" xfId="7" applyFont="1" applyBorder="1" applyAlignment="1">
      <alignment vertical="top"/>
    </xf>
    <xf numFmtId="0" fontId="19" fillId="0" borderId="0" xfId="7" applyFont="1" applyBorder="1"/>
    <xf numFmtId="0" fontId="19" fillId="0" borderId="0" xfId="7" applyFont="1" applyFill="1" applyBorder="1"/>
    <xf numFmtId="0" fontId="19" fillId="0" borderId="0" xfId="7" applyFont="1" applyBorder="1" applyAlignment="1">
      <alignment horizontal="center"/>
    </xf>
    <xf numFmtId="0" fontId="21" fillId="0" borderId="0" xfId="7" applyFont="1" applyAlignment="1">
      <alignment horizontal="right"/>
    </xf>
    <xf numFmtId="0" fontId="20" fillId="0" borderId="0" xfId="7" applyFont="1" applyAlignment="1">
      <alignment vertical="center"/>
    </xf>
    <xf numFmtId="0" fontId="19" fillId="0" borderId="0" xfId="7" applyFont="1" applyAlignment="1">
      <alignment horizontal="left" vertical="top"/>
    </xf>
    <xf numFmtId="0" fontId="5" fillId="0" borderId="0" xfId="8" applyFont="1" applyAlignment="1">
      <alignment wrapText="1"/>
    </xf>
    <xf numFmtId="0" fontId="5" fillId="0" borderId="0" xfId="8" applyFont="1" applyAlignment="1">
      <alignment horizontal="center" wrapText="1"/>
    </xf>
    <xf numFmtId="49" fontId="6" fillId="2" borderId="75" xfId="8" applyNumberFormat="1" applyFont="1" applyFill="1" applyBorder="1" applyAlignment="1">
      <alignment wrapText="1"/>
    </xf>
    <xf numFmtId="0" fontId="5" fillId="0" borderId="0" xfId="8" applyFont="1" applyAlignment="1"/>
    <xf numFmtId="0" fontId="5" fillId="0" borderId="0" xfId="8" applyFont="1" applyAlignment="1">
      <alignment vertical="center" wrapText="1"/>
    </xf>
    <xf numFmtId="0" fontId="5" fillId="0" borderId="0" xfId="8" applyFont="1" applyAlignment="1">
      <alignment horizontal="center" vertical="center" wrapText="1"/>
    </xf>
    <xf numFmtId="0" fontId="13" fillId="0" borderId="0" xfId="2" applyFont="1"/>
    <xf numFmtId="0" fontId="13" fillId="0" borderId="0" xfId="2" applyFont="1" applyAlignment="1">
      <alignment vertical="center"/>
    </xf>
    <xf numFmtId="49" fontId="13" fillId="0" borderId="79" xfId="2" applyNumberFormat="1" applyFont="1" applyBorder="1" applyAlignment="1">
      <alignment horizontal="left" vertical="center" wrapText="1"/>
    </xf>
    <xf numFmtId="49" fontId="13" fillId="0" borderId="82" xfId="2" applyNumberFormat="1" applyFont="1" applyBorder="1" applyAlignment="1">
      <alignment horizontal="left" vertical="center" wrapText="1"/>
    </xf>
    <xf numFmtId="0" fontId="5" fillId="0" borderId="0" xfId="8" applyFont="1" applyAlignment="1">
      <alignment vertical="top" wrapText="1"/>
    </xf>
    <xf numFmtId="0" fontId="5" fillId="0" borderId="0" xfId="8" applyFont="1" applyAlignment="1">
      <alignment horizontal="center" vertical="top" wrapText="1"/>
    </xf>
    <xf numFmtId="49" fontId="5" fillId="0" borderId="0" xfId="8" applyNumberFormat="1" applyFont="1" applyAlignment="1">
      <alignment vertical="top" wrapText="1"/>
    </xf>
    <xf numFmtId="49" fontId="13" fillId="0" borderId="0" xfId="2" applyNumberFormat="1" applyFont="1" applyAlignment="1"/>
    <xf numFmtId="0" fontId="5" fillId="0" borderId="0" xfId="8" applyFont="1" applyFill="1" applyAlignment="1">
      <alignment vertical="center"/>
    </xf>
    <xf numFmtId="0" fontId="5" fillId="0" borderId="85" xfId="8" applyFont="1" applyFill="1" applyBorder="1" applyAlignment="1">
      <alignment horizontal="center" vertical="center"/>
    </xf>
    <xf numFmtId="0" fontId="5" fillId="0" borderId="86" xfId="8" applyFont="1" applyFill="1" applyBorder="1" applyAlignment="1">
      <alignment horizontal="center" vertical="center"/>
    </xf>
    <xf numFmtId="49" fontId="5" fillId="0" borderId="79" xfId="8" applyNumberFormat="1" applyFont="1" applyFill="1" applyBorder="1" applyAlignment="1">
      <alignment horizontal="left" vertical="center"/>
    </xf>
    <xf numFmtId="0" fontId="5" fillId="0" borderId="88" xfId="8" applyFont="1" applyFill="1" applyBorder="1" applyAlignment="1">
      <alignment horizontal="center" vertical="center"/>
    </xf>
    <xf numFmtId="0" fontId="5" fillId="0" borderId="89" xfId="8" applyFont="1" applyFill="1" applyBorder="1" applyAlignment="1">
      <alignment horizontal="center" vertical="center"/>
    </xf>
    <xf numFmtId="49" fontId="5" fillId="0" borderId="92" xfId="8" applyNumberFormat="1" applyFont="1" applyFill="1" applyBorder="1" applyAlignment="1">
      <alignment horizontal="left" vertical="center"/>
    </xf>
    <xf numFmtId="0" fontId="5" fillId="0" borderId="56" xfId="8" applyFont="1" applyFill="1" applyBorder="1" applyAlignment="1">
      <alignment horizontal="center" vertical="center"/>
    </xf>
    <xf numFmtId="49" fontId="5" fillId="0" borderId="96" xfId="8" applyNumberFormat="1" applyFont="1" applyFill="1" applyBorder="1" applyAlignment="1">
      <alignment horizontal="left" vertical="center"/>
    </xf>
    <xf numFmtId="0" fontId="5" fillId="0" borderId="97" xfId="8" applyFont="1" applyFill="1" applyBorder="1" applyAlignment="1">
      <alignment horizontal="center" vertical="center"/>
    </xf>
    <xf numFmtId="0" fontId="5" fillId="0" borderId="101" xfId="8" applyFont="1" applyBorder="1" applyAlignment="1">
      <alignment horizontal="justify" vertical="center"/>
    </xf>
    <xf numFmtId="16" fontId="5" fillId="0" borderId="99" xfId="8" applyNumberFormat="1" applyFont="1" applyBorder="1" applyAlignment="1">
      <alignment horizontal="justify" vertical="center" wrapText="1"/>
    </xf>
    <xf numFmtId="49" fontId="5" fillId="0" borderId="102" xfId="8" applyNumberFormat="1" applyFont="1" applyFill="1" applyBorder="1" applyAlignment="1">
      <alignment horizontal="left" vertical="center"/>
    </xf>
    <xf numFmtId="0" fontId="5" fillId="0" borderId="98" xfId="8" applyFont="1" applyFill="1" applyBorder="1" applyAlignment="1">
      <alignment horizontal="center" vertical="center"/>
    </xf>
    <xf numFmtId="16" fontId="5" fillId="0" borderId="103" xfId="8" applyNumberFormat="1" applyFont="1" applyFill="1" applyBorder="1" applyAlignment="1">
      <alignment horizontal="center" vertical="center"/>
    </xf>
    <xf numFmtId="0" fontId="5" fillId="0" borderId="0" xfId="8" applyFont="1" applyBorder="1" applyAlignment="1">
      <alignment wrapText="1"/>
    </xf>
    <xf numFmtId="16" fontId="5" fillId="0" borderId="76" xfId="8" applyNumberFormat="1" applyFont="1" applyFill="1" applyBorder="1" applyAlignment="1">
      <alignment horizontal="center" vertical="center" wrapText="1"/>
    </xf>
    <xf numFmtId="49" fontId="6" fillId="0" borderId="102" xfId="8" applyNumberFormat="1" applyFont="1" applyFill="1" applyBorder="1" applyAlignment="1">
      <alignment horizontal="left" vertical="center"/>
    </xf>
    <xf numFmtId="0" fontId="5" fillId="0" borderId="0" xfId="8" applyFont="1" applyBorder="1" applyAlignment="1">
      <alignment horizontal="justify" vertical="center"/>
    </xf>
    <xf numFmtId="16" fontId="5" fillId="0" borderId="0" xfId="8" applyNumberFormat="1" applyFont="1" applyFill="1" applyBorder="1" applyAlignment="1">
      <alignment horizontal="center" vertical="center" wrapText="1"/>
    </xf>
    <xf numFmtId="16" fontId="5" fillId="0" borderId="99" xfId="8" applyNumberFormat="1" applyFont="1" applyFill="1" applyBorder="1" applyAlignment="1">
      <alignment horizontal="center" vertical="center" wrapText="1"/>
    </xf>
    <xf numFmtId="16" fontId="5" fillId="0" borderId="101" xfId="8" applyNumberFormat="1" applyFont="1" applyFill="1" applyBorder="1" applyAlignment="1">
      <alignment vertical="center" wrapText="1"/>
    </xf>
    <xf numFmtId="49" fontId="5" fillId="0" borderId="100" xfId="8" applyNumberFormat="1" applyFont="1" applyFill="1" applyBorder="1" applyAlignment="1">
      <alignment horizontal="left" vertical="center"/>
    </xf>
    <xf numFmtId="0" fontId="5" fillId="0" borderId="104" xfId="8" applyFont="1" applyFill="1" applyBorder="1" applyAlignment="1">
      <alignment horizontal="center" vertical="center"/>
    </xf>
    <xf numFmtId="49" fontId="6" fillId="0" borderId="100" xfId="8" applyNumberFormat="1" applyFont="1" applyFill="1" applyBorder="1" applyAlignment="1">
      <alignment horizontal="left" vertical="center"/>
    </xf>
    <xf numFmtId="0" fontId="5" fillId="0" borderId="97" xfId="8" applyFont="1" applyFill="1" applyBorder="1" applyAlignment="1">
      <alignment vertical="center"/>
    </xf>
    <xf numFmtId="0" fontId="5" fillId="0" borderId="97" xfId="8" applyFont="1" applyBorder="1" applyAlignment="1">
      <alignment vertical="center"/>
    </xf>
    <xf numFmtId="0" fontId="5" fillId="0" borderId="97" xfId="8" applyFont="1" applyBorder="1" applyAlignment="1">
      <alignment horizontal="center" vertical="center"/>
    </xf>
    <xf numFmtId="0" fontId="5" fillId="0" borderId="0" xfId="8" applyFont="1" applyAlignment="1">
      <alignment vertical="top"/>
    </xf>
    <xf numFmtId="0" fontId="5" fillId="0" borderId="101" xfId="8" applyFont="1" applyBorder="1" applyAlignment="1">
      <alignment vertical="center" wrapText="1"/>
    </xf>
    <xf numFmtId="49" fontId="13" fillId="0" borderId="107" xfId="8" applyNumberFormat="1" applyFont="1" applyBorder="1" applyAlignment="1">
      <alignment horizontal="left" vertical="center" wrapText="1"/>
    </xf>
    <xf numFmtId="49" fontId="13" fillId="0" borderId="100" xfId="8" applyNumberFormat="1" applyFont="1" applyBorder="1" applyAlignment="1">
      <alignment horizontal="left" vertical="top" wrapText="1"/>
    </xf>
    <xf numFmtId="0" fontId="5" fillId="0" borderId="0" xfId="8" applyFont="1" applyAlignment="1">
      <alignment vertical="center"/>
    </xf>
    <xf numFmtId="49" fontId="13" fillId="0" borderId="100" xfId="8" applyNumberFormat="1" applyFont="1" applyBorder="1" applyAlignment="1">
      <alignment horizontal="left" vertical="center" wrapText="1"/>
    </xf>
    <xf numFmtId="0" fontId="5" fillId="0" borderId="101" xfId="8" applyFont="1" applyBorder="1" applyAlignment="1">
      <alignment horizontal="left" vertical="center" wrapText="1"/>
    </xf>
    <xf numFmtId="0" fontId="5" fillId="0" borderId="108" xfId="8" applyFont="1" applyBorder="1" applyAlignment="1">
      <alignment horizontal="center" vertical="center"/>
    </xf>
    <xf numFmtId="49" fontId="13" fillId="0" borderId="110" xfId="8" applyNumberFormat="1" applyFont="1" applyBorder="1" applyAlignment="1">
      <alignment horizontal="left" vertical="center" wrapText="1"/>
    </xf>
    <xf numFmtId="0" fontId="5" fillId="0" borderId="11" xfId="8" applyFont="1" applyBorder="1" applyAlignment="1">
      <alignment horizontal="center" vertical="center"/>
    </xf>
    <xf numFmtId="0" fontId="6" fillId="0" borderId="0" xfId="8" applyFont="1" applyAlignment="1">
      <alignment vertical="center" wrapText="1"/>
    </xf>
    <xf numFmtId="49" fontId="13" fillId="0" borderId="100" xfId="8" applyNumberFormat="1" applyFont="1" applyFill="1" applyBorder="1" applyAlignment="1">
      <alignment horizontal="left" vertical="center" wrapText="1"/>
    </xf>
    <xf numFmtId="16" fontId="5" fillId="0" borderId="99" xfId="8" applyNumberFormat="1" applyFont="1" applyFill="1" applyBorder="1" applyAlignment="1">
      <alignment horizontal="left" vertical="center" wrapText="1"/>
    </xf>
    <xf numFmtId="0" fontId="5" fillId="0" borderId="98" xfId="8" applyFont="1" applyFill="1" applyBorder="1" applyAlignment="1">
      <alignment horizontal="left" vertical="center" wrapText="1"/>
    </xf>
    <xf numFmtId="49" fontId="13" fillId="0" borderId="100" xfId="8" applyNumberFormat="1" applyFont="1" applyFill="1" applyBorder="1" applyAlignment="1">
      <alignment horizontal="left" vertical="top" wrapText="1"/>
    </xf>
    <xf numFmtId="49" fontId="13" fillId="0" borderId="107" xfId="8" applyNumberFormat="1" applyFont="1" applyFill="1" applyBorder="1" applyAlignment="1">
      <alignment horizontal="left" vertical="center" wrapText="1"/>
    </xf>
    <xf numFmtId="0" fontId="13" fillId="0" borderId="97" xfId="8" applyFont="1" applyFill="1" applyBorder="1" applyAlignment="1">
      <alignment horizontal="center" vertical="center"/>
    </xf>
    <xf numFmtId="0" fontId="13" fillId="0" borderId="0" xfId="8" applyFont="1" applyFill="1" applyAlignment="1">
      <alignment vertical="center"/>
    </xf>
    <xf numFmtId="16" fontId="13" fillId="0" borderId="99" xfId="8" applyNumberFormat="1" applyFont="1" applyFill="1" applyBorder="1" applyAlignment="1">
      <alignment horizontal="left" vertical="center" wrapText="1"/>
    </xf>
    <xf numFmtId="0" fontId="13" fillId="0" borderId="98" xfId="8" applyFont="1" applyFill="1" applyBorder="1" applyAlignment="1">
      <alignment horizontal="left" vertical="center" wrapText="1"/>
    </xf>
    <xf numFmtId="0" fontId="13" fillId="0" borderId="97" xfId="8" applyFont="1" applyFill="1" applyBorder="1" applyAlignment="1">
      <alignment vertical="center"/>
    </xf>
    <xf numFmtId="0" fontId="13" fillId="0" borderId="98" xfId="8" applyFont="1" applyFill="1" applyBorder="1" applyAlignment="1">
      <alignment vertical="center" wrapText="1"/>
    </xf>
    <xf numFmtId="0" fontId="13" fillId="0" borderId="101" xfId="8" applyFont="1" applyFill="1" applyBorder="1" applyAlignment="1">
      <alignment vertical="center" wrapText="1"/>
    </xf>
    <xf numFmtId="0" fontId="13" fillId="0" borderId="0" xfId="8" applyFont="1" applyFill="1" applyAlignment="1">
      <alignment vertical="top"/>
    </xf>
    <xf numFmtId="16" fontId="13" fillId="0" borderId="92" xfId="8" applyNumberFormat="1" applyFont="1" applyFill="1" applyBorder="1" applyAlignment="1">
      <alignment horizontal="left" vertical="center"/>
    </xf>
    <xf numFmtId="16" fontId="13" fillId="0" borderId="1" xfId="8" applyNumberFormat="1" applyFont="1" applyFill="1" applyBorder="1" applyAlignment="1">
      <alignment horizontal="left" vertical="center"/>
    </xf>
    <xf numFmtId="0" fontId="13" fillId="0" borderId="101" xfId="8" applyFont="1" applyFill="1" applyBorder="1" applyAlignment="1">
      <alignment horizontal="justify" vertical="center"/>
    </xf>
    <xf numFmtId="0" fontId="13" fillId="0" borderId="100" xfId="8" applyFont="1" applyFill="1" applyBorder="1" applyAlignment="1">
      <alignment horizontal="left" vertical="center"/>
    </xf>
    <xf numFmtId="0" fontId="13" fillId="0" borderId="92" xfId="8" applyFont="1" applyFill="1" applyBorder="1" applyAlignment="1">
      <alignment horizontal="left" vertical="center"/>
    </xf>
    <xf numFmtId="49" fontId="13" fillId="0" borderId="96" xfId="8" applyNumberFormat="1" applyFont="1" applyFill="1" applyBorder="1" applyAlignment="1">
      <alignment horizontal="left" vertical="center"/>
    </xf>
    <xf numFmtId="16" fontId="13" fillId="0" borderId="106" xfId="8" applyNumberFormat="1" applyFont="1" applyFill="1" applyBorder="1" applyAlignment="1">
      <alignment horizontal="center" vertical="center" wrapText="1"/>
    </xf>
    <xf numFmtId="0" fontId="13" fillId="0" borderId="105" xfId="8" applyFont="1" applyFill="1" applyBorder="1" applyAlignment="1">
      <alignment horizontal="justify" vertical="center"/>
    </xf>
    <xf numFmtId="0" fontId="13" fillId="0" borderId="104" xfId="8" applyFont="1" applyFill="1" applyBorder="1" applyAlignment="1">
      <alignment horizontal="center" vertical="center"/>
    </xf>
    <xf numFmtId="0" fontId="13" fillId="0" borderId="104" xfId="8" applyFont="1" applyFill="1" applyBorder="1" applyAlignment="1">
      <alignment vertical="center"/>
    </xf>
    <xf numFmtId="49" fontId="13" fillId="0" borderId="84" xfId="8" applyNumberFormat="1" applyFont="1" applyFill="1" applyBorder="1" applyAlignment="1">
      <alignment horizontal="left" vertical="center"/>
    </xf>
    <xf numFmtId="0" fontId="13" fillId="0" borderId="11" xfId="8" applyFont="1" applyFill="1" applyBorder="1" applyAlignment="1">
      <alignment horizontal="center" vertical="center"/>
    </xf>
    <xf numFmtId="49" fontId="13" fillId="0" borderId="92" xfId="8" applyNumberFormat="1" applyFont="1" applyFill="1" applyBorder="1" applyAlignment="1">
      <alignment horizontal="left" vertical="center"/>
    </xf>
    <xf numFmtId="16" fontId="13" fillId="0" borderId="90" xfId="8" applyNumberFormat="1" applyFont="1" applyFill="1" applyBorder="1" applyAlignment="1">
      <alignment horizontal="left" vertical="center" wrapText="1"/>
    </xf>
    <xf numFmtId="0" fontId="13" fillId="0" borderId="88" xfId="8" applyFont="1" applyFill="1" applyBorder="1" applyAlignment="1">
      <alignment horizontal="left" vertical="center" wrapText="1"/>
    </xf>
    <xf numFmtId="0" fontId="13" fillId="0" borderId="89" xfId="8" applyFont="1" applyFill="1" applyBorder="1" applyAlignment="1">
      <alignment horizontal="center" vertical="center"/>
    </xf>
    <xf numFmtId="0" fontId="13" fillId="0" borderId="89" xfId="8" applyFont="1" applyFill="1" applyBorder="1" applyAlignment="1">
      <alignment vertical="center"/>
    </xf>
    <xf numFmtId="49" fontId="13" fillId="0" borderId="90" xfId="8" applyNumberFormat="1" applyFont="1" applyFill="1" applyBorder="1" applyAlignment="1">
      <alignment horizontal="center" vertical="center"/>
    </xf>
    <xf numFmtId="0" fontId="13" fillId="0" borderId="111" xfId="8" applyFont="1" applyFill="1" applyBorder="1" applyAlignment="1">
      <alignment horizontal="justify" vertical="center"/>
    </xf>
    <xf numFmtId="0" fontId="13" fillId="0" borderId="79" xfId="8" applyFont="1" applyFill="1" applyBorder="1" applyAlignment="1">
      <alignment horizontal="left" vertical="center"/>
    </xf>
    <xf numFmtId="16" fontId="13" fillId="0" borderId="87" xfId="8" applyNumberFormat="1" applyFont="1" applyFill="1" applyBorder="1" applyAlignment="1">
      <alignment horizontal="center" vertical="center" wrapText="1"/>
    </xf>
    <xf numFmtId="0" fontId="13" fillId="0" borderId="77" xfId="8" applyFont="1" applyFill="1" applyBorder="1" applyAlignment="1">
      <alignment horizontal="justify" vertical="center"/>
    </xf>
    <xf numFmtId="0" fontId="13" fillId="0" borderId="86" xfId="8" applyFont="1" applyFill="1" applyBorder="1" applyAlignment="1">
      <alignment horizontal="center" vertical="center"/>
    </xf>
    <xf numFmtId="0" fontId="13" fillId="0" borderId="86" xfId="8" applyFont="1" applyFill="1" applyBorder="1" applyAlignment="1">
      <alignment vertical="center"/>
    </xf>
    <xf numFmtId="16" fontId="5" fillId="0" borderId="87" xfId="8" applyNumberFormat="1" applyFont="1" applyFill="1" applyBorder="1" applyAlignment="1">
      <alignment horizontal="center" vertical="center"/>
    </xf>
    <xf numFmtId="0" fontId="5" fillId="0" borderId="77" xfId="8" applyFont="1" applyBorder="1" applyAlignment="1">
      <alignment horizontal="justify" vertical="center"/>
    </xf>
    <xf numFmtId="0" fontId="5" fillId="0" borderId="96" xfId="8" applyFont="1" applyFill="1" applyBorder="1" applyAlignment="1">
      <alignment vertical="center"/>
    </xf>
    <xf numFmtId="49" fontId="5" fillId="0" borderId="82" xfId="8" applyNumberFormat="1" applyFont="1" applyFill="1" applyBorder="1" applyAlignment="1">
      <alignment horizontal="left" vertical="center"/>
    </xf>
    <xf numFmtId="16" fontId="5" fillId="0" borderId="112" xfId="8" applyNumberFormat="1" applyFont="1" applyBorder="1" applyAlignment="1">
      <alignment horizontal="justify" vertical="center" wrapText="1"/>
    </xf>
    <xf numFmtId="0" fontId="5" fillId="0" borderId="113" xfId="8" applyFont="1" applyBorder="1" applyAlignment="1">
      <alignment horizontal="justify" vertical="center"/>
    </xf>
    <xf numFmtId="0" fontId="5" fillId="0" borderId="108" xfId="8" applyFont="1" applyFill="1" applyBorder="1" applyAlignment="1">
      <alignment horizontal="center" vertical="center"/>
    </xf>
    <xf numFmtId="0" fontId="5" fillId="0" borderId="0" xfId="1" applyNumberFormat="1" applyFont="1" applyBorder="1" applyAlignment="1">
      <alignment horizontal="left" vertical="center" wrapText="1"/>
    </xf>
    <xf numFmtId="0" fontId="5" fillId="0" borderId="0" xfId="8" applyFont="1" applyAlignment="1">
      <alignment vertical="center" wrapText="1"/>
    </xf>
    <xf numFmtId="167" fontId="5" fillId="0" borderId="52" xfId="1" applyNumberFormat="1" applyFont="1" applyBorder="1" applyAlignment="1">
      <alignment horizontal="right" vertical="center" wrapText="1"/>
    </xf>
    <xf numFmtId="0" fontId="19" fillId="5" borderId="35" xfId="7" applyFont="1" applyFill="1" applyBorder="1" applyAlignment="1">
      <alignment horizontal="center" vertical="top" wrapText="1"/>
    </xf>
    <xf numFmtId="0" fontId="19" fillId="0" borderId="115" xfId="7" applyFont="1" applyFill="1" applyBorder="1"/>
    <xf numFmtId="0" fontId="13" fillId="5" borderId="72" xfId="7" applyFont="1" applyFill="1" applyBorder="1" applyAlignment="1">
      <alignment horizontal="center" vertical="top" wrapText="1"/>
    </xf>
    <xf numFmtId="0" fontId="13" fillId="5" borderId="71" xfId="7" applyFont="1" applyFill="1" applyBorder="1" applyAlignment="1">
      <alignment horizontal="center" vertical="top" wrapText="1"/>
    </xf>
    <xf numFmtId="0" fontId="13" fillId="5" borderId="70" xfId="7" applyFont="1" applyFill="1" applyBorder="1" applyAlignment="1">
      <alignment horizontal="center" vertical="top" wrapText="1"/>
    </xf>
    <xf numFmtId="0" fontId="19" fillId="5" borderId="39" xfId="7" applyFont="1" applyFill="1" applyBorder="1" applyAlignment="1">
      <alignment horizontal="center" vertical="top" wrapText="1"/>
    </xf>
    <xf numFmtId="0" fontId="19" fillId="5" borderId="49" xfId="7" applyFont="1" applyFill="1" applyBorder="1" applyAlignment="1">
      <alignment horizontal="center" vertical="top" wrapText="1"/>
    </xf>
    <xf numFmtId="0" fontId="13" fillId="0" borderId="116" xfId="7" applyFont="1" applyBorder="1"/>
    <xf numFmtId="0" fontId="13" fillId="0" borderId="115" xfId="7" applyFont="1" applyBorder="1"/>
    <xf numFmtId="164" fontId="13" fillId="0" borderId="38" xfId="7" applyNumberFormat="1" applyFont="1" applyBorder="1" applyAlignment="1">
      <alignment vertical="center"/>
    </xf>
    <xf numFmtId="0" fontId="19" fillId="5" borderId="34" xfId="7" applyFont="1" applyFill="1" applyBorder="1" applyAlignment="1">
      <alignment horizontal="center" vertical="top" wrapText="1"/>
    </xf>
    <xf numFmtId="0" fontId="19" fillId="0" borderId="0" xfId="7" applyFont="1" applyFill="1" applyBorder="1" applyAlignment="1">
      <alignment vertical="top" wrapText="1"/>
    </xf>
    <xf numFmtId="0" fontId="24" fillId="2" borderId="117" xfId="1" applyFont="1" applyFill="1" applyBorder="1" applyAlignment="1">
      <alignment horizontal="center" vertical="center" wrapText="1"/>
    </xf>
    <xf numFmtId="0" fontId="24" fillId="2" borderId="75" xfId="1" applyFont="1" applyFill="1" applyBorder="1" applyAlignment="1">
      <alignment horizontal="center" vertical="center" wrapText="1"/>
    </xf>
    <xf numFmtId="0" fontId="24" fillId="2" borderId="118" xfId="1" applyFont="1" applyFill="1" applyBorder="1" applyAlignment="1">
      <alignment horizontal="center" vertical="center" wrapText="1"/>
    </xf>
    <xf numFmtId="0" fontId="24" fillId="0" borderId="0" xfId="1" applyFont="1" applyAlignment="1">
      <alignment wrapText="1"/>
    </xf>
    <xf numFmtId="49" fontId="6" fillId="5" borderId="84" xfId="8" applyNumberFormat="1" applyFont="1" applyFill="1" applyBorder="1" applyAlignment="1">
      <alignment horizontal="left" vertical="center"/>
    </xf>
    <xf numFmtId="0" fontId="6" fillId="5" borderId="11" xfId="8" applyFont="1" applyFill="1" applyBorder="1" applyAlignment="1">
      <alignment horizontal="center" vertical="top" wrapText="1"/>
    </xf>
    <xf numFmtId="49" fontId="19" fillId="5" borderId="110" xfId="8" applyNumberFormat="1" applyFont="1" applyFill="1" applyBorder="1" applyAlignment="1">
      <alignment horizontal="left" vertical="center" wrapText="1"/>
    </xf>
    <xf numFmtId="0" fontId="13" fillId="0" borderId="68" xfId="7" applyFont="1" applyBorder="1" applyAlignment="1">
      <alignment vertical="center"/>
    </xf>
    <xf numFmtId="0" fontId="13" fillId="4" borderId="6" xfId="7" applyFont="1" applyFill="1" applyBorder="1" applyAlignment="1">
      <alignment horizontal="center" vertical="center"/>
    </xf>
    <xf numFmtId="164" fontId="13" fillId="0" borderId="9" xfId="7" applyNumberFormat="1" applyFont="1" applyBorder="1" applyAlignment="1">
      <alignment vertical="center"/>
    </xf>
    <xf numFmtId="164" fontId="13" fillId="0" borderId="66" xfId="7" applyNumberFormat="1" applyFont="1" applyBorder="1" applyAlignment="1">
      <alignment vertical="center"/>
    </xf>
    <xf numFmtId="0" fontId="13" fillId="0" borderId="0" xfId="7" applyFont="1" applyAlignment="1">
      <alignment vertical="center"/>
    </xf>
    <xf numFmtId="0" fontId="13" fillId="0" borderId="67" xfId="7" applyFont="1" applyBorder="1" applyAlignment="1">
      <alignment vertical="center"/>
    </xf>
    <xf numFmtId="0" fontId="13" fillId="4" borderId="10" xfId="7" applyFont="1" applyFill="1" applyBorder="1" applyAlignment="1">
      <alignment horizontal="center" vertical="center"/>
    </xf>
    <xf numFmtId="0" fontId="13" fillId="0" borderId="65" xfId="7" applyFont="1" applyBorder="1" applyAlignment="1">
      <alignment vertical="center"/>
    </xf>
    <xf numFmtId="0" fontId="13" fillId="4" borderId="58" xfId="7" applyFont="1" applyFill="1" applyBorder="1" applyAlignment="1">
      <alignment horizontal="center" vertical="center"/>
    </xf>
    <xf numFmtId="164" fontId="13" fillId="0" borderId="64" xfId="7" applyNumberFormat="1" applyFont="1" applyBorder="1" applyAlignment="1">
      <alignment vertical="center"/>
    </xf>
    <xf numFmtId="164" fontId="13" fillId="0" borderId="63" xfId="7" applyNumberFormat="1" applyFont="1" applyBorder="1" applyAlignment="1">
      <alignment vertical="center"/>
    </xf>
    <xf numFmtId="0" fontId="19" fillId="0" borderId="20" xfId="7" applyFont="1" applyBorder="1" applyAlignment="1">
      <alignment vertical="center"/>
    </xf>
    <xf numFmtId="0" fontId="19" fillId="0" borderId="25" xfId="7" applyFont="1" applyBorder="1" applyAlignment="1">
      <alignment horizontal="center" vertical="center"/>
    </xf>
    <xf numFmtId="0" fontId="13" fillId="0" borderId="41" xfId="7" applyFont="1" applyBorder="1" applyAlignment="1">
      <alignment horizontal="center" vertical="center"/>
    </xf>
    <xf numFmtId="164" fontId="19" fillId="0" borderId="40" xfId="7" applyNumberFormat="1" applyFont="1" applyBorder="1" applyAlignment="1">
      <alignment horizontal="right" vertical="center"/>
    </xf>
    <xf numFmtId="164" fontId="19" fillId="0" borderId="21" xfId="7" applyNumberFormat="1" applyFont="1" applyBorder="1" applyAlignment="1">
      <alignment horizontal="right" vertical="center"/>
    </xf>
    <xf numFmtId="167" fontId="5" fillId="0" borderId="45" xfId="1" applyNumberFormat="1" applyFont="1" applyBorder="1" applyAlignment="1">
      <alignment horizontal="right" vertical="center" wrapText="1"/>
    </xf>
    <xf numFmtId="167" fontId="5" fillId="0" borderId="11" xfId="1" applyNumberFormat="1" applyFont="1" applyBorder="1" applyAlignment="1">
      <alignment horizontal="right" vertical="center" wrapText="1"/>
    </xf>
    <xf numFmtId="167" fontId="5" fillId="0" borderId="15" xfId="1" applyNumberFormat="1" applyFont="1" applyBorder="1" applyAlignment="1">
      <alignment horizontal="right" vertical="center" wrapText="1"/>
    </xf>
    <xf numFmtId="0" fontId="5" fillId="0" borderId="0" xfId="8" applyFont="1" applyAlignment="1">
      <alignment vertical="center" wrapText="1"/>
    </xf>
    <xf numFmtId="167" fontId="5" fillId="0" borderId="44" xfId="1" applyNumberFormat="1" applyFont="1" applyBorder="1" applyAlignment="1">
      <alignment horizontal="right" vertical="center" wrapText="1"/>
    </xf>
    <xf numFmtId="167" fontId="5" fillId="0" borderId="13" xfId="1" applyNumberFormat="1" applyFont="1" applyBorder="1" applyAlignment="1">
      <alignment horizontal="right" vertical="center" wrapText="1"/>
    </xf>
    <xf numFmtId="167" fontId="5" fillId="0" borderId="17" xfId="1" applyNumberFormat="1" applyFont="1" applyBorder="1" applyAlignment="1">
      <alignment horizontal="right" vertical="center" wrapText="1"/>
    </xf>
    <xf numFmtId="0" fontId="7" fillId="0" borderId="122" xfId="8" applyFont="1" applyBorder="1" applyAlignment="1">
      <alignment horizontal="center" vertical="center" wrapText="1"/>
    </xf>
    <xf numFmtId="0" fontId="6" fillId="5" borderId="2" xfId="1" applyFont="1" applyFill="1" applyBorder="1" applyAlignment="1">
      <alignment vertical="top" wrapText="1"/>
    </xf>
    <xf numFmtId="0" fontId="6" fillId="5" borderId="3" xfId="1" applyFont="1" applyFill="1" applyBorder="1" applyAlignment="1">
      <alignment vertical="top" wrapText="1"/>
    </xf>
    <xf numFmtId="0" fontId="6" fillId="5" borderId="4" xfId="1" applyFont="1" applyFill="1" applyBorder="1" applyAlignment="1">
      <alignment horizontal="center" vertical="top" wrapText="1"/>
    </xf>
    <xf numFmtId="0" fontId="6" fillId="5" borderId="5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49" fontId="5" fillId="0" borderId="0" xfId="1" applyNumberFormat="1" applyFont="1" applyBorder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0" fontId="5" fillId="0" borderId="0" xfId="1" applyFont="1" applyAlignment="1">
      <alignment horizontal="left" vertical="center" wrapText="1"/>
    </xf>
    <xf numFmtId="0" fontId="5" fillId="0" borderId="0" xfId="1" applyNumberFormat="1" applyFont="1" applyBorder="1" applyAlignment="1">
      <alignment horizontal="left" vertical="center" wrapText="1"/>
    </xf>
    <xf numFmtId="0" fontId="6" fillId="0" borderId="0" xfId="1" applyNumberFormat="1" applyFont="1" applyAlignment="1">
      <alignment horizontal="left" vertical="top" wrapText="1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vertical="center" wrapText="1"/>
    </xf>
    <xf numFmtId="0" fontId="5" fillId="0" borderId="1" xfId="8" applyFont="1" applyBorder="1" applyAlignment="1">
      <alignment horizontal="center" wrapText="1"/>
    </xf>
    <xf numFmtId="0" fontId="5" fillId="0" borderId="76" xfId="8" applyFont="1" applyBorder="1" applyAlignment="1">
      <alignment horizontal="center" wrapText="1"/>
    </xf>
    <xf numFmtId="0" fontId="5" fillId="0" borderId="0" xfId="8" applyFont="1" applyAlignment="1">
      <alignment horizontal="left" vertical="center" wrapText="1"/>
    </xf>
    <xf numFmtId="0" fontId="6" fillId="5" borderId="93" xfId="8" applyFont="1" applyFill="1" applyBorder="1" applyAlignment="1">
      <alignment horizontal="left" vertical="center" wrapText="1"/>
    </xf>
    <xf numFmtId="0" fontId="6" fillId="5" borderId="32" xfId="8" applyFont="1" applyFill="1" applyBorder="1" applyAlignment="1">
      <alignment horizontal="left" vertical="center" wrapText="1"/>
    </xf>
    <xf numFmtId="0" fontId="6" fillId="5" borderId="26" xfId="8" applyFont="1" applyFill="1" applyBorder="1" applyAlignment="1">
      <alignment horizontal="left" vertical="center" wrapText="1"/>
    </xf>
    <xf numFmtId="0" fontId="5" fillId="0" borderId="0" xfId="8" applyFont="1" applyAlignment="1">
      <alignment vertical="center" wrapText="1"/>
    </xf>
    <xf numFmtId="0" fontId="19" fillId="0" borderId="0" xfId="2" applyFont="1" applyAlignment="1">
      <alignment horizontal="left" vertical="center" wrapText="1"/>
    </xf>
    <xf numFmtId="49" fontId="6" fillId="0" borderId="0" xfId="1" applyNumberFormat="1" applyFont="1" applyBorder="1" applyAlignment="1">
      <alignment horizontal="left" vertical="center" wrapText="1"/>
    </xf>
    <xf numFmtId="0" fontId="5" fillId="0" borderId="91" xfId="8" applyFont="1" applyBorder="1" applyAlignment="1">
      <alignment horizontal="justify" vertical="center" wrapText="1"/>
    </xf>
    <xf numFmtId="0" fontId="1" fillId="0" borderId="90" xfId="8" applyFont="1" applyBorder="1" applyAlignment="1">
      <alignment vertical="center" wrapText="1"/>
    </xf>
    <xf numFmtId="0" fontId="5" fillId="0" borderId="78" xfId="8" applyFont="1" applyBorder="1" applyAlignment="1">
      <alignment horizontal="justify" vertical="center" wrapText="1"/>
    </xf>
    <xf numFmtId="0" fontId="1" fillId="0" borderId="87" xfId="8" applyFont="1" applyBorder="1" applyAlignment="1">
      <alignment vertical="center" wrapText="1"/>
    </xf>
    <xf numFmtId="49" fontId="19" fillId="0" borderId="84" xfId="2" applyNumberFormat="1" applyFont="1" applyBorder="1" applyAlignment="1">
      <alignment horizontal="left" vertical="center" wrapText="1"/>
    </xf>
    <xf numFmtId="49" fontId="19" fillId="0" borderId="32" xfId="2" applyNumberFormat="1" applyFont="1" applyBorder="1" applyAlignment="1">
      <alignment horizontal="left" vertical="center" wrapText="1"/>
    </xf>
    <xf numFmtId="49" fontId="19" fillId="0" borderId="83" xfId="2" applyNumberFormat="1" applyFont="1" applyBorder="1" applyAlignment="1">
      <alignment horizontal="left" vertical="center" wrapText="1"/>
    </xf>
    <xf numFmtId="49" fontId="5" fillId="0" borderId="81" xfId="8" applyNumberFormat="1" applyFont="1" applyBorder="1" applyAlignment="1">
      <alignment horizontal="left" vertical="center" wrapText="1"/>
    </xf>
    <xf numFmtId="49" fontId="5" fillId="0" borderId="80" xfId="8" applyNumberFormat="1" applyFont="1" applyBorder="1" applyAlignment="1">
      <alignment horizontal="left" vertical="center" wrapText="1"/>
    </xf>
    <xf numFmtId="49" fontId="5" fillId="0" borderId="78" xfId="8" applyNumberFormat="1" applyFont="1" applyBorder="1" applyAlignment="1">
      <alignment horizontal="left" vertical="center" wrapText="1"/>
    </xf>
    <xf numFmtId="49" fontId="5" fillId="0" borderId="77" xfId="8" applyNumberFormat="1" applyFont="1" applyBorder="1" applyAlignment="1">
      <alignment horizontal="left" vertical="center" wrapText="1"/>
    </xf>
    <xf numFmtId="0" fontId="13" fillId="0" borderId="0" xfId="2" applyFont="1" applyAlignment="1">
      <alignment horizontal="left" vertical="center" wrapText="1"/>
    </xf>
    <xf numFmtId="0" fontId="5" fillId="0" borderId="0" xfId="8" applyFont="1" applyAlignment="1">
      <alignment vertical="top" wrapText="1"/>
    </xf>
    <xf numFmtId="49" fontId="19" fillId="5" borderId="93" xfId="8" applyNumberFormat="1" applyFont="1" applyFill="1" applyBorder="1" applyAlignment="1">
      <alignment horizontal="left" vertical="center" wrapText="1"/>
    </xf>
    <xf numFmtId="49" fontId="19" fillId="5" borderId="32" xfId="8" applyNumberFormat="1" applyFont="1" applyFill="1" applyBorder="1" applyAlignment="1">
      <alignment horizontal="left" vertical="center" wrapText="1"/>
    </xf>
    <xf numFmtId="49" fontId="19" fillId="5" borderId="26" xfId="8" applyNumberFormat="1" applyFont="1" applyFill="1" applyBorder="1" applyAlignment="1">
      <alignment horizontal="left" vertical="center" wrapText="1"/>
    </xf>
    <xf numFmtId="16" fontId="5" fillId="0" borderId="95" xfId="8" applyNumberFormat="1" applyFont="1" applyFill="1" applyBorder="1" applyAlignment="1">
      <alignment horizontal="left" vertical="top" wrapText="1"/>
    </xf>
    <xf numFmtId="16" fontId="5" fillId="0" borderId="94" xfId="8" applyNumberFormat="1" applyFont="1" applyFill="1" applyBorder="1" applyAlignment="1">
      <alignment horizontal="left" vertical="top" wrapText="1"/>
    </xf>
    <xf numFmtId="0" fontId="5" fillId="0" borderId="99" xfId="8" applyFont="1" applyBorder="1" applyAlignment="1">
      <alignment horizontal="justify" vertical="center" wrapText="1"/>
    </xf>
    <xf numFmtId="0" fontId="1" fillId="0" borderId="98" xfId="8" applyBorder="1" applyAlignment="1">
      <alignment vertical="center" wrapText="1"/>
    </xf>
    <xf numFmtId="16" fontId="6" fillId="0" borderId="99" xfId="8" applyNumberFormat="1" applyFont="1" applyFill="1" applyBorder="1" applyAlignment="1">
      <alignment horizontal="left" vertical="center" wrapText="1"/>
    </xf>
    <xf numFmtId="0" fontId="1" fillId="0" borderId="98" xfId="8" applyBorder="1" applyAlignment="1">
      <alignment horizontal="left" vertical="center" wrapText="1"/>
    </xf>
    <xf numFmtId="0" fontId="22" fillId="0" borderId="98" xfId="8" applyFont="1" applyBorder="1" applyAlignment="1">
      <alignment horizontal="left" vertical="center"/>
    </xf>
    <xf numFmtId="16" fontId="5" fillId="0" borderId="99" xfId="8" applyNumberFormat="1" applyFont="1" applyFill="1" applyBorder="1" applyAlignment="1">
      <alignment horizontal="left" vertical="center" wrapText="1"/>
    </xf>
    <xf numFmtId="0" fontId="1" fillId="0" borderId="98" xfId="8" applyFill="1" applyBorder="1" applyAlignment="1">
      <alignment horizontal="left" vertical="center" wrapText="1"/>
    </xf>
    <xf numFmtId="0" fontId="5" fillId="0" borderId="104" xfId="8" applyFont="1" applyFill="1" applyBorder="1" applyAlignment="1">
      <alignment horizontal="center" vertical="center"/>
    </xf>
    <xf numFmtId="0" fontId="1" fillId="0" borderId="56" xfId="8" applyBorder="1" applyAlignment="1">
      <alignment horizontal="center" vertical="center"/>
    </xf>
    <xf numFmtId="0" fontId="1" fillId="0" borderId="89" xfId="8" applyBorder="1" applyAlignment="1">
      <alignment horizontal="center" vertical="center"/>
    </xf>
    <xf numFmtId="0" fontId="5" fillId="0" borderId="103" xfId="8" applyFont="1" applyBorder="1" applyAlignment="1">
      <alignment horizontal="justify" vertical="center"/>
    </xf>
    <xf numFmtId="0" fontId="1" fillId="0" borderId="99" xfId="8" applyBorder="1" applyAlignment="1">
      <alignment vertical="center"/>
    </xf>
    <xf numFmtId="49" fontId="19" fillId="0" borderId="42" xfId="8" applyNumberFormat="1" applyFont="1" applyBorder="1" applyAlignment="1">
      <alignment horizontal="left" vertical="center" wrapText="1"/>
    </xf>
    <xf numFmtId="49" fontId="19" fillId="0" borderId="109" xfId="8" applyNumberFormat="1" applyFont="1" applyBorder="1" applyAlignment="1">
      <alignment horizontal="left" vertical="center" wrapText="1"/>
    </xf>
    <xf numFmtId="0" fontId="5" fillId="0" borderId="99" xfId="8" applyFont="1" applyBorder="1" applyAlignment="1">
      <alignment vertical="center" wrapText="1"/>
    </xf>
    <xf numFmtId="49" fontId="19" fillId="0" borderId="99" xfId="8" applyNumberFormat="1" applyFont="1" applyFill="1" applyBorder="1" applyAlignment="1">
      <alignment horizontal="left" vertical="center" wrapText="1"/>
    </xf>
    <xf numFmtId="49" fontId="19" fillId="0" borderId="98" xfId="8" applyNumberFormat="1" applyFont="1" applyFill="1" applyBorder="1" applyAlignment="1">
      <alignment horizontal="left" vertical="center" wrapText="1"/>
    </xf>
    <xf numFmtId="0" fontId="19" fillId="0" borderId="99" xfId="8" applyFont="1" applyFill="1" applyBorder="1" applyAlignment="1">
      <alignment horizontal="left" vertical="center" wrapText="1"/>
    </xf>
    <xf numFmtId="0" fontId="19" fillId="0" borderId="98" xfId="8" applyFont="1" applyFill="1" applyBorder="1" applyAlignment="1">
      <alignment horizontal="left" vertical="center" wrapText="1"/>
    </xf>
    <xf numFmtId="16" fontId="19" fillId="0" borderId="93" xfId="8" applyNumberFormat="1" applyFont="1" applyFill="1" applyBorder="1" applyAlignment="1">
      <alignment horizontal="left" vertical="center" wrapText="1"/>
    </xf>
    <xf numFmtId="0" fontId="23" fillId="0" borderId="26" xfId="8" applyFont="1" applyFill="1" applyBorder="1" applyAlignment="1">
      <alignment horizontal="left" vertical="center" wrapText="1"/>
    </xf>
    <xf numFmtId="0" fontId="5" fillId="0" borderId="0" xfId="8" applyFont="1" applyAlignment="1">
      <alignment horizontal="left" wrapText="1"/>
    </xf>
    <xf numFmtId="0" fontId="6" fillId="0" borderId="0" xfId="8" applyNumberFormat="1" applyFont="1" applyAlignment="1">
      <alignment horizontal="left" vertical="top" wrapText="1"/>
    </xf>
    <xf numFmtId="49" fontId="6" fillId="5" borderId="12" xfId="8" applyNumberFormat="1" applyFont="1" applyFill="1" applyBorder="1" applyAlignment="1">
      <alignment horizontal="left" vertical="top" wrapText="1"/>
    </xf>
    <xf numFmtId="49" fontId="6" fillId="5" borderId="32" xfId="8" applyNumberFormat="1" applyFont="1" applyFill="1" applyBorder="1" applyAlignment="1">
      <alignment horizontal="left" vertical="top" wrapText="1"/>
    </xf>
    <xf numFmtId="49" fontId="6" fillId="5" borderId="26" xfId="8" applyNumberFormat="1" applyFont="1" applyFill="1" applyBorder="1" applyAlignment="1">
      <alignment horizontal="left" vertical="top" wrapText="1"/>
    </xf>
    <xf numFmtId="49" fontId="16" fillId="0" borderId="84" xfId="8" applyNumberFormat="1" applyFont="1" applyBorder="1" applyAlignment="1">
      <alignment horizontal="left" vertical="top" wrapText="1"/>
    </xf>
    <xf numFmtId="49" fontId="16" fillId="0" borderId="32" xfId="8" applyNumberFormat="1" applyFont="1" applyBorder="1" applyAlignment="1">
      <alignment horizontal="left" vertical="top" wrapText="1"/>
    </xf>
    <xf numFmtId="49" fontId="16" fillId="0" borderId="83" xfId="8" applyNumberFormat="1" applyFont="1" applyBorder="1" applyAlignment="1">
      <alignment horizontal="left" vertical="top" wrapText="1"/>
    </xf>
    <xf numFmtId="0" fontId="7" fillId="0" borderId="0" xfId="8" applyFont="1" applyBorder="1" applyAlignment="1">
      <alignment horizontal="center" vertical="center" wrapText="1"/>
    </xf>
    <xf numFmtId="0" fontId="19" fillId="0" borderId="33" xfId="7" applyFont="1" applyBorder="1" applyAlignment="1">
      <alignment horizontal="left" vertical="center" wrapText="1"/>
    </xf>
    <xf numFmtId="0" fontId="19" fillId="0" borderId="32" xfId="7" applyFont="1" applyBorder="1" applyAlignment="1">
      <alignment horizontal="left" vertical="center" wrapText="1"/>
    </xf>
    <xf numFmtId="0" fontId="19" fillId="0" borderId="43" xfId="7" applyFont="1" applyBorder="1" applyAlignment="1">
      <alignment horizontal="left" vertical="center" wrapText="1"/>
    </xf>
    <xf numFmtId="0" fontId="19" fillId="0" borderId="42" xfId="7" applyFont="1" applyBorder="1" applyAlignment="1">
      <alignment horizontal="left" vertical="center" wrapText="1"/>
    </xf>
    <xf numFmtId="4" fontId="13" fillId="4" borderId="10" xfId="7" applyNumberFormat="1" applyFont="1" applyFill="1" applyBorder="1" applyAlignment="1">
      <alignment horizontal="center" vertical="center" wrapText="1"/>
    </xf>
    <xf numFmtId="4" fontId="15" fillId="4" borderId="11" xfId="7" applyNumberFormat="1" applyFill="1" applyBorder="1" applyAlignment="1">
      <alignment horizontal="center" vertical="center" wrapText="1"/>
    </xf>
    <xf numFmtId="4" fontId="13" fillId="0" borderId="11" xfId="7" applyNumberFormat="1" applyFont="1" applyFill="1" applyBorder="1" applyAlignment="1">
      <alignment horizontal="center" vertical="center" wrapText="1"/>
    </xf>
    <xf numFmtId="4" fontId="15" fillId="0" borderId="11" xfId="7" applyNumberFormat="1" applyFill="1" applyBorder="1" applyAlignment="1">
      <alignment horizontal="center" vertical="center" wrapText="1"/>
    </xf>
    <xf numFmtId="4" fontId="13" fillId="4" borderId="14" xfId="7" applyNumberFormat="1" applyFont="1" applyFill="1" applyBorder="1" applyAlignment="1">
      <alignment horizontal="center" vertical="center" wrapText="1"/>
    </xf>
    <xf numFmtId="4" fontId="15" fillId="4" borderId="15" xfId="7" applyNumberFormat="1" applyFill="1" applyBorder="1" applyAlignment="1">
      <alignment horizontal="center" vertical="center" wrapText="1"/>
    </xf>
    <xf numFmtId="4" fontId="13" fillId="0" borderId="15" xfId="7" applyNumberFormat="1" applyFont="1" applyFill="1" applyBorder="1" applyAlignment="1">
      <alignment horizontal="center" vertical="center" wrapText="1"/>
    </xf>
    <xf numFmtId="4" fontId="15" fillId="0" borderId="15" xfId="7" applyNumberFormat="1" applyFill="1" applyBorder="1" applyAlignment="1">
      <alignment horizontal="center" vertical="center" wrapText="1"/>
    </xf>
    <xf numFmtId="0" fontId="13" fillId="0" borderId="0" xfId="7" applyFont="1" applyAlignment="1">
      <alignment horizontal="left"/>
    </xf>
    <xf numFmtId="0" fontId="19" fillId="5" borderId="73" xfId="7" applyFont="1" applyFill="1" applyBorder="1" applyAlignment="1">
      <alignment horizontal="center" vertical="center" wrapText="1"/>
    </xf>
    <xf numFmtId="0" fontId="19" fillId="5" borderId="69" xfId="7" applyFont="1" applyFill="1" applyBorder="1" applyAlignment="1">
      <alignment horizontal="center" vertical="center" wrapText="1"/>
    </xf>
    <xf numFmtId="0" fontId="19" fillId="5" borderId="74" xfId="7" applyFont="1" applyFill="1" applyBorder="1" applyAlignment="1">
      <alignment horizontal="center" vertical="center"/>
    </xf>
    <xf numFmtId="0" fontId="19" fillId="5" borderId="28" xfId="7" applyFont="1" applyFill="1" applyBorder="1" applyAlignment="1">
      <alignment horizontal="center" vertical="center"/>
    </xf>
    <xf numFmtId="0" fontId="19" fillId="5" borderId="27" xfId="7" applyFont="1" applyFill="1" applyBorder="1" applyAlignment="1">
      <alignment horizontal="center" vertical="center"/>
    </xf>
    <xf numFmtId="0" fontId="13" fillId="0" borderId="14" xfId="7" applyFont="1" applyBorder="1" applyAlignment="1">
      <alignment horizontal="left" vertical="center"/>
    </xf>
    <xf numFmtId="0" fontId="13" fillId="0" borderId="15" xfId="7" applyFont="1" applyBorder="1" applyAlignment="1">
      <alignment horizontal="left" vertical="center"/>
    </xf>
    <xf numFmtId="166" fontId="13" fillId="0" borderId="15" xfId="7" applyNumberFormat="1" applyFont="1" applyBorder="1" applyAlignment="1">
      <alignment horizontal="center" vertical="center"/>
    </xf>
    <xf numFmtId="9" fontId="13" fillId="0" borderId="15" xfId="7" applyNumberFormat="1" applyFont="1" applyBorder="1" applyAlignment="1">
      <alignment horizontal="center" vertical="center"/>
    </xf>
    <xf numFmtId="4" fontId="13" fillId="0" borderId="25" xfId="7" applyNumberFormat="1" applyFont="1" applyFill="1" applyBorder="1" applyAlignment="1">
      <alignment horizontal="center" vertical="center" wrapText="1"/>
    </xf>
    <xf numFmtId="4" fontId="12" fillId="0" borderId="41" xfId="7" applyNumberFormat="1" applyFont="1" applyFill="1" applyBorder="1" applyAlignment="1">
      <alignment horizontal="center" vertical="center" wrapText="1"/>
    </xf>
    <xf numFmtId="0" fontId="19" fillId="0" borderId="24" xfId="7" applyFont="1" applyBorder="1" applyAlignment="1">
      <alignment horizontal="left" vertical="center" wrapText="1"/>
    </xf>
    <xf numFmtId="0" fontId="19" fillId="0" borderId="22" xfId="7" applyFont="1" applyBorder="1" applyAlignment="1">
      <alignment horizontal="left" vertical="center" wrapText="1"/>
    </xf>
    <xf numFmtId="0" fontId="19" fillId="5" borderId="39" xfId="7" applyFont="1" applyFill="1" applyBorder="1" applyAlignment="1">
      <alignment horizontal="center" vertical="top" wrapText="1"/>
    </xf>
    <xf numFmtId="0" fontId="19" fillId="5" borderId="35" xfId="7" applyFont="1" applyFill="1" applyBorder="1" applyAlignment="1">
      <alignment horizontal="center" vertical="top" wrapText="1"/>
    </xf>
    <xf numFmtId="166" fontId="13" fillId="0" borderId="7" xfId="7" applyNumberFormat="1" applyFont="1" applyBorder="1" applyAlignment="1">
      <alignment horizontal="center" vertical="center"/>
    </xf>
    <xf numFmtId="9" fontId="13" fillId="0" borderId="7" xfId="7" applyNumberFormat="1" applyFont="1" applyBorder="1" applyAlignment="1">
      <alignment horizontal="center" vertical="center"/>
    </xf>
    <xf numFmtId="0" fontId="13" fillId="0" borderId="7" xfId="7" applyFont="1" applyBorder="1" applyAlignment="1">
      <alignment horizontal="center" vertical="center"/>
    </xf>
    <xf numFmtId="0" fontId="13" fillId="0" borderId="6" xfId="7" applyFont="1" applyBorder="1" applyAlignment="1">
      <alignment horizontal="left" vertical="center"/>
    </xf>
    <xf numFmtId="0" fontId="13" fillId="0" borderId="7" xfId="7" applyFont="1" applyBorder="1" applyAlignment="1">
      <alignment horizontal="left" vertical="center"/>
    </xf>
    <xf numFmtId="0" fontId="13" fillId="0" borderId="11" xfId="7" applyFont="1" applyBorder="1" applyAlignment="1">
      <alignment horizontal="center" vertical="center"/>
    </xf>
    <xf numFmtId="167" fontId="5" fillId="0" borderId="12" xfId="1" applyNumberFormat="1" applyFont="1" applyBorder="1" applyAlignment="1">
      <alignment horizontal="right" vertical="center" wrapText="1"/>
    </xf>
    <xf numFmtId="167" fontId="5" fillId="0" borderId="26" xfId="1" applyNumberFormat="1" applyFont="1" applyBorder="1" applyAlignment="1">
      <alignment horizontal="right" vertical="center" wrapText="1"/>
    </xf>
    <xf numFmtId="164" fontId="13" fillId="0" borderId="11" xfId="7" applyNumberFormat="1" applyFont="1" applyBorder="1" applyAlignment="1">
      <alignment horizontal="right" vertical="center"/>
    </xf>
    <xf numFmtId="164" fontId="13" fillId="0" borderId="12" xfId="7" applyNumberFormat="1" applyFont="1" applyBorder="1" applyAlignment="1">
      <alignment vertical="center"/>
    </xf>
    <xf numFmtId="164" fontId="13" fillId="0" borderId="59" xfId="7" applyNumberFormat="1" applyFont="1" applyBorder="1" applyAlignment="1">
      <alignment vertical="center"/>
    </xf>
    <xf numFmtId="0" fontId="13" fillId="0" borderId="0" xfId="7" applyFont="1" applyAlignment="1">
      <alignment vertical="top" wrapText="1"/>
    </xf>
    <xf numFmtId="0" fontId="15" fillId="0" borderId="0" xfId="7" applyAlignment="1">
      <alignment vertical="top" wrapText="1"/>
    </xf>
    <xf numFmtId="0" fontId="19" fillId="5" borderId="36" xfId="7" applyFont="1" applyFill="1" applyBorder="1" applyAlignment="1">
      <alignment horizontal="center" vertical="center" wrapText="1"/>
    </xf>
    <xf numFmtId="0" fontId="19" fillId="5" borderId="35" xfId="7" applyFont="1" applyFill="1" applyBorder="1" applyAlignment="1">
      <alignment horizontal="center" vertical="center" wrapText="1"/>
    </xf>
    <xf numFmtId="0" fontId="19" fillId="0" borderId="48" xfId="7" applyFont="1" applyBorder="1" applyAlignment="1">
      <alignment horizontal="left" vertical="center" wrapText="1"/>
    </xf>
    <xf numFmtId="0" fontId="19" fillId="0" borderId="47" xfId="7" applyFont="1" applyBorder="1" applyAlignment="1">
      <alignment horizontal="left" vertical="center" wrapText="1"/>
    </xf>
    <xf numFmtId="0" fontId="20" fillId="0" borderId="0" xfId="7" applyFont="1" applyAlignment="1">
      <alignment horizontal="left" vertical="center"/>
    </xf>
    <xf numFmtId="0" fontId="25" fillId="0" borderId="0" xfId="7" applyFont="1" applyAlignment="1">
      <alignment horizontal="center" vertical="center"/>
    </xf>
    <xf numFmtId="0" fontId="13" fillId="0" borderId="30" xfId="7" applyFont="1" applyBorder="1" applyAlignment="1">
      <alignment horizontal="center" vertical="center"/>
    </xf>
    <xf numFmtId="0" fontId="13" fillId="0" borderId="57" xfId="7" applyFont="1" applyBorder="1" applyAlignment="1">
      <alignment horizontal="center" vertical="center"/>
    </xf>
    <xf numFmtId="164" fontId="13" fillId="0" borderId="30" xfId="7" applyNumberFormat="1" applyFont="1" applyBorder="1" applyAlignment="1">
      <alignment horizontal="right" vertical="center"/>
    </xf>
    <xf numFmtId="164" fontId="13" fillId="3" borderId="30" xfId="7" applyNumberFormat="1" applyFont="1" applyFill="1" applyBorder="1" applyAlignment="1">
      <alignment horizontal="right" vertical="center"/>
    </xf>
    <xf numFmtId="0" fontId="13" fillId="0" borderId="31" xfId="7" applyFont="1" applyBorder="1" applyAlignment="1">
      <alignment horizontal="center" vertical="center"/>
    </xf>
    <xf numFmtId="167" fontId="5" fillId="0" borderId="38" xfId="1" applyNumberFormat="1" applyFont="1" applyBorder="1" applyAlignment="1">
      <alignment horizontal="right" vertical="center" wrapText="1"/>
    </xf>
    <xf numFmtId="167" fontId="5" fillId="0" borderId="123" xfId="1" applyNumberFormat="1" applyFont="1" applyBorder="1" applyAlignment="1">
      <alignment horizontal="right" vertical="center" wrapText="1"/>
    </xf>
    <xf numFmtId="9" fontId="13" fillId="0" borderId="30" xfId="7" applyNumberFormat="1" applyFont="1" applyBorder="1" applyAlignment="1">
      <alignment horizontal="center" vertical="center" wrapText="1"/>
    </xf>
    <xf numFmtId="4" fontId="13" fillId="4" borderId="46" xfId="7" applyNumberFormat="1" applyFont="1" applyFill="1" applyBorder="1" applyAlignment="1">
      <alignment horizontal="center" vertical="center" wrapText="1"/>
    </xf>
    <xf numFmtId="4" fontId="15" fillId="4" borderId="45" xfId="7" applyNumberFormat="1" applyFill="1" applyBorder="1" applyAlignment="1">
      <alignment horizontal="center" vertical="center" wrapText="1"/>
    </xf>
    <xf numFmtId="4" fontId="13" fillId="0" borderId="45" xfId="7" applyNumberFormat="1" applyFont="1" applyFill="1" applyBorder="1" applyAlignment="1">
      <alignment horizontal="center" vertical="center" wrapText="1"/>
    </xf>
    <xf numFmtId="4" fontId="15" fillId="0" borderId="45" xfId="7" applyNumberFormat="1" applyFill="1" applyBorder="1" applyAlignment="1">
      <alignment horizontal="center" vertical="center" wrapText="1"/>
    </xf>
    <xf numFmtId="0" fontId="19" fillId="5" borderId="34" xfId="7" applyFont="1" applyFill="1" applyBorder="1" applyAlignment="1">
      <alignment horizontal="center" vertical="top" wrapText="1"/>
    </xf>
    <xf numFmtId="0" fontId="18" fillId="5" borderId="62" xfId="7" applyFont="1" applyFill="1" applyBorder="1" applyAlignment="1">
      <alignment horizontal="center" vertical="top" wrapText="1"/>
    </xf>
    <xf numFmtId="167" fontId="5" fillId="0" borderId="61" xfId="1" applyNumberFormat="1" applyFont="1" applyBorder="1" applyAlignment="1">
      <alignment horizontal="right" vertical="center" wrapText="1"/>
    </xf>
    <xf numFmtId="167" fontId="5" fillId="0" borderId="119" xfId="1" applyNumberFormat="1" applyFont="1" applyBorder="1" applyAlignment="1">
      <alignment horizontal="right" vertical="center" wrapText="1"/>
    </xf>
    <xf numFmtId="164" fontId="13" fillId="0" borderId="7" xfId="7" applyNumberFormat="1" applyFont="1" applyBorder="1" applyAlignment="1">
      <alignment horizontal="right" vertical="center"/>
    </xf>
    <xf numFmtId="164" fontId="13" fillId="0" borderId="61" xfId="7" applyNumberFormat="1" applyFont="1" applyBorder="1" applyAlignment="1">
      <alignment vertical="center"/>
    </xf>
    <xf numFmtId="164" fontId="13" fillId="0" borderId="60" xfId="7" applyNumberFormat="1" applyFont="1" applyBorder="1" applyAlignment="1">
      <alignment vertical="center"/>
    </xf>
    <xf numFmtId="0" fontId="19" fillId="0" borderId="51" xfId="7" applyFont="1" applyBorder="1" applyAlignment="1">
      <alignment horizontal="center" vertical="top" wrapText="1"/>
    </xf>
    <xf numFmtId="0" fontId="18" fillId="0" borderId="50" xfId="7" applyFont="1" applyBorder="1" applyAlignment="1">
      <alignment horizontal="center" vertical="top" wrapText="1"/>
    </xf>
    <xf numFmtId="3" fontId="19" fillId="0" borderId="41" xfId="7" applyNumberFormat="1" applyFont="1" applyBorder="1" applyAlignment="1">
      <alignment horizontal="center" vertical="center" wrapText="1"/>
    </xf>
    <xf numFmtId="0" fontId="19" fillId="5" borderId="39" xfId="7" applyFont="1" applyFill="1" applyBorder="1" applyAlignment="1">
      <alignment horizontal="center" vertical="center"/>
    </xf>
    <xf numFmtId="0" fontId="19" fillId="5" borderId="35" xfId="7" applyFont="1" applyFill="1" applyBorder="1" applyAlignment="1">
      <alignment horizontal="center" vertical="center"/>
    </xf>
    <xf numFmtId="0" fontId="19" fillId="5" borderId="53" xfId="7" applyFont="1" applyFill="1" applyBorder="1" applyAlignment="1">
      <alignment horizontal="center" vertical="center"/>
    </xf>
    <xf numFmtId="0" fontId="19" fillId="5" borderId="52" xfId="7" applyFont="1" applyFill="1" applyBorder="1" applyAlignment="1">
      <alignment horizontal="center" vertical="center"/>
    </xf>
    <xf numFmtId="164" fontId="19" fillId="0" borderId="41" xfId="7" applyNumberFormat="1" applyFont="1" applyBorder="1" applyAlignment="1">
      <alignment horizontal="right" vertical="center"/>
    </xf>
    <xf numFmtId="164" fontId="19" fillId="3" borderId="23" xfId="7" applyNumberFormat="1" applyFont="1" applyFill="1" applyBorder="1" applyAlignment="1">
      <alignment vertical="center"/>
    </xf>
    <xf numFmtId="164" fontId="19" fillId="3" borderId="21" xfId="7" applyNumberFormat="1" applyFont="1" applyFill="1" applyBorder="1" applyAlignment="1">
      <alignment vertical="center"/>
    </xf>
    <xf numFmtId="0" fontId="19" fillId="5" borderId="37" xfId="7" applyFont="1" applyFill="1" applyBorder="1" applyAlignment="1">
      <alignment horizontal="center" vertical="top" wrapText="1"/>
    </xf>
    <xf numFmtId="0" fontId="19" fillId="5" borderId="36" xfId="7" applyFont="1" applyFill="1" applyBorder="1" applyAlignment="1">
      <alignment horizontal="center" vertical="top" wrapText="1"/>
    </xf>
    <xf numFmtId="167" fontId="5" fillId="0" borderId="16" xfId="1" applyNumberFormat="1" applyFont="1" applyBorder="1" applyAlignment="1">
      <alignment horizontal="right" vertical="center" wrapText="1"/>
    </xf>
    <xf numFmtId="167" fontId="5" fillId="0" borderId="120" xfId="1" applyNumberFormat="1" applyFont="1" applyBorder="1" applyAlignment="1">
      <alignment horizontal="right" vertical="center" wrapText="1"/>
    </xf>
    <xf numFmtId="164" fontId="13" fillId="0" borderId="57" xfId="7" applyNumberFormat="1" applyFont="1" applyBorder="1" applyAlignment="1">
      <alignment horizontal="right" vertical="center"/>
    </xf>
    <xf numFmtId="164" fontId="13" fillId="0" borderId="55" xfId="7" applyNumberFormat="1" applyFont="1" applyBorder="1" applyAlignment="1">
      <alignment vertical="center"/>
    </xf>
    <xf numFmtId="164" fontId="13" fillId="0" borderId="54" xfId="7" applyNumberFormat="1" applyFont="1" applyBorder="1" applyAlignment="1">
      <alignment vertical="center"/>
    </xf>
    <xf numFmtId="164" fontId="19" fillId="0" borderId="41" xfId="7" applyNumberFormat="1" applyFont="1" applyBorder="1" applyAlignment="1">
      <alignment horizontal="right" vertical="center" wrapText="1"/>
    </xf>
    <xf numFmtId="0" fontId="19" fillId="5" borderId="62" xfId="7" applyFont="1" applyFill="1" applyBorder="1" applyAlignment="1">
      <alignment horizontal="center" vertical="top" wrapText="1"/>
    </xf>
    <xf numFmtId="164" fontId="13" fillId="0" borderId="38" xfId="7" applyNumberFormat="1" applyFont="1" applyFill="1" applyBorder="1" applyAlignment="1">
      <alignment horizontal="right" vertical="center"/>
    </xf>
    <xf numFmtId="164" fontId="13" fillId="0" borderId="114" xfId="7" applyNumberFormat="1" applyFont="1" applyFill="1" applyBorder="1" applyAlignment="1">
      <alignment horizontal="right" vertical="center"/>
    </xf>
    <xf numFmtId="0" fontId="19" fillId="0" borderId="0" xfId="7" applyFont="1" applyFill="1" applyBorder="1" applyAlignment="1">
      <alignment horizontal="center" vertical="center" wrapText="1"/>
    </xf>
    <xf numFmtId="9" fontId="13" fillId="0" borderId="0" xfId="7" applyNumberFormat="1" applyFont="1" applyBorder="1" applyAlignment="1">
      <alignment vertical="center" wrapText="1"/>
    </xf>
    <xf numFmtId="0" fontId="15" fillId="0" borderId="0" xfId="7" applyBorder="1" applyAlignment="1">
      <alignment vertical="center" wrapText="1"/>
    </xf>
    <xf numFmtId="0" fontId="13" fillId="0" borderId="33" xfId="7" applyFont="1" applyBorder="1" applyAlignment="1">
      <alignment horizontal="left" vertical="center"/>
    </xf>
    <xf numFmtId="0" fontId="13" fillId="0" borderId="32" xfId="7" applyFont="1" applyBorder="1" applyAlignment="1">
      <alignment horizontal="left" vertical="center"/>
    </xf>
    <xf numFmtId="0" fontId="13" fillId="0" borderId="26" xfId="7" applyFont="1" applyBorder="1" applyAlignment="1">
      <alignment horizontal="left" vertical="center"/>
    </xf>
    <xf numFmtId="166" fontId="13" fillId="0" borderId="12" xfId="7" applyNumberFormat="1" applyFont="1" applyBorder="1" applyAlignment="1">
      <alignment horizontal="center" vertical="center"/>
    </xf>
    <xf numFmtId="166" fontId="13" fillId="0" borderId="26" xfId="7" applyNumberFormat="1" applyFont="1" applyBorder="1" applyAlignment="1">
      <alignment horizontal="center" vertical="center"/>
    </xf>
    <xf numFmtId="9" fontId="13" fillId="0" borderId="12" xfId="7" applyNumberFormat="1" applyFont="1" applyBorder="1" applyAlignment="1">
      <alignment horizontal="center" vertical="center"/>
    </xf>
    <xf numFmtId="9" fontId="13" fillId="0" borderId="26" xfId="7" applyNumberFormat="1" applyFont="1" applyBorder="1" applyAlignment="1">
      <alignment horizontal="center" vertical="center"/>
    </xf>
    <xf numFmtId="166" fontId="13" fillId="0" borderId="32" xfId="7" applyNumberFormat="1" applyFont="1" applyBorder="1" applyAlignment="1">
      <alignment horizontal="center" vertical="center"/>
    </xf>
    <xf numFmtId="0" fontId="13" fillId="4" borderId="52" xfId="7" applyNumberFormat="1" applyFont="1" applyFill="1" applyBorder="1" applyAlignment="1">
      <alignment horizontal="center" vertical="center" wrapText="1"/>
    </xf>
    <xf numFmtId="0" fontId="13" fillId="0" borderId="52" xfId="7" applyNumberFormat="1" applyFont="1" applyBorder="1" applyAlignment="1">
      <alignment horizontal="center" vertical="center" wrapText="1"/>
    </xf>
    <xf numFmtId="164" fontId="13" fillId="0" borderId="11" xfId="7" applyNumberFormat="1" applyFont="1" applyFill="1" applyBorder="1" applyAlignment="1">
      <alignment horizontal="right" vertical="center"/>
    </xf>
    <xf numFmtId="164" fontId="13" fillId="0" borderId="13" xfId="7" applyNumberFormat="1" applyFont="1" applyFill="1" applyBorder="1" applyAlignment="1">
      <alignment horizontal="right" vertical="center"/>
    </xf>
    <xf numFmtId="164" fontId="13" fillId="3" borderId="52" xfId="7" applyNumberFormat="1" applyFont="1" applyFill="1" applyBorder="1" applyAlignment="1">
      <alignment horizontal="right" vertical="center"/>
    </xf>
    <xf numFmtId="4" fontId="13" fillId="0" borderId="61" xfId="7" applyNumberFormat="1" applyFont="1" applyFill="1" applyBorder="1" applyAlignment="1">
      <alignment horizontal="center" vertical="center" wrapText="1"/>
    </xf>
    <xf numFmtId="4" fontId="13" fillId="0" borderId="119" xfId="7" applyNumberFormat="1" applyFont="1" applyFill="1" applyBorder="1" applyAlignment="1">
      <alignment horizontal="center" vertical="center" wrapText="1"/>
    </xf>
    <xf numFmtId="4" fontId="13" fillId="0" borderId="12" xfId="7" applyNumberFormat="1" applyFont="1" applyFill="1" applyBorder="1" applyAlignment="1">
      <alignment horizontal="center" vertical="center" wrapText="1"/>
    </xf>
    <xf numFmtId="4" fontId="13" fillId="0" borderId="26" xfId="7" applyNumberFormat="1" applyFont="1" applyFill="1" applyBorder="1" applyAlignment="1">
      <alignment horizontal="center" vertical="center" wrapText="1"/>
    </xf>
    <xf numFmtId="164" fontId="13" fillId="0" borderId="52" xfId="7" applyNumberFormat="1" applyFont="1" applyBorder="1" applyAlignment="1">
      <alignment horizontal="right" vertical="center"/>
    </xf>
    <xf numFmtId="166" fontId="13" fillId="0" borderId="19" xfId="7" applyNumberFormat="1" applyFont="1" applyFill="1" applyBorder="1" applyAlignment="1">
      <alignment horizontal="center" vertical="center"/>
    </xf>
    <xf numFmtId="166" fontId="13" fillId="0" borderId="0" xfId="7" applyNumberFormat="1" applyFont="1" applyFill="1" applyBorder="1" applyAlignment="1">
      <alignment horizontal="center" vertical="center"/>
    </xf>
    <xf numFmtId="9" fontId="13" fillId="0" borderId="0" xfId="7" applyNumberFormat="1" applyFont="1" applyBorder="1" applyAlignment="1">
      <alignment horizontal="center" vertical="center"/>
    </xf>
    <xf numFmtId="0" fontId="19" fillId="0" borderId="19" xfId="7" applyFont="1" applyFill="1" applyBorder="1" applyAlignment="1">
      <alignment horizontal="center" vertical="center" wrapText="1"/>
    </xf>
    <xf numFmtId="166" fontId="13" fillId="0" borderId="8" xfId="7" applyNumberFormat="1" applyFont="1" applyBorder="1" applyAlignment="1">
      <alignment horizontal="center" vertical="center"/>
    </xf>
    <xf numFmtId="4" fontId="13" fillId="0" borderId="41" xfId="7" applyNumberFormat="1" applyFont="1" applyFill="1" applyBorder="1" applyAlignment="1">
      <alignment horizontal="center" vertical="center" wrapText="1"/>
    </xf>
    <xf numFmtId="4" fontId="13" fillId="0" borderId="16" xfId="7" applyNumberFormat="1" applyFont="1" applyFill="1" applyBorder="1" applyAlignment="1">
      <alignment horizontal="center" vertical="center" wrapText="1"/>
    </xf>
    <xf numFmtId="4" fontId="13" fillId="0" borderId="120" xfId="7" applyNumberFormat="1" applyFont="1" applyFill="1" applyBorder="1" applyAlignment="1">
      <alignment horizontal="center" vertical="center" wrapText="1"/>
    </xf>
    <xf numFmtId="166" fontId="19" fillId="0" borderId="19" xfId="7" applyNumberFormat="1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19" fillId="0" borderId="0" xfId="7" applyFont="1" applyBorder="1" applyAlignment="1">
      <alignment horizontal="center" vertical="center"/>
    </xf>
    <xf numFmtId="0" fontId="13" fillId="0" borderId="0" xfId="7" applyFont="1" applyBorder="1" applyAlignment="1">
      <alignment horizontal="center" vertical="center"/>
    </xf>
    <xf numFmtId="0" fontId="19" fillId="0" borderId="30" xfId="7" applyFont="1" applyBorder="1" applyAlignment="1">
      <alignment horizontal="center" vertical="center"/>
    </xf>
    <xf numFmtId="0" fontId="18" fillId="5" borderId="35" xfId="7" applyFont="1" applyFill="1" applyBorder="1" applyAlignment="1">
      <alignment horizontal="center" vertical="top" wrapText="1"/>
    </xf>
    <xf numFmtId="0" fontId="19" fillId="5" borderId="49" xfId="7" applyFont="1" applyFill="1" applyBorder="1" applyAlignment="1">
      <alignment horizontal="center" vertical="top" wrapText="1"/>
    </xf>
    <xf numFmtId="164" fontId="13" fillId="0" borderId="45" xfId="7" applyNumberFormat="1" applyFont="1" applyFill="1" applyBorder="1" applyAlignment="1">
      <alignment horizontal="right" vertical="center"/>
    </xf>
    <xf numFmtId="164" fontId="13" fillId="0" borderId="44" xfId="7" applyNumberFormat="1" applyFont="1" applyFill="1" applyBorder="1" applyAlignment="1">
      <alignment horizontal="right" vertical="center"/>
    </xf>
    <xf numFmtId="4" fontId="13" fillId="0" borderId="23" xfId="7" applyNumberFormat="1" applyFont="1" applyFill="1" applyBorder="1" applyAlignment="1">
      <alignment horizontal="center" vertical="center" wrapText="1"/>
    </xf>
    <xf numFmtId="4" fontId="13" fillId="0" borderId="121" xfId="7" applyNumberFormat="1" applyFont="1" applyFill="1" applyBorder="1" applyAlignment="1">
      <alignment horizontal="center" vertical="center" wrapText="1"/>
    </xf>
    <xf numFmtId="166" fontId="13" fillId="0" borderId="16" xfId="7" applyNumberFormat="1" applyFont="1" applyBorder="1" applyAlignment="1">
      <alignment horizontal="center" vertical="center"/>
    </xf>
    <xf numFmtId="164" fontId="13" fillId="0" borderId="15" xfId="7" applyNumberFormat="1" applyFont="1" applyFill="1" applyBorder="1" applyAlignment="1">
      <alignment horizontal="right" vertical="center"/>
    </xf>
    <xf numFmtId="164" fontId="13" fillId="0" borderId="17" xfId="7" applyNumberFormat="1" applyFont="1" applyFill="1" applyBorder="1" applyAlignment="1">
      <alignment horizontal="right" vertical="center"/>
    </xf>
    <xf numFmtId="164" fontId="13" fillId="3" borderId="41" xfId="7" applyNumberFormat="1" applyFont="1" applyFill="1" applyBorder="1" applyAlignment="1">
      <alignment horizontal="right" vertical="center"/>
    </xf>
    <xf numFmtId="164" fontId="13" fillId="3" borderId="40" xfId="7" applyNumberFormat="1" applyFont="1" applyFill="1" applyBorder="1" applyAlignment="1">
      <alignment horizontal="right" vertical="center"/>
    </xf>
    <xf numFmtId="166" fontId="13" fillId="0" borderId="0" xfId="7" applyNumberFormat="1" applyFont="1" applyBorder="1" applyAlignment="1">
      <alignment horizontal="center" vertical="center"/>
    </xf>
    <xf numFmtId="166" fontId="19" fillId="4" borderId="30" xfId="7" applyNumberFormat="1" applyFont="1" applyFill="1" applyBorder="1" applyAlignment="1">
      <alignment horizontal="center" vertical="center"/>
    </xf>
    <xf numFmtId="0" fontId="19" fillId="4" borderId="29" xfId="7" applyFont="1" applyFill="1" applyBorder="1" applyAlignment="1">
      <alignment horizontal="center" vertical="center"/>
    </xf>
    <xf numFmtId="0" fontId="6" fillId="0" borderId="0" xfId="1" applyNumberFormat="1" applyFont="1" applyBorder="1" applyAlignment="1">
      <alignment horizontal="left" vertical="center"/>
    </xf>
    <xf numFmtId="0" fontId="5" fillId="0" borderId="0" xfId="1" applyNumberFormat="1" applyFont="1" applyBorder="1" applyAlignment="1">
      <alignment horizontal="left" vertical="center"/>
    </xf>
    <xf numFmtId="0" fontId="19" fillId="0" borderId="31" xfId="7" applyFont="1" applyBorder="1" applyAlignment="1">
      <alignment horizontal="left" vertical="center"/>
    </xf>
    <xf numFmtId="0" fontId="19" fillId="0" borderId="30" xfId="7" applyFont="1" applyBorder="1" applyAlignment="1">
      <alignment horizontal="left" vertical="center"/>
    </xf>
    <xf numFmtId="166" fontId="19" fillId="0" borderId="30" xfId="7" applyNumberFormat="1" applyFont="1" applyFill="1" applyBorder="1" applyAlignment="1">
      <alignment horizontal="center" vertical="center"/>
    </xf>
    <xf numFmtId="0" fontId="19" fillId="0" borderId="30" xfId="7" applyFont="1" applyFill="1" applyBorder="1" applyAlignment="1">
      <alignment horizontal="center" vertical="center"/>
    </xf>
    <xf numFmtId="0" fontId="17" fillId="0" borderId="0" xfId="6" applyFont="1" applyAlignment="1">
      <alignment horizontal="left" wrapText="1"/>
    </xf>
    <xf numFmtId="166" fontId="19" fillId="0" borderId="0" xfId="7" applyNumberFormat="1" applyFont="1" applyFill="1" applyBorder="1" applyAlignment="1">
      <alignment horizontal="center" vertical="center"/>
    </xf>
    <xf numFmtId="0" fontId="19" fillId="5" borderId="34" xfId="7" applyFont="1" applyFill="1" applyBorder="1" applyAlignment="1">
      <alignment horizontal="center" vertical="center" wrapText="1"/>
    </xf>
    <xf numFmtId="0" fontId="5" fillId="0" borderId="18" xfId="1" applyFont="1" applyBorder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5" fillId="0" borderId="0" xfId="1" applyFont="1" applyBorder="1" applyAlignment="1">
      <alignment horizontal="center" vertical="top" wrapText="1"/>
    </xf>
    <xf numFmtId="14" fontId="5" fillId="0" borderId="0" xfId="1" applyNumberFormat="1" applyFont="1" applyBorder="1" applyAlignment="1">
      <alignment horizontal="center" wrapText="1"/>
    </xf>
    <xf numFmtId="0" fontId="6" fillId="0" borderId="0" xfId="1" applyNumberFormat="1" applyFont="1" applyAlignment="1" applyProtection="1">
      <alignment horizontal="left" vertical="top" wrapText="1"/>
      <protection locked="0"/>
    </xf>
  </cellXfs>
  <cellStyles count="9">
    <cellStyle name="Normálna" xfId="0" builtinId="0"/>
    <cellStyle name="Normálna 2" xfId="1"/>
    <cellStyle name="Normálna 2 2" xfId="6"/>
    <cellStyle name="Normálna 3" xfId="3"/>
    <cellStyle name="Normálna 4" xfId="4"/>
    <cellStyle name="Normálna 5" xfId="7"/>
    <cellStyle name="Normálna 6" xfId="8"/>
    <cellStyle name="normálne 2 2" xfId="2"/>
    <cellStyle name="Normálne 4" xfId="5"/>
  </cellStyles>
  <dxfs count="3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2D69B"/>
      <color rgb="FFFF99CC"/>
      <color rgb="FFD297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6/02.%20Prebiehaj&#250;ce%20z&#225;kazky/02.%20Odd.%20VO/06.%20Magda/15.%20Pr&#237;prava%20a%20dovoz%20stravy%20pre%20pacientov%20V&#218;SCH,%20a.s/08.%20S&#250;&#357;a&#382;n&#233;%20podklady%20+%20pr&#237;lohy%20k%20SP/Pr&#237;lohy%20k%20s&#250;&#357;a&#382;n&#253;m%20podkladom%20(1-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 - bez subdod."/>
      <sheetName val="Príloha č. 3"/>
      <sheetName val="Príloha č. 4"/>
      <sheetName val="Príloha č. 5"/>
      <sheetName val="Príloha č. 6"/>
      <sheetName val="Príloha č. 7"/>
      <sheetName val="Príloha č. 8"/>
    </sheetNames>
    <sheetDataSet>
      <sheetData sheetId="0">
        <row r="2">
          <cell r="A2" t="str">
            <v>Príprava a dovoz stravy pre pacientov VÚSCH, a.s.</v>
          </cell>
          <cell r="B2"/>
          <cell r="C2"/>
          <cell r="D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97"/>
  <sheetViews>
    <sheetView showGridLines="0" zoomScaleNormal="100" workbookViewId="0">
      <selection sqref="A1:B1"/>
    </sheetView>
  </sheetViews>
  <sheetFormatPr defaultRowHeight="12" x14ac:dyDescent="0.2"/>
  <cols>
    <col min="1" max="1" width="5.140625" style="1" bestFit="1" customWidth="1"/>
    <col min="2" max="2" width="22.42578125" style="1" customWidth="1"/>
    <col min="3" max="4" width="29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ht="20.100000000000001" customHeight="1" x14ac:dyDescent="0.2">
      <c r="A1" s="251" t="s">
        <v>6</v>
      </c>
      <c r="B1" s="251"/>
    </row>
    <row r="2" spans="1:10" ht="30" customHeight="1" x14ac:dyDescent="0.2">
      <c r="A2" s="256" t="s">
        <v>46</v>
      </c>
      <c r="B2" s="256"/>
      <c r="C2" s="256"/>
      <c r="D2" s="256"/>
    </row>
    <row r="3" spans="1:10" ht="24.95" customHeight="1" x14ac:dyDescent="0.2">
      <c r="A3" s="257"/>
      <c r="B3" s="257"/>
      <c r="C3" s="257"/>
    </row>
    <row r="4" spans="1:10" ht="14.25" x14ac:dyDescent="0.2">
      <c r="A4" s="258" t="s">
        <v>7</v>
      </c>
      <c r="B4" s="258"/>
      <c r="C4" s="258"/>
      <c r="D4" s="258"/>
      <c r="E4" s="2"/>
      <c r="F4" s="2"/>
      <c r="G4" s="2"/>
      <c r="H4" s="2"/>
      <c r="I4" s="2"/>
      <c r="J4" s="2"/>
    </row>
    <row r="6" spans="1:10" s="3" customFormat="1" ht="15" customHeight="1" x14ac:dyDescent="0.25">
      <c r="A6" s="254" t="s">
        <v>8</v>
      </c>
      <c r="B6" s="254"/>
      <c r="C6" s="259"/>
      <c r="D6" s="259"/>
      <c r="F6" s="4"/>
    </row>
    <row r="7" spans="1:10" s="3" customFormat="1" ht="15" customHeight="1" x14ac:dyDescent="0.25">
      <c r="A7" s="254" t="s">
        <v>9</v>
      </c>
      <c r="B7" s="254"/>
      <c r="C7" s="255"/>
      <c r="D7" s="255"/>
    </row>
    <row r="8" spans="1:10" s="3" customFormat="1" ht="15" customHeight="1" x14ac:dyDescent="0.25">
      <c r="A8" s="254" t="s">
        <v>10</v>
      </c>
      <c r="B8" s="254"/>
      <c r="C8" s="255"/>
      <c r="D8" s="255"/>
    </row>
    <row r="9" spans="1:10" s="3" customFormat="1" ht="15" customHeight="1" x14ac:dyDescent="0.25">
      <c r="A9" s="254" t="s">
        <v>11</v>
      </c>
      <c r="B9" s="254"/>
      <c r="C9" s="255"/>
      <c r="D9" s="255"/>
    </row>
    <row r="10" spans="1:10" x14ac:dyDescent="0.2">
      <c r="A10" s="5"/>
      <c r="B10" s="5"/>
      <c r="C10" s="5"/>
    </row>
    <row r="11" spans="1:10" x14ac:dyDescent="0.2">
      <c r="A11" s="253" t="s">
        <v>12</v>
      </c>
      <c r="B11" s="253"/>
      <c r="C11" s="253"/>
      <c r="D11" s="2"/>
      <c r="E11" s="2"/>
      <c r="F11" s="2"/>
      <c r="G11" s="2"/>
      <c r="H11" s="2"/>
      <c r="I11" s="2"/>
      <c r="J11" s="2"/>
    </row>
    <row r="12" spans="1:10" s="3" customFormat="1" ht="15" customHeight="1" x14ac:dyDescent="0.25">
      <c r="A12" s="254" t="s">
        <v>13</v>
      </c>
      <c r="B12" s="254"/>
      <c r="C12" s="252"/>
      <c r="D12" s="252"/>
    </row>
    <row r="13" spans="1:10" s="3" customFormat="1" ht="15" customHeight="1" x14ac:dyDescent="0.25">
      <c r="A13" s="254" t="s">
        <v>14</v>
      </c>
      <c r="B13" s="254"/>
      <c r="C13" s="252"/>
      <c r="D13" s="252"/>
    </row>
    <row r="14" spans="1:10" s="3" customFormat="1" ht="15" customHeight="1" x14ac:dyDescent="0.25">
      <c r="A14" s="254" t="s">
        <v>15</v>
      </c>
      <c r="B14" s="254"/>
      <c r="C14" s="252"/>
      <c r="D14" s="252"/>
    </row>
    <row r="15" spans="1:10" x14ac:dyDescent="0.2">
      <c r="A15" s="5"/>
      <c r="B15" s="5"/>
      <c r="C15" s="5"/>
    </row>
    <row r="16" spans="1:10" x14ac:dyDescent="0.2">
      <c r="A16" s="253" t="s">
        <v>16</v>
      </c>
      <c r="B16" s="253"/>
      <c r="C16" s="253"/>
      <c r="D16" s="2"/>
      <c r="E16" s="2"/>
      <c r="F16" s="2"/>
      <c r="G16" s="2"/>
      <c r="H16" s="2"/>
      <c r="I16" s="2"/>
      <c r="J16" s="2"/>
    </row>
    <row r="17" spans="1:5" s="3" customFormat="1" ht="15" customHeight="1" x14ac:dyDescent="0.25">
      <c r="A17" s="254" t="s">
        <v>13</v>
      </c>
      <c r="B17" s="254"/>
      <c r="C17" s="252"/>
      <c r="D17" s="252"/>
    </row>
    <row r="18" spans="1:5" s="3" customFormat="1" ht="15" customHeight="1" x14ac:dyDescent="0.25">
      <c r="A18" s="254" t="s">
        <v>17</v>
      </c>
      <c r="B18" s="254"/>
      <c r="C18" s="252"/>
      <c r="D18" s="252"/>
    </row>
    <row r="19" spans="1:5" s="3" customFormat="1" ht="15" customHeight="1" x14ac:dyDescent="0.25">
      <c r="A19" s="254" t="s">
        <v>15</v>
      </c>
      <c r="B19" s="254"/>
      <c r="C19" s="252"/>
      <c r="D19" s="252"/>
    </row>
    <row r="20" spans="1:5" x14ac:dyDescent="0.2">
      <c r="B20" s="251"/>
      <c r="C20" s="251"/>
    </row>
    <row r="21" spans="1:5" s="6" customFormat="1" ht="15" customHeight="1" x14ac:dyDescent="0.2"/>
    <row r="22" spans="1:5" s="6" customFormat="1" ht="15" customHeight="1" x14ac:dyDescent="0.2"/>
    <row r="23" spans="1:5" s="3" customFormat="1" x14ac:dyDescent="0.25">
      <c r="A23" s="3" t="s">
        <v>18</v>
      </c>
      <c r="B23" s="7"/>
      <c r="C23" s="8"/>
    </row>
    <row r="24" spans="1:5" s="3" customFormat="1" x14ac:dyDescent="0.25">
      <c r="A24" s="3" t="s">
        <v>19</v>
      </c>
      <c r="B24" s="9"/>
      <c r="C24" s="8"/>
    </row>
    <row r="26" spans="1:5" ht="15" customHeight="1" x14ac:dyDescent="0.2">
      <c r="D26" s="10"/>
    </row>
    <row r="27" spans="1:5" ht="45" customHeight="1" x14ac:dyDescent="0.2">
      <c r="D27" s="11" t="s">
        <v>45</v>
      </c>
    </row>
    <row r="29" spans="1:5" x14ac:dyDescent="0.2">
      <c r="A29" s="251" t="s">
        <v>20</v>
      </c>
      <c r="B29" s="251"/>
    </row>
    <row r="30" spans="1:5" s="6" customFormat="1" ht="12" customHeight="1" x14ac:dyDescent="0.2">
      <c r="A30" s="12"/>
      <c r="B30" s="252" t="s">
        <v>21</v>
      </c>
      <c r="C30" s="252"/>
      <c r="D30" s="13"/>
      <c r="E30" s="14"/>
    </row>
    <row r="97" spans="4:4" x14ac:dyDescent="0.2">
      <c r="D97" s="1" t="str">
        <f>IF('Príloha č. 1'!C8="","",'Príloha č. 1'!C8:D8)</f>
        <v/>
      </c>
    </row>
  </sheetData>
  <mergeCells count="29">
    <mergeCell ref="A1:B1"/>
    <mergeCell ref="A2:D2"/>
    <mergeCell ref="A3:C3"/>
    <mergeCell ref="A4:D4"/>
    <mergeCell ref="A6:B6"/>
    <mergeCell ref="C6:D6"/>
    <mergeCell ref="A14:B14"/>
    <mergeCell ref="C14:D14"/>
    <mergeCell ref="A7:B7"/>
    <mergeCell ref="C7:D7"/>
    <mergeCell ref="A8:B8"/>
    <mergeCell ref="C8:D8"/>
    <mergeCell ref="A9:B9"/>
    <mergeCell ref="C9:D9"/>
    <mergeCell ref="A11:C11"/>
    <mergeCell ref="A12:B12"/>
    <mergeCell ref="C12:D12"/>
    <mergeCell ref="A13:B13"/>
    <mergeCell ref="C13:D13"/>
    <mergeCell ref="B20:C20"/>
    <mergeCell ref="A29:B29"/>
    <mergeCell ref="B30:C30"/>
    <mergeCell ref="A16:C16"/>
    <mergeCell ref="A17:B17"/>
    <mergeCell ref="C17:D17"/>
    <mergeCell ref="A18:B18"/>
    <mergeCell ref="C18:D18"/>
    <mergeCell ref="A19:B19"/>
    <mergeCell ref="C19:D19"/>
  </mergeCells>
  <conditionalFormatting sqref="A30:B30">
    <cfRule type="containsBlanks" dxfId="30" priority="5">
      <formula>LEN(TRIM(A30))=0</formula>
    </cfRule>
  </conditionalFormatting>
  <conditionalFormatting sqref="B23:B24">
    <cfRule type="containsBlanks" dxfId="29" priority="4">
      <formula>LEN(TRIM(B23))=0</formula>
    </cfRule>
  </conditionalFormatting>
  <conditionalFormatting sqref="C6:D9">
    <cfRule type="containsBlanks" dxfId="28" priority="7">
      <formula>LEN(TRIM(C6))=0</formula>
    </cfRule>
  </conditionalFormatting>
  <conditionalFormatting sqref="C12:D14">
    <cfRule type="containsBlanks" dxfId="27" priority="8">
      <formula>LEN(TRIM(C12))=0</formula>
    </cfRule>
  </conditionalFormatting>
  <conditionalFormatting sqref="C17:D19">
    <cfRule type="containsBlanks" dxfId="26" priority="10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4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60" t="s">
        <v>6</v>
      </c>
      <c r="B1" s="260"/>
    </row>
    <row r="2" spans="1:10" s="15" customFormat="1" ht="30" customHeight="1" x14ac:dyDescent="0.25">
      <c r="A2" s="256" t="str">
        <f>'Príloha č. 1'!A2:D2</f>
        <v>Príprava a dovoz stravy pre pacientov a zamestnancov</v>
      </c>
      <c r="B2" s="256"/>
      <c r="C2" s="256"/>
      <c r="D2" s="256"/>
    </row>
    <row r="3" spans="1:10" ht="24.95" customHeight="1" x14ac:dyDescent="0.2">
      <c r="A3" s="262"/>
      <c r="B3" s="262"/>
      <c r="C3" s="262"/>
    </row>
    <row r="4" spans="1:10" ht="18.75" customHeight="1" x14ac:dyDescent="0.2">
      <c r="A4" s="263" t="s">
        <v>22</v>
      </c>
      <c r="B4" s="263"/>
      <c r="C4" s="263"/>
      <c r="D4" s="263"/>
      <c r="E4" s="16"/>
      <c r="F4" s="16"/>
      <c r="G4" s="16"/>
      <c r="H4" s="16"/>
      <c r="I4" s="16"/>
      <c r="J4" s="16"/>
    </row>
    <row r="6" spans="1:10" s="15" customFormat="1" ht="15" customHeight="1" x14ac:dyDescent="0.25">
      <c r="A6" s="261" t="s">
        <v>8</v>
      </c>
      <c r="B6" s="261"/>
      <c r="C6" s="259"/>
      <c r="D6" s="259"/>
      <c r="E6" s="17"/>
    </row>
    <row r="7" spans="1:10" s="15" customFormat="1" ht="15" customHeight="1" x14ac:dyDescent="0.25">
      <c r="A7" s="261" t="s">
        <v>9</v>
      </c>
      <c r="B7" s="261"/>
      <c r="C7" s="255"/>
      <c r="D7" s="255"/>
    </row>
    <row r="8" spans="1:10" ht="15" customHeight="1" x14ac:dyDescent="0.2">
      <c r="A8" s="260" t="s">
        <v>10</v>
      </c>
      <c r="B8" s="260"/>
      <c r="C8" s="255"/>
      <c r="D8" s="255"/>
    </row>
    <row r="9" spans="1:10" ht="15" customHeight="1" x14ac:dyDescent="0.2">
      <c r="A9" s="260" t="s">
        <v>11</v>
      </c>
      <c r="B9" s="260"/>
      <c r="C9" s="255"/>
      <c r="D9" s="255"/>
    </row>
    <row r="10" spans="1:10" ht="20.100000000000001" customHeight="1" x14ac:dyDescent="0.2">
      <c r="C10" s="19"/>
    </row>
    <row r="11" spans="1:10" s="20" customFormat="1" ht="20.100000000000001" customHeight="1" x14ac:dyDescent="0.25">
      <c r="A11" s="254" t="s">
        <v>23</v>
      </c>
      <c r="B11" s="254"/>
      <c r="C11" s="254"/>
      <c r="D11" s="254"/>
    </row>
    <row r="12" spans="1:10" ht="24.95" customHeight="1" x14ac:dyDescent="0.2">
      <c r="A12" s="15" t="s">
        <v>24</v>
      </c>
      <c r="B12" s="261" t="s">
        <v>209</v>
      </c>
      <c r="C12" s="261"/>
      <c r="D12" s="261"/>
    </row>
    <row r="13" spans="1:10" ht="24.95" customHeight="1" x14ac:dyDescent="0.2">
      <c r="A13" s="15" t="s">
        <v>24</v>
      </c>
      <c r="B13" s="261" t="s">
        <v>25</v>
      </c>
      <c r="C13" s="261"/>
      <c r="D13" s="261"/>
    </row>
    <row r="14" spans="1:10" ht="24.95" customHeight="1" x14ac:dyDescent="0.2">
      <c r="A14" s="15" t="s">
        <v>24</v>
      </c>
      <c r="B14" s="261" t="s">
        <v>26</v>
      </c>
      <c r="C14" s="261"/>
      <c r="D14" s="261"/>
    </row>
    <row r="15" spans="1:10" ht="39.950000000000003" customHeight="1" x14ac:dyDescent="0.2">
      <c r="A15" s="15" t="s">
        <v>24</v>
      </c>
      <c r="B15" s="261" t="s">
        <v>27</v>
      </c>
      <c r="C15" s="261"/>
      <c r="D15" s="261"/>
    </row>
    <row r="16" spans="1:10" ht="20.100000000000001" customHeight="1" x14ac:dyDescent="0.2">
      <c r="A16" s="15" t="s">
        <v>24</v>
      </c>
      <c r="B16" s="261" t="s">
        <v>28</v>
      </c>
      <c r="C16" s="261"/>
      <c r="D16" s="261"/>
    </row>
    <row r="17" spans="1:5" ht="20.100000000000001" customHeight="1" x14ac:dyDescent="0.2"/>
    <row r="18" spans="1:5" s="20" customFormat="1" x14ac:dyDescent="0.25">
      <c r="A18" s="20" t="s">
        <v>18</v>
      </c>
      <c r="B18" s="201"/>
    </row>
    <row r="19" spans="1:5" s="20" customFormat="1" x14ac:dyDescent="0.25">
      <c r="A19" s="20" t="s">
        <v>29</v>
      </c>
      <c r="B19" s="9"/>
    </row>
    <row r="20" spans="1:5" ht="39.950000000000003" customHeight="1" x14ac:dyDescent="0.2">
      <c r="D20" s="10"/>
    </row>
    <row r="21" spans="1:5" ht="45" customHeight="1" x14ac:dyDescent="0.2">
      <c r="D21" s="11" t="s">
        <v>45</v>
      </c>
    </row>
    <row r="23" spans="1:5" s="1" customFormat="1" x14ac:dyDescent="0.2">
      <c r="A23" s="251" t="s">
        <v>20</v>
      </c>
      <c r="B23" s="251"/>
    </row>
    <row r="24" spans="1:5" s="6" customFormat="1" ht="12" customHeight="1" x14ac:dyDescent="0.2">
      <c r="A24" s="12"/>
      <c r="B24" s="260" t="s">
        <v>21</v>
      </c>
      <c r="C24" s="260"/>
      <c r="D24" s="13"/>
      <c r="E24" s="14"/>
    </row>
  </sheetData>
  <mergeCells count="20">
    <mergeCell ref="A1:B1"/>
    <mergeCell ref="A2:D2"/>
    <mergeCell ref="A3:C3"/>
    <mergeCell ref="A4:D4"/>
    <mergeCell ref="A6:B6"/>
    <mergeCell ref="C6:D6"/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  <mergeCell ref="C8:D8"/>
    <mergeCell ref="C9:D9"/>
  </mergeCells>
  <conditionalFormatting sqref="A24">
    <cfRule type="containsBlanks" dxfId="25" priority="14">
      <formula>LEN(TRIM(A24))=0</formula>
    </cfRule>
  </conditionalFormatting>
  <conditionalFormatting sqref="C6:D9">
    <cfRule type="containsBlanks" dxfId="24" priority="2">
      <formula>LEN(TRIM(C6))=0</formula>
    </cfRule>
  </conditionalFormatting>
  <conditionalFormatting sqref="B18:B19">
    <cfRule type="containsBlanks" dxfId="23" priority="1">
      <formula>LEN(TRIM(B18))=0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6"/>
  <sheetViews>
    <sheetView showGridLines="0" zoomScaleNormal="100" workbookViewId="0">
      <selection sqref="A1:B1"/>
    </sheetView>
  </sheetViews>
  <sheetFormatPr defaultRowHeight="14.25" x14ac:dyDescent="0.2"/>
  <cols>
    <col min="1" max="1" width="5.28515625" style="22" customWidth="1"/>
    <col min="2" max="2" width="19.7109375" style="22" customWidth="1"/>
    <col min="3" max="3" width="28.7109375" style="22" customWidth="1"/>
    <col min="4" max="4" width="30" style="22" customWidth="1"/>
    <col min="5" max="5" width="10.42578125" style="22" bestFit="1" customWidth="1"/>
    <col min="6" max="16384" width="9.140625" style="22"/>
  </cols>
  <sheetData>
    <row r="1" spans="1:10" s="21" customFormat="1" ht="15" customHeight="1" x14ac:dyDescent="0.2">
      <c r="A1" s="260" t="s">
        <v>6</v>
      </c>
      <c r="B1" s="260"/>
      <c r="C1" s="5"/>
      <c r="D1" s="5"/>
    </row>
    <row r="2" spans="1:10" s="21" customFormat="1" ht="39" customHeight="1" x14ac:dyDescent="0.2">
      <c r="A2" s="256" t="str">
        <f>'Príloha č. 1'!A2:D2</f>
        <v>Príprava a dovoz stravy pre pacientov a zamestnancov</v>
      </c>
      <c r="B2" s="256"/>
      <c r="C2" s="256"/>
      <c r="D2" s="256"/>
    </row>
    <row r="3" spans="1:10" ht="15" customHeight="1" x14ac:dyDescent="0.2">
      <c r="A3" s="262"/>
      <c r="B3" s="262"/>
      <c r="C3" s="262"/>
      <c r="D3" s="5"/>
    </row>
    <row r="4" spans="1:10" s="24" customFormat="1" ht="35.1" customHeight="1" x14ac:dyDescent="0.25">
      <c r="A4" s="264" t="s">
        <v>30</v>
      </c>
      <c r="B4" s="264"/>
      <c r="C4" s="264"/>
      <c r="D4" s="264"/>
      <c r="E4" s="23"/>
      <c r="F4" s="23"/>
      <c r="G4" s="23"/>
      <c r="H4" s="23"/>
      <c r="I4" s="23"/>
      <c r="J4" s="23"/>
    </row>
    <row r="5" spans="1:10" s="21" customFormat="1" ht="15" customHeight="1" x14ac:dyDescent="0.2">
      <c r="A5" s="5"/>
      <c r="B5" s="5"/>
      <c r="C5" s="5"/>
      <c r="D5" s="5"/>
    </row>
    <row r="6" spans="1:10" s="21" customFormat="1" ht="15" customHeight="1" x14ac:dyDescent="0.2">
      <c r="A6" s="260" t="s">
        <v>8</v>
      </c>
      <c r="B6" s="260"/>
      <c r="C6" s="259"/>
      <c r="D6" s="259"/>
      <c r="E6" s="25"/>
    </row>
    <row r="7" spans="1:10" s="21" customFormat="1" ht="15" customHeight="1" x14ac:dyDescent="0.2">
      <c r="A7" s="260" t="s">
        <v>9</v>
      </c>
      <c r="B7" s="260"/>
      <c r="C7" s="255"/>
      <c r="D7" s="255"/>
    </row>
    <row r="8" spans="1:10" s="21" customFormat="1" ht="15" customHeight="1" x14ac:dyDescent="0.2">
      <c r="A8" s="260" t="s">
        <v>10</v>
      </c>
      <c r="B8" s="260"/>
      <c r="C8" s="255"/>
      <c r="D8" s="255"/>
    </row>
    <row r="9" spans="1:10" s="21" customFormat="1" ht="15" customHeight="1" x14ac:dyDescent="0.2">
      <c r="A9" s="260" t="s">
        <v>11</v>
      </c>
      <c r="B9" s="260"/>
      <c r="C9" s="255"/>
      <c r="D9" s="255"/>
    </row>
    <row r="10" spans="1:10" s="21" customFormat="1" ht="15" customHeight="1" x14ac:dyDescent="0.2">
      <c r="A10" s="5"/>
      <c r="B10" s="5"/>
      <c r="C10" s="19"/>
      <c r="D10" s="5"/>
    </row>
    <row r="11" spans="1:10" s="26" customFormat="1" ht="30" customHeight="1" x14ac:dyDescent="0.25">
      <c r="A11" s="254" t="s">
        <v>40</v>
      </c>
      <c r="B11" s="254"/>
      <c r="C11" s="254"/>
      <c r="D11" s="254"/>
    </row>
    <row r="12" spans="1:10" x14ac:dyDescent="0.2">
      <c r="A12" s="5"/>
      <c r="B12" s="5"/>
      <c r="C12" s="5"/>
      <c r="D12" s="5"/>
    </row>
    <row r="13" spans="1:10" x14ac:dyDescent="0.2">
      <c r="A13" s="5"/>
      <c r="B13" s="5"/>
      <c r="C13" s="5"/>
      <c r="D13" s="5"/>
    </row>
    <row r="14" spans="1:10" s="21" customFormat="1" ht="15" customHeight="1" x14ac:dyDescent="0.2">
      <c r="A14" s="5"/>
      <c r="B14" s="5"/>
      <c r="C14" s="5"/>
      <c r="D14" s="5"/>
    </row>
    <row r="15" spans="1:10" s="21" customFormat="1" ht="15" customHeight="1" x14ac:dyDescent="0.2">
      <c r="A15" s="3" t="s">
        <v>18</v>
      </c>
      <c r="B15" s="201"/>
      <c r="C15" s="18"/>
      <c r="D15" s="5"/>
    </row>
    <row r="16" spans="1:10" s="27" customFormat="1" ht="15" customHeight="1" x14ac:dyDescent="0.25">
      <c r="A16" s="3" t="s">
        <v>19</v>
      </c>
      <c r="B16" s="9"/>
      <c r="C16" s="31"/>
      <c r="D16" s="15"/>
    </row>
    <row r="17" spans="1:5" s="21" customFormat="1" ht="15" customHeight="1" x14ac:dyDescent="0.2">
      <c r="A17" s="5"/>
      <c r="B17" s="5"/>
      <c r="C17" s="5"/>
      <c r="D17" s="5"/>
    </row>
    <row r="18" spans="1:5" s="21" customFormat="1" ht="15" customHeight="1" x14ac:dyDescent="0.2">
      <c r="A18" s="5"/>
      <c r="B18" s="5"/>
      <c r="C18" s="5"/>
      <c r="D18" s="5"/>
    </row>
    <row r="19" spans="1:5" s="21" customFormat="1" ht="15" customHeight="1" x14ac:dyDescent="0.2">
      <c r="A19" s="5"/>
      <c r="B19" s="5"/>
      <c r="C19" s="5"/>
      <c r="D19" s="5"/>
    </row>
    <row r="20" spans="1:5" ht="39.950000000000003" customHeight="1" x14ac:dyDescent="0.2">
      <c r="A20" s="5"/>
      <c r="B20" s="5"/>
      <c r="C20" s="5"/>
      <c r="D20" s="10"/>
    </row>
    <row r="21" spans="1:5" ht="45" customHeight="1" x14ac:dyDescent="0.2">
      <c r="A21" s="5"/>
      <c r="B21" s="5"/>
      <c r="C21" s="5"/>
      <c r="D21" s="11" t="s">
        <v>45</v>
      </c>
    </row>
    <row r="22" spans="1:5" x14ac:dyDescent="0.2">
      <c r="A22" s="5"/>
      <c r="B22" s="5"/>
      <c r="C22" s="5"/>
      <c r="D22" s="5"/>
    </row>
    <row r="23" spans="1:5" x14ac:dyDescent="0.2">
      <c r="A23" s="5"/>
      <c r="B23" s="5"/>
      <c r="C23" s="5"/>
      <c r="D23" s="5"/>
    </row>
    <row r="24" spans="1:5" s="28" customFormat="1" ht="12" x14ac:dyDescent="0.2">
      <c r="A24" s="251" t="s">
        <v>20</v>
      </c>
      <c r="B24" s="251"/>
      <c r="C24" s="1"/>
      <c r="D24" s="1"/>
    </row>
    <row r="25" spans="1:5" s="30" customFormat="1" ht="12" customHeight="1" x14ac:dyDescent="0.2">
      <c r="A25" s="12"/>
      <c r="B25" s="254" t="s">
        <v>21</v>
      </c>
      <c r="C25" s="254"/>
      <c r="D25" s="13"/>
      <c r="E25" s="29"/>
    </row>
    <row r="26" spans="1:5" x14ac:dyDescent="0.2">
      <c r="A26" s="5"/>
      <c r="B26" s="5"/>
      <c r="C26" s="5"/>
      <c r="D26" s="5"/>
    </row>
  </sheetData>
  <mergeCells count="15">
    <mergeCell ref="A1:B1"/>
    <mergeCell ref="A2:D2"/>
    <mergeCell ref="A3:C3"/>
    <mergeCell ref="A4:D4"/>
    <mergeCell ref="A6:B6"/>
    <mergeCell ref="C6:D6"/>
    <mergeCell ref="A11:D11"/>
    <mergeCell ref="A24:B24"/>
    <mergeCell ref="B25:C25"/>
    <mergeCell ref="A7:B7"/>
    <mergeCell ref="C7:D7"/>
    <mergeCell ref="A8:B8"/>
    <mergeCell ref="C8:D8"/>
    <mergeCell ref="A9:B9"/>
    <mergeCell ref="C9:D9"/>
  </mergeCells>
  <conditionalFormatting sqref="C6:D9">
    <cfRule type="containsBlanks" dxfId="22" priority="3">
      <formula>LEN(TRIM(C6))=0</formula>
    </cfRule>
  </conditionalFormatting>
  <conditionalFormatting sqref="B15:B16">
    <cfRule type="containsBlanks" dxfId="21" priority="2">
      <formula>LEN(TRIM(B15))=0</formula>
    </cfRule>
  </conditionalFormatting>
  <conditionalFormatting sqref="A25">
    <cfRule type="containsBlanks" dxfId="20" priority="1">
      <formula>LEN(TRIM(A25))=0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L84"/>
  <sheetViews>
    <sheetView showGridLines="0" zoomScaleNormal="100" workbookViewId="0">
      <selection activeCell="F6" sqref="F6"/>
    </sheetView>
  </sheetViews>
  <sheetFormatPr defaultRowHeight="12" x14ac:dyDescent="0.2"/>
  <cols>
    <col min="1" max="1" width="3.42578125" style="104" bestFit="1" customWidth="1"/>
    <col min="2" max="2" width="4.42578125" style="104" bestFit="1" customWidth="1"/>
    <col min="3" max="3" width="52.7109375" style="104" customWidth="1"/>
    <col min="4" max="5" width="15.7109375" style="105" customWidth="1"/>
    <col min="6" max="11" width="9.140625" style="104"/>
    <col min="12" max="12" width="9.140625" style="104" customWidth="1"/>
    <col min="13" max="16384" width="9.140625" style="104"/>
  </cols>
  <sheetData>
    <row r="1" spans="1:10" ht="12" customHeight="1" x14ac:dyDescent="0.2">
      <c r="A1" s="313" t="s">
        <v>6</v>
      </c>
      <c r="B1" s="313"/>
      <c r="C1" s="313"/>
      <c r="D1" s="104"/>
      <c r="E1" s="104"/>
    </row>
    <row r="2" spans="1:10" s="114" customFormat="1" ht="30" customHeight="1" x14ac:dyDescent="0.25">
      <c r="A2" s="314" t="str">
        <f>'[1]Príloha č. 1'!A2:D2</f>
        <v>Príprava a dovoz stravy pre pacientov VÚSCH, a.s.</v>
      </c>
      <c r="B2" s="314"/>
      <c r="C2" s="314"/>
      <c r="D2" s="314"/>
      <c r="E2" s="314"/>
    </row>
    <row r="3" spans="1:10" s="108" customFormat="1" ht="24.95" customHeight="1" x14ac:dyDescent="0.25">
      <c r="A3" s="321" t="s">
        <v>194</v>
      </c>
      <c r="B3" s="321"/>
      <c r="C3" s="321"/>
      <c r="D3" s="321"/>
      <c r="E3" s="321"/>
      <c r="F3" s="156"/>
      <c r="G3" s="156"/>
      <c r="H3" s="156"/>
      <c r="I3" s="156"/>
      <c r="J3" s="156"/>
    </row>
    <row r="4" spans="1:10" s="242" customFormat="1" ht="15" customHeight="1" x14ac:dyDescent="0.25">
      <c r="A4" s="246"/>
      <c r="B4" s="246"/>
      <c r="C4" s="246"/>
      <c r="D4" s="246"/>
      <c r="E4" s="246"/>
      <c r="F4" s="156"/>
      <c r="G4" s="156"/>
      <c r="H4" s="156"/>
      <c r="I4" s="156"/>
      <c r="J4" s="156"/>
    </row>
    <row r="5" spans="1:10" s="114" customFormat="1" ht="24.95" customHeight="1" x14ac:dyDescent="0.25">
      <c r="A5" s="315" t="s">
        <v>193</v>
      </c>
      <c r="B5" s="316"/>
      <c r="C5" s="317"/>
      <c r="D5" s="221" t="s">
        <v>192</v>
      </c>
      <c r="E5" s="221" t="s">
        <v>191</v>
      </c>
    </row>
    <row r="6" spans="1:10" s="150" customFormat="1" ht="182.25" customHeight="1" x14ac:dyDescent="0.25">
      <c r="A6" s="318" t="s">
        <v>190</v>
      </c>
      <c r="B6" s="319"/>
      <c r="C6" s="320"/>
      <c r="D6" s="155" t="s">
        <v>47</v>
      </c>
      <c r="E6" s="155" t="s">
        <v>47</v>
      </c>
    </row>
    <row r="7" spans="1:10" s="150" customFormat="1" ht="24.95" customHeight="1" x14ac:dyDescent="0.25">
      <c r="A7" s="222" t="s">
        <v>189</v>
      </c>
      <c r="B7" s="287" t="s">
        <v>188</v>
      </c>
      <c r="C7" s="288"/>
      <c r="D7" s="288"/>
      <c r="E7" s="289"/>
    </row>
    <row r="8" spans="1:10" s="150" customFormat="1" ht="24.95" customHeight="1" x14ac:dyDescent="0.25">
      <c r="A8" s="154" t="s">
        <v>0</v>
      </c>
      <c r="B8" s="304" t="s">
        <v>187</v>
      </c>
      <c r="C8" s="305"/>
      <c r="D8" s="153" t="s">
        <v>47</v>
      </c>
      <c r="E8" s="153" t="s">
        <v>47</v>
      </c>
    </row>
    <row r="9" spans="1:10" s="150" customFormat="1" ht="24.95" customHeight="1" x14ac:dyDescent="0.25">
      <c r="A9" s="151"/>
      <c r="B9" s="148" t="s">
        <v>186</v>
      </c>
      <c r="C9" s="147" t="s">
        <v>185</v>
      </c>
      <c r="D9" s="145" t="s">
        <v>124</v>
      </c>
      <c r="E9" s="144"/>
    </row>
    <row r="10" spans="1:10" s="150" customFormat="1" ht="24.95" customHeight="1" x14ac:dyDescent="0.25">
      <c r="A10" s="151"/>
      <c r="B10" s="148" t="s">
        <v>184</v>
      </c>
      <c r="C10" s="147" t="s">
        <v>183</v>
      </c>
      <c r="D10" s="145" t="s">
        <v>124</v>
      </c>
      <c r="E10" s="144"/>
    </row>
    <row r="11" spans="1:10" s="150" customFormat="1" ht="24.95" customHeight="1" x14ac:dyDescent="0.25">
      <c r="A11" s="151"/>
      <c r="B11" s="148" t="s">
        <v>182</v>
      </c>
      <c r="C11" s="147" t="s">
        <v>181</v>
      </c>
      <c r="D11" s="145" t="s">
        <v>124</v>
      </c>
      <c r="E11" s="144"/>
    </row>
    <row r="12" spans="1:10" s="150" customFormat="1" ht="24.95" customHeight="1" x14ac:dyDescent="0.25">
      <c r="A12" s="151"/>
      <c r="B12" s="148" t="s">
        <v>180</v>
      </c>
      <c r="C12" s="147" t="s">
        <v>179</v>
      </c>
      <c r="D12" s="145" t="s">
        <v>124</v>
      </c>
      <c r="E12" s="144"/>
    </row>
    <row r="13" spans="1:10" s="146" customFormat="1" ht="24.95" customHeight="1" x14ac:dyDescent="0.25">
      <c r="A13" s="149"/>
      <c r="B13" s="148" t="s">
        <v>178</v>
      </c>
      <c r="C13" s="152" t="s">
        <v>177</v>
      </c>
      <c r="D13" s="145" t="s">
        <v>124</v>
      </c>
      <c r="E13" s="144"/>
    </row>
    <row r="14" spans="1:10" s="150" customFormat="1" ht="24.95" customHeight="1" x14ac:dyDescent="0.25">
      <c r="A14" s="151" t="s">
        <v>1</v>
      </c>
      <c r="B14" s="306" t="s">
        <v>176</v>
      </c>
      <c r="C14" s="293"/>
      <c r="D14" s="145" t="s">
        <v>124</v>
      </c>
      <c r="E14" s="144"/>
    </row>
    <row r="15" spans="1:10" s="150" customFormat="1" ht="24.95" customHeight="1" x14ac:dyDescent="0.25">
      <c r="A15" s="151" t="s">
        <v>175</v>
      </c>
      <c r="B15" s="306" t="s">
        <v>174</v>
      </c>
      <c r="C15" s="293"/>
      <c r="D15" s="145" t="s">
        <v>124</v>
      </c>
      <c r="E15" s="144"/>
    </row>
    <row r="16" spans="1:10" s="163" customFormat="1" ht="24.95" customHeight="1" x14ac:dyDescent="0.25">
      <c r="A16" s="157" t="s">
        <v>3</v>
      </c>
      <c r="B16" s="309" t="s">
        <v>173</v>
      </c>
      <c r="C16" s="310"/>
      <c r="D16" s="162" t="s">
        <v>47</v>
      </c>
      <c r="E16" s="162" t="s">
        <v>47</v>
      </c>
    </row>
    <row r="17" spans="1:5" s="163" customFormat="1" ht="27.75" customHeight="1" x14ac:dyDescent="0.25">
      <c r="A17" s="157"/>
      <c r="B17" s="164">
        <v>43469</v>
      </c>
      <c r="C17" s="165" t="s">
        <v>172</v>
      </c>
      <c r="D17" s="162" t="s">
        <v>124</v>
      </c>
      <c r="E17" s="166"/>
    </row>
    <row r="18" spans="1:5" s="163" customFormat="1" ht="34.5" customHeight="1" x14ac:dyDescent="0.25">
      <c r="A18" s="157"/>
      <c r="B18" s="164">
        <v>43500</v>
      </c>
      <c r="C18" s="165" t="s">
        <v>195</v>
      </c>
      <c r="D18" s="162" t="s">
        <v>124</v>
      </c>
      <c r="E18" s="166"/>
    </row>
    <row r="19" spans="1:5" s="163" customFormat="1" ht="24.95" customHeight="1" x14ac:dyDescent="0.25">
      <c r="A19" s="157"/>
      <c r="B19" s="164">
        <v>43528</v>
      </c>
      <c r="C19" s="165" t="s">
        <v>196</v>
      </c>
      <c r="D19" s="162" t="s">
        <v>124</v>
      </c>
      <c r="E19" s="166"/>
    </row>
    <row r="20" spans="1:5" s="163" customFormat="1" ht="52.5" customHeight="1" x14ac:dyDescent="0.25">
      <c r="A20" s="157"/>
      <c r="B20" s="164">
        <v>43559</v>
      </c>
      <c r="C20" s="167" t="s">
        <v>197</v>
      </c>
      <c r="D20" s="162" t="s">
        <v>124</v>
      </c>
      <c r="E20" s="166"/>
    </row>
    <row r="21" spans="1:5" s="163" customFormat="1" ht="24.95" customHeight="1" x14ac:dyDescent="0.25">
      <c r="A21" s="157" t="s">
        <v>4</v>
      </c>
      <c r="B21" s="307" t="s">
        <v>171</v>
      </c>
      <c r="C21" s="308"/>
      <c r="D21" s="162" t="s">
        <v>47</v>
      </c>
      <c r="E21" s="162" t="s">
        <v>47</v>
      </c>
    </row>
    <row r="22" spans="1:5" s="169" customFormat="1" ht="24.95" customHeight="1" x14ac:dyDescent="0.25">
      <c r="A22" s="160"/>
      <c r="B22" s="161" t="s">
        <v>170</v>
      </c>
      <c r="C22" s="168" t="s">
        <v>169</v>
      </c>
      <c r="D22" s="162" t="s">
        <v>124</v>
      </c>
      <c r="E22" s="166"/>
    </row>
    <row r="23" spans="1:5" s="163" customFormat="1" ht="24.95" customHeight="1" x14ac:dyDescent="0.25">
      <c r="A23" s="170"/>
      <c r="B23" s="171">
        <v>43501</v>
      </c>
      <c r="C23" s="172" t="s">
        <v>168</v>
      </c>
      <c r="D23" s="162" t="s">
        <v>167</v>
      </c>
      <c r="E23" s="166"/>
    </row>
    <row r="24" spans="1:5" s="163" customFormat="1" ht="20.100000000000001" customHeight="1" x14ac:dyDescent="0.25">
      <c r="A24" s="173" t="s">
        <v>41</v>
      </c>
      <c r="B24" s="309" t="s">
        <v>166</v>
      </c>
      <c r="C24" s="310"/>
      <c r="D24" s="162" t="s">
        <v>47</v>
      </c>
      <c r="E24" s="162" t="s">
        <v>47</v>
      </c>
    </row>
    <row r="25" spans="1:5" s="163" customFormat="1" ht="24.95" customHeight="1" x14ac:dyDescent="0.25">
      <c r="A25" s="189"/>
      <c r="B25" s="190">
        <v>43471</v>
      </c>
      <c r="C25" s="191" t="s">
        <v>198</v>
      </c>
      <c r="D25" s="192" t="s">
        <v>124</v>
      </c>
      <c r="E25" s="193"/>
    </row>
    <row r="26" spans="1:5" s="163" customFormat="1" ht="24.95" customHeight="1" x14ac:dyDescent="0.25">
      <c r="A26" s="174"/>
      <c r="B26" s="187" t="s">
        <v>165</v>
      </c>
      <c r="C26" s="188" t="s">
        <v>201</v>
      </c>
      <c r="D26" s="185" t="s">
        <v>124</v>
      </c>
      <c r="E26" s="186"/>
    </row>
    <row r="27" spans="1:5" s="163" customFormat="1" ht="24.95" customHeight="1" x14ac:dyDescent="0.25">
      <c r="A27" s="175"/>
      <c r="B27" s="176">
        <v>43530</v>
      </c>
      <c r="C27" s="177" t="s">
        <v>202</v>
      </c>
      <c r="D27" s="178" t="s">
        <v>124</v>
      </c>
      <c r="E27" s="179"/>
    </row>
    <row r="28" spans="1:5" s="163" customFormat="1" ht="24.95" customHeight="1" x14ac:dyDescent="0.25">
      <c r="A28" s="180" t="s">
        <v>164</v>
      </c>
      <c r="B28" s="311" t="s">
        <v>203</v>
      </c>
      <c r="C28" s="312"/>
      <c r="D28" s="181" t="s">
        <v>47</v>
      </c>
      <c r="E28" s="181" t="s">
        <v>47</v>
      </c>
    </row>
    <row r="29" spans="1:5" s="163" customFormat="1" ht="24.95" customHeight="1" x14ac:dyDescent="0.25">
      <c r="A29" s="182"/>
      <c r="B29" s="183">
        <v>43472</v>
      </c>
      <c r="C29" s="184" t="s">
        <v>204</v>
      </c>
      <c r="D29" s="185" t="s">
        <v>124</v>
      </c>
      <c r="E29" s="186"/>
    </row>
    <row r="30" spans="1:5" s="118" customFormat="1" ht="24.95" customHeight="1" x14ac:dyDescent="0.25">
      <c r="A30" s="140"/>
      <c r="B30" s="158">
        <v>43503</v>
      </c>
      <c r="C30" s="159" t="s">
        <v>205</v>
      </c>
      <c r="D30" s="127" t="s">
        <v>124</v>
      </c>
      <c r="E30" s="143"/>
    </row>
    <row r="31" spans="1:5" s="118" customFormat="1" ht="24.95" customHeight="1" x14ac:dyDescent="0.25">
      <c r="A31" s="140"/>
      <c r="B31" s="158">
        <v>43531</v>
      </c>
      <c r="C31" s="159" t="s">
        <v>206</v>
      </c>
      <c r="D31" s="127" t="s">
        <v>124</v>
      </c>
      <c r="E31" s="143"/>
    </row>
    <row r="32" spans="1:5" s="118" customFormat="1" ht="24.95" customHeight="1" x14ac:dyDescent="0.25">
      <c r="A32" s="140" t="s">
        <v>163</v>
      </c>
      <c r="B32" s="294" t="s">
        <v>162</v>
      </c>
      <c r="C32" s="298"/>
      <c r="D32" s="127" t="s">
        <v>47</v>
      </c>
      <c r="E32" s="127" t="s">
        <v>47</v>
      </c>
    </row>
    <row r="33" spans="1:12" s="118" customFormat="1" ht="24.95" customHeight="1" x14ac:dyDescent="0.25">
      <c r="A33" s="142" t="s">
        <v>161</v>
      </c>
      <c r="B33" s="294" t="s">
        <v>160</v>
      </c>
      <c r="C33" s="295"/>
      <c r="D33" s="141" t="s">
        <v>47</v>
      </c>
      <c r="E33" s="141" t="s">
        <v>47</v>
      </c>
    </row>
    <row r="34" spans="1:12" s="118" customFormat="1" ht="24.95" customHeight="1" x14ac:dyDescent="0.25">
      <c r="A34" s="140" t="s">
        <v>5</v>
      </c>
      <c r="B34" s="138">
        <v>43473</v>
      </c>
      <c r="C34" s="139" t="s">
        <v>159</v>
      </c>
      <c r="D34" s="299" t="s">
        <v>124</v>
      </c>
      <c r="E34" s="299"/>
    </row>
    <row r="35" spans="1:12" s="118" customFormat="1" ht="24.95" customHeight="1" x14ac:dyDescent="0.25">
      <c r="A35" s="130"/>
      <c r="B35" s="138">
        <v>43504</v>
      </c>
      <c r="C35" s="128" t="s">
        <v>158</v>
      </c>
      <c r="D35" s="300"/>
      <c r="E35" s="300"/>
    </row>
    <row r="36" spans="1:12" s="118" customFormat="1" ht="24.95" customHeight="1" x14ac:dyDescent="0.25">
      <c r="A36" s="130"/>
      <c r="B36" s="137">
        <v>43532</v>
      </c>
      <c r="C36" s="128" t="s">
        <v>157</v>
      </c>
      <c r="D36" s="300"/>
      <c r="E36" s="300"/>
    </row>
    <row r="37" spans="1:12" s="118" customFormat="1" ht="24.95" customHeight="1" x14ac:dyDescent="0.25">
      <c r="A37" s="130"/>
      <c r="B37" s="137">
        <v>43563</v>
      </c>
      <c r="C37" s="128" t="s">
        <v>156</v>
      </c>
      <c r="D37" s="300"/>
      <c r="E37" s="300"/>
    </row>
    <row r="38" spans="1:12" s="118" customFormat="1" ht="24.95" customHeight="1" x14ac:dyDescent="0.25">
      <c r="A38" s="130"/>
      <c r="B38" s="134">
        <v>43593</v>
      </c>
      <c r="C38" s="128" t="s">
        <v>155</v>
      </c>
      <c r="D38" s="300"/>
      <c r="E38" s="300"/>
      <c r="L38" s="136"/>
    </row>
    <row r="39" spans="1:12" s="118" customFormat="1" ht="24.95" customHeight="1" x14ac:dyDescent="0.2">
      <c r="A39" s="130"/>
      <c r="B39" s="134">
        <v>43624</v>
      </c>
      <c r="C39" s="128" t="s">
        <v>154</v>
      </c>
      <c r="D39" s="300"/>
      <c r="E39" s="300"/>
      <c r="L39" s="133"/>
    </row>
    <row r="40" spans="1:12" s="118" customFormat="1" ht="24.95" customHeight="1" x14ac:dyDescent="0.2">
      <c r="A40" s="135" t="s">
        <v>153</v>
      </c>
      <c r="B40" s="294" t="s">
        <v>152</v>
      </c>
      <c r="C40" s="296"/>
      <c r="D40" s="300"/>
      <c r="E40" s="300"/>
      <c r="L40" s="133"/>
    </row>
    <row r="41" spans="1:12" s="118" customFormat="1" ht="24.95" customHeight="1" x14ac:dyDescent="0.2">
      <c r="A41" s="130"/>
      <c r="B41" s="134">
        <v>43654</v>
      </c>
      <c r="C41" s="128" t="s">
        <v>151</v>
      </c>
      <c r="D41" s="300"/>
      <c r="E41" s="300"/>
      <c r="L41" s="133"/>
    </row>
    <row r="42" spans="1:12" s="118" customFormat="1" ht="24.95" customHeight="1" x14ac:dyDescent="0.25">
      <c r="A42" s="130"/>
      <c r="B42" s="132">
        <v>43685</v>
      </c>
      <c r="C42" s="128" t="s">
        <v>150</v>
      </c>
      <c r="D42" s="301"/>
      <c r="E42" s="301"/>
    </row>
    <row r="43" spans="1:12" s="118" customFormat="1" ht="50.1" customHeight="1" x14ac:dyDescent="0.25">
      <c r="A43" s="130" t="s">
        <v>149</v>
      </c>
      <c r="B43" s="302" t="s">
        <v>148</v>
      </c>
      <c r="C43" s="303"/>
      <c r="D43" s="127" t="s">
        <v>124</v>
      </c>
      <c r="E43" s="131"/>
    </row>
    <row r="44" spans="1:12" s="118" customFormat="1" ht="39.950000000000003" customHeight="1" x14ac:dyDescent="0.25">
      <c r="A44" s="130" t="s">
        <v>147</v>
      </c>
      <c r="B44" s="297" t="s">
        <v>146</v>
      </c>
      <c r="C44" s="295"/>
      <c r="D44" s="127" t="s">
        <v>124</v>
      </c>
      <c r="E44" s="127"/>
    </row>
    <row r="45" spans="1:12" s="118" customFormat="1" ht="39.950000000000003" customHeight="1" x14ac:dyDescent="0.25">
      <c r="A45" s="130" t="s">
        <v>145</v>
      </c>
      <c r="B45" s="292" t="s">
        <v>144</v>
      </c>
      <c r="C45" s="293"/>
      <c r="D45" s="127" t="s">
        <v>124</v>
      </c>
      <c r="E45" s="127"/>
    </row>
    <row r="46" spans="1:12" s="118" customFormat="1" ht="39.950000000000003" customHeight="1" x14ac:dyDescent="0.25">
      <c r="A46" s="130" t="s">
        <v>143</v>
      </c>
      <c r="B46" s="292" t="s">
        <v>142</v>
      </c>
      <c r="C46" s="293"/>
      <c r="D46" s="127" t="s">
        <v>124</v>
      </c>
      <c r="E46" s="127"/>
    </row>
    <row r="47" spans="1:12" s="118" customFormat="1" ht="39.950000000000003" customHeight="1" x14ac:dyDescent="0.25">
      <c r="A47" s="130" t="s">
        <v>141</v>
      </c>
      <c r="B47" s="292" t="s">
        <v>140</v>
      </c>
      <c r="C47" s="293"/>
      <c r="D47" s="127" t="s">
        <v>124</v>
      </c>
      <c r="E47" s="127"/>
    </row>
    <row r="48" spans="1:12" s="118" customFormat="1" ht="24.95" customHeight="1" x14ac:dyDescent="0.25">
      <c r="A48" s="130" t="s">
        <v>139</v>
      </c>
      <c r="B48" s="292" t="s">
        <v>207</v>
      </c>
      <c r="C48" s="293"/>
      <c r="D48" s="127" t="s">
        <v>124</v>
      </c>
      <c r="E48" s="127"/>
    </row>
    <row r="49" spans="1:5" s="118" customFormat="1" ht="35.1" customHeight="1" x14ac:dyDescent="0.25">
      <c r="A49" s="130" t="s">
        <v>138</v>
      </c>
      <c r="B49" s="292" t="s">
        <v>208</v>
      </c>
      <c r="C49" s="293"/>
      <c r="D49" s="127" t="s">
        <v>124</v>
      </c>
      <c r="E49" s="127"/>
    </row>
    <row r="50" spans="1:5" s="118" customFormat="1" ht="35.1" customHeight="1" x14ac:dyDescent="0.25">
      <c r="A50" s="196" t="s">
        <v>137</v>
      </c>
      <c r="B50" s="292" t="s">
        <v>136</v>
      </c>
      <c r="C50" s="293"/>
      <c r="D50" s="127" t="s">
        <v>124</v>
      </c>
      <c r="E50" s="127"/>
    </row>
    <row r="51" spans="1:5" s="118" customFormat="1" ht="24.95" customHeight="1" x14ac:dyDescent="0.25">
      <c r="A51" s="196" t="s">
        <v>135</v>
      </c>
      <c r="B51" s="292" t="s">
        <v>134</v>
      </c>
      <c r="C51" s="293"/>
      <c r="D51" s="127" t="s">
        <v>47</v>
      </c>
      <c r="E51" s="127" t="s">
        <v>47</v>
      </c>
    </row>
    <row r="52" spans="1:5" s="118" customFormat="1" ht="24.95" customHeight="1" x14ac:dyDescent="0.25">
      <c r="A52" s="121"/>
      <c r="B52" s="194">
        <v>43482</v>
      </c>
      <c r="C52" s="195" t="s">
        <v>133</v>
      </c>
      <c r="D52" s="120" t="s">
        <v>124</v>
      </c>
      <c r="E52" s="120"/>
    </row>
    <row r="53" spans="1:5" s="118" customFormat="1" ht="24.95" customHeight="1" x14ac:dyDescent="0.25">
      <c r="A53" s="197"/>
      <c r="B53" s="198">
        <v>43513</v>
      </c>
      <c r="C53" s="199" t="s">
        <v>132</v>
      </c>
      <c r="D53" s="200" t="s">
        <v>124</v>
      </c>
      <c r="E53" s="200"/>
    </row>
    <row r="54" spans="1:5" s="118" customFormat="1" ht="24.95" customHeight="1" x14ac:dyDescent="0.25">
      <c r="A54" s="130"/>
      <c r="B54" s="129">
        <v>43541</v>
      </c>
      <c r="C54" s="128" t="s">
        <v>131</v>
      </c>
      <c r="D54" s="127" t="s">
        <v>124</v>
      </c>
      <c r="E54" s="127"/>
    </row>
    <row r="55" spans="1:5" s="118" customFormat="1" ht="60" customHeight="1" x14ac:dyDescent="0.25">
      <c r="A55" s="140" t="s">
        <v>130</v>
      </c>
      <c r="B55" s="297" t="s">
        <v>129</v>
      </c>
      <c r="C55" s="298"/>
      <c r="D55" s="127" t="s">
        <v>124</v>
      </c>
      <c r="E55" s="127"/>
    </row>
    <row r="56" spans="1:5" s="118" customFormat="1" ht="36" customHeight="1" x14ac:dyDescent="0.25">
      <c r="A56" s="126" t="s">
        <v>128</v>
      </c>
      <c r="B56" s="290" t="s">
        <v>127</v>
      </c>
      <c r="C56" s="291"/>
      <c r="D56" s="125" t="s">
        <v>124</v>
      </c>
      <c r="E56" s="125"/>
    </row>
    <row r="57" spans="1:5" s="118" customFormat="1" ht="24.95" customHeight="1" x14ac:dyDescent="0.25">
      <c r="A57" s="220" t="s">
        <v>126</v>
      </c>
      <c r="B57" s="268" t="s">
        <v>125</v>
      </c>
      <c r="C57" s="269"/>
      <c r="D57" s="269"/>
      <c r="E57" s="270"/>
    </row>
    <row r="58" spans="1:5" s="118" customFormat="1" ht="35.1" customHeight="1" x14ac:dyDescent="0.25">
      <c r="A58" s="124" t="s">
        <v>0</v>
      </c>
      <c r="B58" s="274" t="s">
        <v>199</v>
      </c>
      <c r="C58" s="275"/>
      <c r="D58" s="123" t="s">
        <v>124</v>
      </c>
      <c r="E58" s="122"/>
    </row>
    <row r="59" spans="1:5" s="118" customFormat="1" ht="24.95" customHeight="1" x14ac:dyDescent="0.25">
      <c r="A59" s="121" t="s">
        <v>1</v>
      </c>
      <c r="B59" s="276" t="s">
        <v>200</v>
      </c>
      <c r="C59" s="277"/>
      <c r="D59" s="120" t="s">
        <v>124</v>
      </c>
      <c r="E59" s="119"/>
    </row>
    <row r="60" spans="1:5" s="114" customFormat="1" ht="15" customHeight="1" x14ac:dyDescent="0.2">
      <c r="A60" s="117"/>
      <c r="B60" s="117"/>
      <c r="C60" s="116"/>
      <c r="D60" s="115"/>
      <c r="E60" s="115"/>
    </row>
    <row r="61" spans="1:5" s="108" customFormat="1" ht="20.100000000000001" customHeight="1" x14ac:dyDescent="0.25">
      <c r="A61" s="278" t="s">
        <v>123</v>
      </c>
      <c r="B61" s="279"/>
      <c r="C61" s="280"/>
      <c r="D61" s="109"/>
      <c r="E61" s="109"/>
    </row>
    <row r="62" spans="1:5" s="108" customFormat="1" ht="24.95" customHeight="1" x14ac:dyDescent="0.25">
      <c r="A62" s="113" t="s">
        <v>0</v>
      </c>
      <c r="B62" s="281" t="s">
        <v>52</v>
      </c>
      <c r="C62" s="282"/>
      <c r="D62" s="109"/>
      <c r="E62" s="109"/>
    </row>
    <row r="63" spans="1:5" s="108" customFormat="1" ht="24.95" customHeight="1" x14ac:dyDescent="0.25">
      <c r="A63" s="112" t="s">
        <v>122</v>
      </c>
      <c r="B63" s="283" t="s">
        <v>49</v>
      </c>
      <c r="C63" s="284"/>
      <c r="D63" s="109"/>
      <c r="E63" s="109"/>
    </row>
    <row r="65" spans="1:5" s="111" customFormat="1" ht="20.100000000000001" customHeight="1" x14ac:dyDescent="0.25">
      <c r="A65" s="285" t="s">
        <v>121</v>
      </c>
      <c r="B65" s="285"/>
      <c r="C65" s="285"/>
      <c r="D65" s="285"/>
      <c r="E65" s="285"/>
    </row>
    <row r="67" spans="1:5" ht="24.95" customHeight="1" x14ac:dyDescent="0.2">
      <c r="A67" s="286" t="s">
        <v>8</v>
      </c>
      <c r="B67" s="286"/>
      <c r="C67" s="286"/>
      <c r="D67" s="259"/>
      <c r="E67" s="259"/>
    </row>
    <row r="68" spans="1:5" ht="15" customHeight="1" x14ac:dyDescent="0.2">
      <c r="A68" s="286" t="s">
        <v>9</v>
      </c>
      <c r="B68" s="286"/>
      <c r="C68" s="286"/>
      <c r="D68" s="255"/>
      <c r="E68" s="255"/>
    </row>
    <row r="69" spans="1:5" s="108" customFormat="1" ht="15" customHeight="1" x14ac:dyDescent="0.25">
      <c r="A69" s="271" t="s">
        <v>10</v>
      </c>
      <c r="B69" s="271"/>
      <c r="C69" s="271"/>
      <c r="D69" s="255"/>
      <c r="E69" s="255"/>
    </row>
    <row r="70" spans="1:5" s="108" customFormat="1" ht="15" customHeight="1" x14ac:dyDescent="0.25">
      <c r="A70" s="271" t="s">
        <v>11</v>
      </c>
      <c r="B70" s="271"/>
      <c r="C70" s="271"/>
      <c r="D70" s="255"/>
      <c r="E70" s="255"/>
    </row>
    <row r="72" spans="1:5" s="110" customFormat="1" ht="20.100000000000001" customHeight="1" x14ac:dyDescent="0.2">
      <c r="A72" s="272" t="s">
        <v>120</v>
      </c>
      <c r="B72" s="272"/>
      <c r="C72" s="272"/>
      <c r="D72" s="272"/>
      <c r="E72" s="272"/>
    </row>
    <row r="73" spans="1:5" s="108" customFormat="1" ht="15" customHeight="1" x14ac:dyDescent="0.25">
      <c r="A73" s="267" t="s">
        <v>13</v>
      </c>
      <c r="B73" s="267"/>
      <c r="C73" s="267"/>
      <c r="D73" s="273"/>
      <c r="E73" s="273"/>
    </row>
    <row r="74" spans="1:5" s="108" customFormat="1" ht="15" customHeight="1" x14ac:dyDescent="0.25">
      <c r="A74" s="267" t="s">
        <v>119</v>
      </c>
      <c r="B74" s="267"/>
      <c r="C74" s="267"/>
      <c r="D74" s="252"/>
      <c r="E74" s="252"/>
    </row>
    <row r="75" spans="1:5" s="108" customFormat="1" ht="15" customHeight="1" x14ac:dyDescent="0.25">
      <c r="A75" s="267" t="s">
        <v>14</v>
      </c>
      <c r="B75" s="267"/>
      <c r="C75" s="267"/>
      <c r="D75" s="252"/>
      <c r="E75" s="252"/>
    </row>
    <row r="76" spans="1:5" s="108" customFormat="1" ht="15" customHeight="1" x14ac:dyDescent="0.25">
      <c r="A76" s="267" t="s">
        <v>15</v>
      </c>
      <c r="B76" s="267"/>
      <c r="C76" s="267"/>
      <c r="D76" s="252"/>
      <c r="E76" s="252"/>
    </row>
    <row r="77" spans="1:5" s="108" customFormat="1" ht="15" customHeight="1" x14ac:dyDescent="0.25">
      <c r="D77" s="267"/>
      <c r="E77" s="267"/>
    </row>
    <row r="78" spans="1:5" s="108" customFormat="1" ht="15" customHeight="1" x14ac:dyDescent="0.25">
      <c r="A78" s="267" t="s">
        <v>18</v>
      </c>
      <c r="B78" s="267"/>
      <c r="C78" s="201"/>
      <c r="D78" s="109"/>
      <c r="E78" s="109"/>
    </row>
    <row r="79" spans="1:5" s="108" customFormat="1" ht="15" customHeight="1" x14ac:dyDescent="0.25">
      <c r="A79" s="267" t="s">
        <v>29</v>
      </c>
      <c r="B79" s="267"/>
      <c r="C79" s="9"/>
      <c r="D79" s="109"/>
      <c r="E79" s="109"/>
    </row>
    <row r="80" spans="1:5" ht="39.950000000000003" customHeight="1" x14ac:dyDescent="0.2">
      <c r="D80" s="265"/>
      <c r="E80" s="265"/>
    </row>
    <row r="81" spans="1:5" ht="39.950000000000003" customHeight="1" x14ac:dyDescent="0.2">
      <c r="D81" s="266" t="s">
        <v>118</v>
      </c>
      <c r="E81" s="266"/>
    </row>
    <row r="83" spans="1:5" x14ac:dyDescent="0.2">
      <c r="A83" s="107" t="s">
        <v>20</v>
      </c>
      <c r="B83" s="107"/>
    </row>
    <row r="84" spans="1:5" x14ac:dyDescent="0.2">
      <c r="A84" s="106"/>
      <c r="B84" s="267" t="s">
        <v>21</v>
      </c>
      <c r="C84" s="267"/>
    </row>
  </sheetData>
  <mergeCells count="59">
    <mergeCell ref="A1:C1"/>
    <mergeCell ref="A2:E2"/>
    <mergeCell ref="A5:C5"/>
    <mergeCell ref="A6:C6"/>
    <mergeCell ref="A3:E3"/>
    <mergeCell ref="B8:C8"/>
    <mergeCell ref="B14:C14"/>
    <mergeCell ref="B15:C15"/>
    <mergeCell ref="B48:C48"/>
    <mergeCell ref="B21:C21"/>
    <mergeCell ref="B24:C24"/>
    <mergeCell ref="B16:C16"/>
    <mergeCell ref="B28:C28"/>
    <mergeCell ref="B32:C32"/>
    <mergeCell ref="D69:E69"/>
    <mergeCell ref="B7:E7"/>
    <mergeCell ref="B56:C56"/>
    <mergeCell ref="B49:C49"/>
    <mergeCell ref="B50:C50"/>
    <mergeCell ref="B51:C51"/>
    <mergeCell ref="B33:C33"/>
    <mergeCell ref="B40:C40"/>
    <mergeCell ref="B55:C55"/>
    <mergeCell ref="B46:C46"/>
    <mergeCell ref="B47:C47"/>
    <mergeCell ref="D34:D42"/>
    <mergeCell ref="E34:E42"/>
    <mergeCell ref="B43:C43"/>
    <mergeCell ref="B44:C44"/>
    <mergeCell ref="B45:C45"/>
    <mergeCell ref="B57:E57"/>
    <mergeCell ref="A70:C70"/>
    <mergeCell ref="A72:E72"/>
    <mergeCell ref="A73:C73"/>
    <mergeCell ref="D73:E73"/>
    <mergeCell ref="A69:C69"/>
    <mergeCell ref="B58:C58"/>
    <mergeCell ref="B59:C59"/>
    <mergeCell ref="A61:C61"/>
    <mergeCell ref="B62:C62"/>
    <mergeCell ref="B63:C63"/>
    <mergeCell ref="A65:E65"/>
    <mergeCell ref="A67:C67"/>
    <mergeCell ref="D67:E67"/>
    <mergeCell ref="A68:C68"/>
    <mergeCell ref="D68:E68"/>
    <mergeCell ref="A74:C74"/>
    <mergeCell ref="D75:E75"/>
    <mergeCell ref="D70:E70"/>
    <mergeCell ref="D74:E74"/>
    <mergeCell ref="A79:B79"/>
    <mergeCell ref="D80:E80"/>
    <mergeCell ref="D81:E81"/>
    <mergeCell ref="B84:C84"/>
    <mergeCell ref="A75:C75"/>
    <mergeCell ref="A76:C76"/>
    <mergeCell ref="D76:E76"/>
    <mergeCell ref="D77:E77"/>
    <mergeCell ref="A78:B78"/>
  </mergeCells>
  <conditionalFormatting sqref="D73:E76">
    <cfRule type="containsBlanks" dxfId="19" priority="9">
      <formula>LEN(TRIM(D73))=0</formula>
    </cfRule>
  </conditionalFormatting>
  <conditionalFormatting sqref="D67:E70">
    <cfRule type="containsBlanks" dxfId="18" priority="3">
      <formula>LEN(TRIM(D67))=0</formula>
    </cfRule>
  </conditionalFormatting>
  <conditionalFormatting sqref="C78:C79">
    <cfRule type="containsBlanks" dxfId="17" priority="1">
      <formula>LEN(TRIM(C78))=0</formula>
    </cfRule>
  </conditionalFormatting>
  <pageMargins left="0.78740157480314965" right="0.39370078740157483" top="0.79625000000000001" bottom="0.39370078740157483" header="0.31496062992125984" footer="0.31496062992125984"/>
  <pageSetup paperSize="9" scale="98" fitToHeight="0" orientation="portrait" r:id="rId1"/>
  <headerFooter>
    <oddHeader>&amp;L&amp;"Arial,Tučné"&amp;9Príloha č. 4 SP&amp;"Arial,Normálne"
Špecifikácia predmetu zákazky</oddHeader>
  </headerFooter>
  <rowBreaks count="2" manualBreakCount="2">
    <brk id="23" max="4" man="1"/>
    <brk id="50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showGridLines="0" tabSelected="1" zoomScaleNormal="100" workbookViewId="0">
      <selection activeCell="D54" sqref="D54:E54"/>
    </sheetView>
  </sheetViews>
  <sheetFormatPr defaultRowHeight="12" x14ac:dyDescent="0.2"/>
  <cols>
    <col min="1" max="20" width="13.7109375" style="56" customWidth="1"/>
    <col min="21" max="21" width="10.7109375" style="56" customWidth="1"/>
    <col min="22" max="22" width="17.7109375" style="56" customWidth="1"/>
    <col min="23" max="24" width="9.140625" style="56"/>
    <col min="25" max="25" width="16.140625" style="56" bestFit="1" customWidth="1"/>
    <col min="26" max="16384" width="9.140625" style="56"/>
  </cols>
  <sheetData>
    <row r="1" spans="1:24" ht="20.100000000000001" customHeight="1" x14ac:dyDescent="0.2">
      <c r="A1" s="334" t="str">
        <f>'Príloha č. 1'!A1:B1</f>
        <v>Názov predmetu zákazky: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</row>
    <row r="2" spans="1:24" ht="30" customHeight="1" x14ac:dyDescent="0.2">
      <c r="A2" s="103" t="str">
        <f>'Príloha č. 1'!A2:D2</f>
        <v>Príprava a dovoz stravy pre pacientov a zamestnancov</v>
      </c>
      <c r="B2" s="71"/>
      <c r="C2" s="71"/>
      <c r="D2" s="71"/>
      <c r="E2" s="71"/>
    </row>
    <row r="3" spans="1:24" ht="18" customHeight="1" x14ac:dyDescent="0.2">
      <c r="A3" s="368" t="s">
        <v>216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60"/>
      <c r="V3" s="60"/>
      <c r="W3" s="60"/>
      <c r="X3" s="60"/>
    </row>
    <row r="4" spans="1:24" ht="18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</row>
    <row r="5" spans="1:24" ht="18" customHeight="1" x14ac:dyDescent="0.2">
      <c r="A5" s="367" t="s">
        <v>117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91"/>
      <c r="V5" s="91"/>
      <c r="W5" s="91"/>
      <c r="X5" s="91"/>
    </row>
    <row r="6" spans="1:24" ht="12.75" thickBot="1" x14ac:dyDescent="0.25">
      <c r="T6" s="101"/>
    </row>
    <row r="7" spans="1:24" ht="18" customHeight="1" x14ac:dyDescent="0.2">
      <c r="A7" s="335" t="s">
        <v>116</v>
      </c>
      <c r="B7" s="337" t="s">
        <v>99</v>
      </c>
      <c r="C7" s="338"/>
      <c r="D7" s="339"/>
      <c r="E7" s="337" t="s">
        <v>98</v>
      </c>
      <c r="F7" s="338"/>
      <c r="G7" s="339"/>
      <c r="H7" s="337" t="s">
        <v>97</v>
      </c>
      <c r="I7" s="338"/>
      <c r="J7" s="339"/>
      <c r="K7" s="337" t="s">
        <v>96</v>
      </c>
      <c r="L7" s="338"/>
      <c r="M7" s="339"/>
      <c r="N7" s="337" t="s">
        <v>95</v>
      </c>
      <c r="O7" s="338"/>
      <c r="P7" s="339"/>
      <c r="Q7" s="337" t="s">
        <v>94</v>
      </c>
      <c r="R7" s="338"/>
      <c r="S7" s="339"/>
      <c r="T7" s="335" t="s">
        <v>113</v>
      </c>
    </row>
    <row r="8" spans="1:24" s="83" customFormat="1" ht="50.1" customHeight="1" thickBot="1" x14ac:dyDescent="0.3">
      <c r="A8" s="336"/>
      <c r="B8" s="206" t="s">
        <v>115</v>
      </c>
      <c r="C8" s="207" t="s">
        <v>114</v>
      </c>
      <c r="D8" s="208" t="s">
        <v>113</v>
      </c>
      <c r="E8" s="206" t="s">
        <v>115</v>
      </c>
      <c r="F8" s="207" t="s">
        <v>114</v>
      </c>
      <c r="G8" s="208" t="s">
        <v>113</v>
      </c>
      <c r="H8" s="206" t="s">
        <v>115</v>
      </c>
      <c r="I8" s="207" t="s">
        <v>114</v>
      </c>
      <c r="J8" s="208" t="s">
        <v>113</v>
      </c>
      <c r="K8" s="206" t="s">
        <v>115</v>
      </c>
      <c r="L8" s="207" t="s">
        <v>114</v>
      </c>
      <c r="M8" s="208" t="s">
        <v>113</v>
      </c>
      <c r="N8" s="206" t="s">
        <v>115</v>
      </c>
      <c r="O8" s="207" t="s">
        <v>114</v>
      </c>
      <c r="P8" s="208" t="s">
        <v>113</v>
      </c>
      <c r="Q8" s="206" t="s">
        <v>115</v>
      </c>
      <c r="R8" s="207" t="s">
        <v>114</v>
      </c>
      <c r="S8" s="208" t="s">
        <v>113</v>
      </c>
      <c r="T8" s="336"/>
    </row>
    <row r="9" spans="1:24" s="227" customFormat="1" ht="24.95" customHeight="1" thickTop="1" x14ac:dyDescent="0.25">
      <c r="A9" s="223" t="s">
        <v>112</v>
      </c>
      <c r="B9" s="224">
        <v>127</v>
      </c>
      <c r="C9" s="239"/>
      <c r="D9" s="225">
        <f>B9*C9</f>
        <v>0</v>
      </c>
      <c r="E9" s="224">
        <v>127</v>
      </c>
      <c r="F9" s="239"/>
      <c r="G9" s="225">
        <f t="shared" ref="G9:G15" si="0">E9*F9</f>
        <v>0</v>
      </c>
      <c r="H9" s="224">
        <v>147</v>
      </c>
      <c r="I9" s="239"/>
      <c r="J9" s="225">
        <f t="shared" ref="J9:J15" si="1">H9*I9</f>
        <v>0</v>
      </c>
      <c r="K9" s="224">
        <v>147</v>
      </c>
      <c r="L9" s="239"/>
      <c r="M9" s="225">
        <f>K9*L9</f>
        <v>0</v>
      </c>
      <c r="N9" s="224">
        <v>140</v>
      </c>
      <c r="O9" s="239"/>
      <c r="P9" s="225">
        <f t="shared" ref="P9:P15" si="2">N9*O9</f>
        <v>0</v>
      </c>
      <c r="Q9" s="224">
        <v>140</v>
      </c>
      <c r="R9" s="239"/>
      <c r="S9" s="225">
        <f t="shared" ref="S9:S15" si="3">Q9*R9</f>
        <v>0</v>
      </c>
      <c r="T9" s="226">
        <f>D9+G9+J9+M9+P9+S9</f>
        <v>0</v>
      </c>
    </row>
    <row r="10" spans="1:24" s="227" customFormat="1" ht="24.95" customHeight="1" x14ac:dyDescent="0.25">
      <c r="A10" s="228" t="s">
        <v>111</v>
      </c>
      <c r="B10" s="224">
        <v>136</v>
      </c>
      <c r="C10" s="240"/>
      <c r="D10" s="225">
        <f t="shared" ref="D10:D15" si="4">B10*C10</f>
        <v>0</v>
      </c>
      <c r="E10" s="224">
        <v>136</v>
      </c>
      <c r="F10" s="240"/>
      <c r="G10" s="225">
        <f t="shared" si="0"/>
        <v>0</v>
      </c>
      <c r="H10" s="224">
        <v>163</v>
      </c>
      <c r="I10" s="240"/>
      <c r="J10" s="225">
        <f t="shared" si="1"/>
        <v>0</v>
      </c>
      <c r="K10" s="224">
        <v>163</v>
      </c>
      <c r="L10" s="240"/>
      <c r="M10" s="225">
        <f t="shared" ref="M10:M15" si="5">K10*L10</f>
        <v>0</v>
      </c>
      <c r="N10" s="224">
        <v>146</v>
      </c>
      <c r="O10" s="240"/>
      <c r="P10" s="225">
        <f t="shared" si="2"/>
        <v>0</v>
      </c>
      <c r="Q10" s="224">
        <v>146</v>
      </c>
      <c r="R10" s="240"/>
      <c r="S10" s="225">
        <f t="shared" si="3"/>
        <v>0</v>
      </c>
      <c r="T10" s="226">
        <f t="shared" ref="T10:T15" si="6">D10+G10+J10+M10+P10+S10</f>
        <v>0</v>
      </c>
    </row>
    <row r="11" spans="1:24" s="227" customFormat="1" ht="24.95" customHeight="1" x14ac:dyDescent="0.25">
      <c r="A11" s="228" t="s">
        <v>110</v>
      </c>
      <c r="B11" s="224">
        <v>141</v>
      </c>
      <c r="C11" s="240"/>
      <c r="D11" s="225">
        <f t="shared" si="4"/>
        <v>0</v>
      </c>
      <c r="E11" s="224">
        <v>141</v>
      </c>
      <c r="F11" s="240"/>
      <c r="G11" s="225">
        <f t="shared" si="0"/>
        <v>0</v>
      </c>
      <c r="H11" s="224">
        <v>166</v>
      </c>
      <c r="I11" s="240"/>
      <c r="J11" s="225">
        <f t="shared" si="1"/>
        <v>0</v>
      </c>
      <c r="K11" s="224">
        <v>166</v>
      </c>
      <c r="L11" s="240"/>
      <c r="M11" s="225">
        <f t="shared" si="5"/>
        <v>0</v>
      </c>
      <c r="N11" s="224">
        <v>155</v>
      </c>
      <c r="O11" s="240"/>
      <c r="P11" s="225">
        <f t="shared" si="2"/>
        <v>0</v>
      </c>
      <c r="Q11" s="224">
        <v>155</v>
      </c>
      <c r="R11" s="240"/>
      <c r="S11" s="225">
        <f t="shared" si="3"/>
        <v>0</v>
      </c>
      <c r="T11" s="226">
        <f t="shared" si="6"/>
        <v>0</v>
      </c>
    </row>
    <row r="12" spans="1:24" s="227" customFormat="1" ht="24.95" customHeight="1" x14ac:dyDescent="0.25">
      <c r="A12" s="228" t="s">
        <v>109</v>
      </c>
      <c r="B12" s="224">
        <v>150</v>
      </c>
      <c r="C12" s="240"/>
      <c r="D12" s="225">
        <f t="shared" si="4"/>
        <v>0</v>
      </c>
      <c r="E12" s="224">
        <v>150</v>
      </c>
      <c r="F12" s="240"/>
      <c r="G12" s="225">
        <f t="shared" si="0"/>
        <v>0</v>
      </c>
      <c r="H12" s="224">
        <v>173</v>
      </c>
      <c r="I12" s="240"/>
      <c r="J12" s="225">
        <f t="shared" si="1"/>
        <v>0</v>
      </c>
      <c r="K12" s="224">
        <v>173</v>
      </c>
      <c r="L12" s="240"/>
      <c r="M12" s="225">
        <f t="shared" si="5"/>
        <v>0</v>
      </c>
      <c r="N12" s="224">
        <v>151</v>
      </c>
      <c r="O12" s="240"/>
      <c r="P12" s="225">
        <f t="shared" si="2"/>
        <v>0</v>
      </c>
      <c r="Q12" s="224">
        <v>151</v>
      </c>
      <c r="R12" s="240"/>
      <c r="S12" s="225">
        <f t="shared" si="3"/>
        <v>0</v>
      </c>
      <c r="T12" s="226">
        <f t="shared" si="6"/>
        <v>0</v>
      </c>
    </row>
    <row r="13" spans="1:24" s="227" customFormat="1" ht="24.95" customHeight="1" x14ac:dyDescent="0.25">
      <c r="A13" s="228" t="s">
        <v>108</v>
      </c>
      <c r="B13" s="224">
        <v>151</v>
      </c>
      <c r="C13" s="240"/>
      <c r="D13" s="225">
        <f t="shared" si="4"/>
        <v>0</v>
      </c>
      <c r="E13" s="224">
        <v>151</v>
      </c>
      <c r="F13" s="240"/>
      <c r="G13" s="225">
        <f t="shared" si="0"/>
        <v>0</v>
      </c>
      <c r="H13" s="224">
        <v>163</v>
      </c>
      <c r="I13" s="240"/>
      <c r="J13" s="225">
        <f t="shared" si="1"/>
        <v>0</v>
      </c>
      <c r="K13" s="224">
        <v>163</v>
      </c>
      <c r="L13" s="240"/>
      <c r="M13" s="225">
        <f t="shared" si="5"/>
        <v>0</v>
      </c>
      <c r="N13" s="224">
        <v>138</v>
      </c>
      <c r="O13" s="240"/>
      <c r="P13" s="225">
        <f t="shared" si="2"/>
        <v>0</v>
      </c>
      <c r="Q13" s="224">
        <v>138</v>
      </c>
      <c r="R13" s="240"/>
      <c r="S13" s="225">
        <f t="shared" si="3"/>
        <v>0</v>
      </c>
      <c r="T13" s="226">
        <f t="shared" si="6"/>
        <v>0</v>
      </c>
    </row>
    <row r="14" spans="1:24" s="227" customFormat="1" ht="24.95" customHeight="1" x14ac:dyDescent="0.25">
      <c r="A14" s="228" t="s">
        <v>107</v>
      </c>
      <c r="B14" s="229">
        <v>140</v>
      </c>
      <c r="C14" s="240"/>
      <c r="D14" s="225">
        <f t="shared" si="4"/>
        <v>0</v>
      </c>
      <c r="E14" s="229">
        <v>140</v>
      </c>
      <c r="F14" s="240"/>
      <c r="G14" s="225">
        <f t="shared" si="0"/>
        <v>0</v>
      </c>
      <c r="H14" s="224">
        <v>139</v>
      </c>
      <c r="I14" s="240"/>
      <c r="J14" s="225">
        <f t="shared" si="1"/>
        <v>0</v>
      </c>
      <c r="K14" s="224">
        <v>139</v>
      </c>
      <c r="L14" s="240"/>
      <c r="M14" s="225">
        <f t="shared" si="5"/>
        <v>0</v>
      </c>
      <c r="N14" s="229">
        <v>128</v>
      </c>
      <c r="O14" s="240"/>
      <c r="P14" s="225">
        <f t="shared" si="2"/>
        <v>0</v>
      </c>
      <c r="Q14" s="229">
        <v>128</v>
      </c>
      <c r="R14" s="240"/>
      <c r="S14" s="225">
        <f t="shared" si="3"/>
        <v>0</v>
      </c>
      <c r="T14" s="226">
        <f t="shared" si="6"/>
        <v>0</v>
      </c>
    </row>
    <row r="15" spans="1:24" s="227" customFormat="1" ht="24.95" customHeight="1" thickBot="1" x14ac:dyDescent="0.3">
      <c r="A15" s="230" t="s">
        <v>106</v>
      </c>
      <c r="B15" s="231">
        <v>128</v>
      </c>
      <c r="C15" s="241"/>
      <c r="D15" s="232">
        <f t="shared" si="4"/>
        <v>0</v>
      </c>
      <c r="E15" s="231">
        <v>128</v>
      </c>
      <c r="F15" s="241"/>
      <c r="G15" s="232">
        <f t="shared" si="0"/>
        <v>0</v>
      </c>
      <c r="H15" s="231">
        <v>132</v>
      </c>
      <c r="I15" s="241"/>
      <c r="J15" s="232">
        <f t="shared" si="1"/>
        <v>0</v>
      </c>
      <c r="K15" s="231">
        <v>132</v>
      </c>
      <c r="L15" s="241"/>
      <c r="M15" s="232">
        <f t="shared" si="5"/>
        <v>0</v>
      </c>
      <c r="N15" s="231">
        <v>136</v>
      </c>
      <c r="O15" s="241"/>
      <c r="P15" s="232">
        <f t="shared" si="2"/>
        <v>0</v>
      </c>
      <c r="Q15" s="231">
        <v>136</v>
      </c>
      <c r="R15" s="241"/>
      <c r="S15" s="232">
        <f t="shared" si="3"/>
        <v>0</v>
      </c>
      <c r="T15" s="233">
        <f t="shared" si="6"/>
        <v>0</v>
      </c>
    </row>
    <row r="16" spans="1:24" s="227" customFormat="1" ht="24.95" customHeight="1" thickBot="1" x14ac:dyDescent="0.3">
      <c r="A16" s="234" t="s">
        <v>105</v>
      </c>
      <c r="B16" s="235">
        <f>SUM(B9:B15)</f>
        <v>973</v>
      </c>
      <c r="C16" s="236" t="s">
        <v>47</v>
      </c>
      <c r="D16" s="237">
        <f>SUM(D9:D15)</f>
        <v>0</v>
      </c>
      <c r="E16" s="235">
        <f>SUM(E9:E15)</f>
        <v>973</v>
      </c>
      <c r="F16" s="236" t="s">
        <v>47</v>
      </c>
      <c r="G16" s="237">
        <f>SUM(G9:G15)</f>
        <v>0</v>
      </c>
      <c r="H16" s="235">
        <f>SUM(H9:H15)</f>
        <v>1083</v>
      </c>
      <c r="I16" s="236" t="s">
        <v>47</v>
      </c>
      <c r="J16" s="237">
        <f>SUM(J9:J15)</f>
        <v>0</v>
      </c>
      <c r="K16" s="235">
        <f>SUM(K9:K15)</f>
        <v>1083</v>
      </c>
      <c r="L16" s="236" t="s">
        <v>47</v>
      </c>
      <c r="M16" s="237">
        <f>SUM(M9:M15)</f>
        <v>0</v>
      </c>
      <c r="N16" s="235">
        <f>SUM(N9:N15)</f>
        <v>994</v>
      </c>
      <c r="O16" s="236" t="s">
        <v>47</v>
      </c>
      <c r="P16" s="237">
        <f>SUM(P9:P15)</f>
        <v>0</v>
      </c>
      <c r="Q16" s="235">
        <f>SUM(Q9:Q15)</f>
        <v>994</v>
      </c>
      <c r="R16" s="236" t="s">
        <v>47</v>
      </c>
      <c r="S16" s="237">
        <f>SUM(S9:S15)</f>
        <v>0</v>
      </c>
      <c r="T16" s="238">
        <f>SUM(T9:T15)</f>
        <v>0</v>
      </c>
    </row>
    <row r="17" spans="1:24" ht="21.75" customHeight="1" x14ac:dyDescent="0.2">
      <c r="A17" s="62" t="s">
        <v>104</v>
      </c>
      <c r="B17" s="98"/>
      <c r="C17" s="59"/>
      <c r="D17" s="59"/>
      <c r="E17" s="100"/>
      <c r="F17" s="59"/>
      <c r="G17" s="59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59"/>
      <c r="S17" s="59"/>
      <c r="T17" s="59"/>
    </row>
    <row r="18" spans="1:24" ht="21.75" customHeight="1" thickBot="1" x14ac:dyDescent="0.25">
      <c r="A18" s="99"/>
      <c r="B18" s="98"/>
      <c r="C18" s="59"/>
      <c r="D18" s="59"/>
      <c r="E18" s="98"/>
      <c r="F18" s="59"/>
      <c r="G18" s="59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59"/>
      <c r="S18" s="59"/>
      <c r="T18" s="59"/>
    </row>
    <row r="19" spans="1:24" s="83" customFormat="1" ht="65.25" customHeight="1" thickBot="1" x14ac:dyDescent="0.25">
      <c r="A19" s="205"/>
      <c r="B19" s="398" t="s">
        <v>103</v>
      </c>
      <c r="C19" s="399"/>
      <c r="D19" s="349" t="s">
        <v>102</v>
      </c>
      <c r="E19" s="349"/>
      <c r="F19" s="349" t="s">
        <v>101</v>
      </c>
      <c r="G19" s="349"/>
      <c r="H19" s="381" t="s">
        <v>100</v>
      </c>
      <c r="I19" s="382"/>
      <c r="J19" s="98"/>
      <c r="K19" s="98"/>
      <c r="L19" s="97"/>
      <c r="M19" s="97"/>
      <c r="N19" s="97"/>
      <c r="O19" s="97"/>
      <c r="P19" s="97"/>
      <c r="Q19" s="97"/>
      <c r="R19" s="96"/>
      <c r="S19" s="96"/>
      <c r="T19" s="96"/>
    </row>
    <row r="20" spans="1:24" ht="24.95" customHeight="1" thickTop="1" x14ac:dyDescent="0.2">
      <c r="A20" s="95" t="s">
        <v>99</v>
      </c>
      <c r="B20" s="352">
        <f>B16</f>
        <v>973</v>
      </c>
      <c r="C20" s="352"/>
      <c r="D20" s="383"/>
      <c r="E20" s="384"/>
      <c r="F20" s="385">
        <f t="shared" ref="F20:F25" si="7">D20*B20</f>
        <v>0</v>
      </c>
      <c r="G20" s="385"/>
      <c r="H20" s="386">
        <f t="shared" ref="H20:H25" si="8">F20*52</f>
        <v>0</v>
      </c>
      <c r="I20" s="387"/>
      <c r="J20" s="98"/>
      <c r="K20" s="98"/>
    </row>
    <row r="21" spans="1:24" ht="24.95" customHeight="1" x14ac:dyDescent="0.2">
      <c r="A21" s="94" t="s">
        <v>98</v>
      </c>
      <c r="B21" s="355">
        <f>E16</f>
        <v>973</v>
      </c>
      <c r="C21" s="355"/>
      <c r="D21" s="356"/>
      <c r="E21" s="357"/>
      <c r="F21" s="358">
        <f t="shared" si="7"/>
        <v>0</v>
      </c>
      <c r="G21" s="358"/>
      <c r="H21" s="359">
        <f t="shared" si="8"/>
        <v>0</v>
      </c>
      <c r="I21" s="360"/>
      <c r="J21" s="98"/>
      <c r="K21" s="98"/>
    </row>
    <row r="22" spans="1:24" ht="24.95" customHeight="1" x14ac:dyDescent="0.2">
      <c r="A22" s="94" t="s">
        <v>97</v>
      </c>
      <c r="B22" s="355">
        <f>H16</f>
        <v>1083</v>
      </c>
      <c r="C22" s="355"/>
      <c r="D22" s="356"/>
      <c r="E22" s="357"/>
      <c r="F22" s="358">
        <f t="shared" si="7"/>
        <v>0</v>
      </c>
      <c r="G22" s="358"/>
      <c r="H22" s="359">
        <f t="shared" si="8"/>
        <v>0</v>
      </c>
      <c r="I22" s="360"/>
      <c r="J22" s="98"/>
      <c r="K22" s="98"/>
    </row>
    <row r="23" spans="1:24" ht="24.95" customHeight="1" x14ac:dyDescent="0.2">
      <c r="A23" s="94" t="s">
        <v>96</v>
      </c>
      <c r="B23" s="355">
        <f>K16</f>
        <v>1083</v>
      </c>
      <c r="C23" s="355"/>
      <c r="D23" s="356"/>
      <c r="E23" s="357"/>
      <c r="F23" s="358">
        <f t="shared" si="7"/>
        <v>0</v>
      </c>
      <c r="G23" s="358"/>
      <c r="H23" s="359">
        <f t="shared" si="8"/>
        <v>0</v>
      </c>
      <c r="I23" s="360"/>
      <c r="J23" s="98"/>
      <c r="K23" s="98"/>
    </row>
    <row r="24" spans="1:24" ht="24.95" customHeight="1" x14ac:dyDescent="0.2">
      <c r="A24" s="94" t="s">
        <v>95</v>
      </c>
      <c r="B24" s="355">
        <f>N16</f>
        <v>994</v>
      </c>
      <c r="C24" s="355"/>
      <c r="D24" s="356"/>
      <c r="E24" s="357"/>
      <c r="F24" s="358">
        <f t="shared" si="7"/>
        <v>0</v>
      </c>
      <c r="G24" s="358"/>
      <c r="H24" s="359">
        <f t="shared" si="8"/>
        <v>0</v>
      </c>
      <c r="I24" s="360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</row>
    <row r="25" spans="1:24" ht="24.95" customHeight="1" thickBot="1" x14ac:dyDescent="0.25">
      <c r="A25" s="93" t="s">
        <v>94</v>
      </c>
      <c r="B25" s="370">
        <f>Q16</f>
        <v>994</v>
      </c>
      <c r="C25" s="370"/>
      <c r="D25" s="400"/>
      <c r="E25" s="401"/>
      <c r="F25" s="402">
        <f t="shared" si="7"/>
        <v>0</v>
      </c>
      <c r="G25" s="402"/>
      <c r="H25" s="403">
        <f t="shared" si="8"/>
        <v>0</v>
      </c>
      <c r="I25" s="404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</row>
    <row r="26" spans="1:24" ht="24.95" customHeight="1" thickBot="1" x14ac:dyDescent="0.25">
      <c r="A26" s="92" t="s">
        <v>93</v>
      </c>
      <c r="B26" s="390">
        <f>SUM(B20:C25)</f>
        <v>6100</v>
      </c>
      <c r="C26" s="390"/>
      <c r="D26" s="405" t="s">
        <v>47</v>
      </c>
      <c r="E26" s="405"/>
      <c r="F26" s="395">
        <f>SUM(F20:G25)</f>
        <v>0</v>
      </c>
      <c r="G26" s="395"/>
      <c r="H26" s="396">
        <f>SUM(H20:I25)</f>
        <v>0</v>
      </c>
      <c r="I26" s="397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</row>
    <row r="27" spans="1:24" s="73" customFormat="1" ht="21" customHeight="1" x14ac:dyDescent="0.2">
      <c r="A27" s="70"/>
      <c r="B27" s="76"/>
      <c r="C27" s="76"/>
      <c r="D27" s="75"/>
      <c r="E27" s="75"/>
      <c r="F27" s="74"/>
      <c r="G27" s="74"/>
      <c r="H27" s="74"/>
      <c r="I27" s="74"/>
    </row>
    <row r="28" spans="1:24" ht="18" customHeight="1" x14ac:dyDescent="0.2">
      <c r="A28" s="367" t="s">
        <v>51</v>
      </c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67"/>
      <c r="S28" s="367"/>
      <c r="T28" s="367"/>
      <c r="U28" s="91"/>
      <c r="V28" s="91"/>
      <c r="W28" s="73"/>
      <c r="X28" s="91"/>
    </row>
    <row r="29" spans="1:24" s="73" customFormat="1" ht="14.25" customHeight="1" thickBot="1" x14ac:dyDescent="0.25">
      <c r="A29" s="70"/>
      <c r="B29" s="76"/>
      <c r="C29" s="76"/>
      <c r="D29" s="75"/>
      <c r="E29" s="75"/>
      <c r="F29" s="74"/>
      <c r="G29" s="74"/>
      <c r="H29" s="74"/>
      <c r="I29" s="74"/>
    </row>
    <row r="30" spans="1:24" s="90" customFormat="1" ht="86.25" customHeight="1" thickBot="1" x14ac:dyDescent="0.3">
      <c r="A30" s="391" t="s">
        <v>92</v>
      </c>
      <c r="B30" s="392"/>
      <c r="C30" s="204" t="s">
        <v>91</v>
      </c>
      <c r="D30" s="204" t="s">
        <v>90</v>
      </c>
      <c r="E30" s="204" t="s">
        <v>89</v>
      </c>
      <c r="F30" s="204" t="s">
        <v>88</v>
      </c>
      <c r="G30" s="349" t="s">
        <v>87</v>
      </c>
      <c r="H30" s="349"/>
      <c r="I30" s="349" t="s">
        <v>86</v>
      </c>
      <c r="J30" s="349"/>
      <c r="K30" s="204" t="s">
        <v>85</v>
      </c>
      <c r="L30" s="204" t="s">
        <v>84</v>
      </c>
      <c r="M30" s="349" t="s">
        <v>83</v>
      </c>
      <c r="N30" s="349"/>
      <c r="O30" s="349" t="s">
        <v>211</v>
      </c>
      <c r="P30" s="349"/>
      <c r="Q30" s="204" t="s">
        <v>54</v>
      </c>
      <c r="R30" s="204" t="s">
        <v>82</v>
      </c>
      <c r="S30" s="381" t="s">
        <v>212</v>
      </c>
      <c r="T30" s="406"/>
    </row>
    <row r="31" spans="1:24" s="73" customFormat="1" ht="28.5" customHeight="1" thickTop="1" thickBot="1" x14ac:dyDescent="0.25">
      <c r="A31" s="393"/>
      <c r="B31" s="394"/>
      <c r="C31" s="203"/>
      <c r="D31" s="89">
        <v>0.2</v>
      </c>
      <c r="E31" s="88">
        <f>C31*D31</f>
        <v>0</v>
      </c>
      <c r="F31" s="88">
        <f>C31+E31</f>
        <v>0</v>
      </c>
      <c r="G31" s="420">
        <v>36</v>
      </c>
      <c r="H31" s="420"/>
      <c r="I31" s="421">
        <f>G31*5</f>
        <v>180</v>
      </c>
      <c r="J31" s="421"/>
      <c r="K31" s="87">
        <f>I31*52</f>
        <v>9360</v>
      </c>
      <c r="L31" s="86">
        <f>G31*C31</f>
        <v>0</v>
      </c>
      <c r="M31" s="429">
        <f>I31*C31</f>
        <v>0</v>
      </c>
      <c r="N31" s="429"/>
      <c r="O31" s="424">
        <f>K31*C31</f>
        <v>0</v>
      </c>
      <c r="P31" s="424"/>
      <c r="Q31" s="85">
        <v>0.2</v>
      </c>
      <c r="R31" s="84">
        <f>O31*Q31</f>
        <v>0</v>
      </c>
      <c r="S31" s="407">
        <f>R31+O31</f>
        <v>0</v>
      </c>
      <c r="T31" s="408"/>
    </row>
    <row r="32" spans="1:24" s="73" customFormat="1" ht="26.25" customHeight="1" x14ac:dyDescent="0.2">
      <c r="A32" s="70"/>
      <c r="B32" s="76"/>
      <c r="C32" s="76"/>
      <c r="D32" s="75"/>
      <c r="E32" s="75"/>
      <c r="F32" s="74"/>
      <c r="G32" s="74"/>
      <c r="H32" s="74"/>
      <c r="I32" s="74"/>
    </row>
    <row r="33" spans="1:22" x14ac:dyDescent="0.2">
      <c r="A33" s="67" t="s">
        <v>50</v>
      </c>
      <c r="M33" s="70"/>
      <c r="N33" s="59"/>
    </row>
    <row r="34" spans="1:22" ht="12.75" thickBot="1" x14ac:dyDescent="0.25">
      <c r="N34" s="59"/>
    </row>
    <row r="35" spans="1:22" s="83" customFormat="1" ht="98.25" customHeight="1" thickBot="1" x14ac:dyDescent="0.3">
      <c r="A35" s="361"/>
      <c r="B35" s="362"/>
      <c r="C35" s="388"/>
      <c r="D35" s="389"/>
      <c r="E35" s="209" t="s">
        <v>81</v>
      </c>
      <c r="F35" s="210" t="s">
        <v>80</v>
      </c>
      <c r="G35" s="348" t="s">
        <v>79</v>
      </c>
      <c r="H35" s="443"/>
      <c r="I35" s="349" t="s">
        <v>78</v>
      </c>
      <c r="J35" s="443"/>
      <c r="K35" s="381" t="s">
        <v>77</v>
      </c>
      <c r="L35" s="399"/>
      <c r="M35" s="381" t="s">
        <v>213</v>
      </c>
      <c r="N35" s="399"/>
      <c r="O35" s="349" t="s">
        <v>214</v>
      </c>
      <c r="P35" s="444"/>
    </row>
    <row r="36" spans="1:22" ht="20.100000000000001" customHeight="1" thickTop="1" x14ac:dyDescent="0.2">
      <c r="A36" s="365" t="s">
        <v>76</v>
      </c>
      <c r="B36" s="366"/>
      <c r="C36" s="366"/>
      <c r="D36" s="366"/>
      <c r="E36" s="82" t="s">
        <v>74</v>
      </c>
      <c r="F36" s="243"/>
      <c r="G36" s="377">
        <v>1.3</v>
      </c>
      <c r="H36" s="378"/>
      <c r="I36" s="379">
        <f t="shared" ref="I36:I43" si="9">G36*7</f>
        <v>9.1</v>
      </c>
      <c r="J36" s="380"/>
      <c r="K36" s="425">
        <f t="shared" ref="K36:K43" si="10">I36*52</f>
        <v>473.2</v>
      </c>
      <c r="L36" s="426"/>
      <c r="M36" s="425">
        <v>473</v>
      </c>
      <c r="N36" s="426"/>
      <c r="O36" s="445">
        <f t="shared" ref="O36:O43" si="11">F36*M36</f>
        <v>0</v>
      </c>
      <c r="P36" s="446"/>
    </row>
    <row r="37" spans="1:22" ht="20.100000000000001" customHeight="1" x14ac:dyDescent="0.2">
      <c r="A37" s="322" t="s">
        <v>75</v>
      </c>
      <c r="B37" s="323"/>
      <c r="C37" s="323"/>
      <c r="D37" s="323"/>
      <c r="E37" s="81" t="s">
        <v>74</v>
      </c>
      <c r="F37" s="244"/>
      <c r="G37" s="326">
        <v>1.2</v>
      </c>
      <c r="H37" s="327"/>
      <c r="I37" s="328">
        <f t="shared" si="9"/>
        <v>8.4</v>
      </c>
      <c r="J37" s="329"/>
      <c r="K37" s="427">
        <f t="shared" si="10"/>
        <v>436.8</v>
      </c>
      <c r="L37" s="428"/>
      <c r="M37" s="427">
        <v>437</v>
      </c>
      <c r="N37" s="428"/>
      <c r="O37" s="422">
        <f t="shared" si="11"/>
        <v>0</v>
      </c>
      <c r="P37" s="423"/>
    </row>
    <row r="38" spans="1:22" ht="20.100000000000001" customHeight="1" x14ac:dyDescent="0.2">
      <c r="A38" s="322" t="s">
        <v>73</v>
      </c>
      <c r="B38" s="323"/>
      <c r="C38" s="323"/>
      <c r="D38" s="323"/>
      <c r="E38" s="81" t="s">
        <v>72</v>
      </c>
      <c r="F38" s="244"/>
      <c r="G38" s="326">
        <v>1.65</v>
      </c>
      <c r="H38" s="327"/>
      <c r="I38" s="328">
        <f t="shared" si="9"/>
        <v>11.549999999999999</v>
      </c>
      <c r="J38" s="329"/>
      <c r="K38" s="427">
        <f t="shared" si="10"/>
        <v>600.59999999999991</v>
      </c>
      <c r="L38" s="428"/>
      <c r="M38" s="427">
        <v>601</v>
      </c>
      <c r="N38" s="428"/>
      <c r="O38" s="422">
        <f t="shared" si="11"/>
        <v>0</v>
      </c>
      <c r="P38" s="423"/>
    </row>
    <row r="39" spans="1:22" ht="20.100000000000001" customHeight="1" x14ac:dyDescent="0.2">
      <c r="A39" s="322" t="s">
        <v>71</v>
      </c>
      <c r="B39" s="323"/>
      <c r="C39" s="323"/>
      <c r="D39" s="323"/>
      <c r="E39" s="81" t="s">
        <v>66</v>
      </c>
      <c r="F39" s="244"/>
      <c r="G39" s="326">
        <v>0.19</v>
      </c>
      <c r="H39" s="327"/>
      <c r="I39" s="328">
        <f t="shared" si="9"/>
        <v>1.33</v>
      </c>
      <c r="J39" s="329"/>
      <c r="K39" s="427">
        <f t="shared" si="10"/>
        <v>69.16</v>
      </c>
      <c r="L39" s="428"/>
      <c r="M39" s="427">
        <v>70</v>
      </c>
      <c r="N39" s="428"/>
      <c r="O39" s="422">
        <f t="shared" si="11"/>
        <v>0</v>
      </c>
      <c r="P39" s="423"/>
    </row>
    <row r="40" spans="1:22" ht="20.100000000000001" customHeight="1" x14ac:dyDescent="0.2">
      <c r="A40" s="322" t="s">
        <v>70</v>
      </c>
      <c r="B40" s="323"/>
      <c r="C40" s="323"/>
      <c r="D40" s="323"/>
      <c r="E40" s="81" t="s">
        <v>69</v>
      </c>
      <c r="F40" s="244"/>
      <c r="G40" s="326">
        <v>0.72</v>
      </c>
      <c r="H40" s="327"/>
      <c r="I40" s="328">
        <f t="shared" si="9"/>
        <v>5.04</v>
      </c>
      <c r="J40" s="329"/>
      <c r="K40" s="427">
        <f t="shared" si="10"/>
        <v>262.08</v>
      </c>
      <c r="L40" s="428"/>
      <c r="M40" s="427">
        <v>263</v>
      </c>
      <c r="N40" s="428"/>
      <c r="O40" s="422">
        <f t="shared" si="11"/>
        <v>0</v>
      </c>
      <c r="P40" s="423"/>
    </row>
    <row r="41" spans="1:22" ht="20.100000000000001" customHeight="1" x14ac:dyDescent="0.2">
      <c r="A41" s="322" t="s">
        <v>68</v>
      </c>
      <c r="B41" s="323"/>
      <c r="C41" s="323"/>
      <c r="D41" s="323"/>
      <c r="E41" s="81" t="s">
        <v>66</v>
      </c>
      <c r="F41" s="244"/>
      <c r="G41" s="326">
        <v>0.01</v>
      </c>
      <c r="H41" s="327"/>
      <c r="I41" s="328">
        <f t="shared" si="9"/>
        <v>7.0000000000000007E-2</v>
      </c>
      <c r="J41" s="329"/>
      <c r="K41" s="427">
        <f t="shared" si="10"/>
        <v>3.6400000000000006</v>
      </c>
      <c r="L41" s="428"/>
      <c r="M41" s="427">
        <v>4</v>
      </c>
      <c r="N41" s="428"/>
      <c r="O41" s="422">
        <f t="shared" si="11"/>
        <v>0</v>
      </c>
      <c r="P41" s="423"/>
      <c r="T41" s="66"/>
    </row>
    <row r="42" spans="1:22" ht="20.100000000000001" customHeight="1" x14ac:dyDescent="0.2">
      <c r="A42" s="322" t="s">
        <v>67</v>
      </c>
      <c r="B42" s="323"/>
      <c r="C42" s="323"/>
      <c r="D42" s="323"/>
      <c r="E42" s="81" t="s">
        <v>66</v>
      </c>
      <c r="F42" s="244"/>
      <c r="G42" s="326">
        <v>4.92</v>
      </c>
      <c r="H42" s="327"/>
      <c r="I42" s="328">
        <f t="shared" si="9"/>
        <v>34.44</v>
      </c>
      <c r="J42" s="329"/>
      <c r="K42" s="427">
        <f t="shared" si="10"/>
        <v>1790.8799999999999</v>
      </c>
      <c r="L42" s="428"/>
      <c r="M42" s="427">
        <v>1791</v>
      </c>
      <c r="N42" s="428"/>
      <c r="O42" s="422">
        <f t="shared" si="11"/>
        <v>0</v>
      </c>
      <c r="P42" s="423"/>
      <c r="T42" s="66"/>
    </row>
    <row r="43" spans="1:22" ht="20.100000000000001" customHeight="1" thickBot="1" x14ac:dyDescent="0.25">
      <c r="A43" s="324" t="s">
        <v>65</v>
      </c>
      <c r="B43" s="325"/>
      <c r="C43" s="325"/>
      <c r="D43" s="325"/>
      <c r="E43" s="80" t="s">
        <v>64</v>
      </c>
      <c r="F43" s="245"/>
      <c r="G43" s="330">
        <v>1.18</v>
      </c>
      <c r="H43" s="331"/>
      <c r="I43" s="332">
        <f t="shared" si="9"/>
        <v>8.26</v>
      </c>
      <c r="J43" s="333"/>
      <c r="K43" s="436">
        <f t="shared" si="10"/>
        <v>429.52</v>
      </c>
      <c r="L43" s="437"/>
      <c r="M43" s="436">
        <v>430</v>
      </c>
      <c r="N43" s="437"/>
      <c r="O43" s="450">
        <f t="shared" si="11"/>
        <v>0</v>
      </c>
      <c r="P43" s="451"/>
      <c r="T43" s="66"/>
    </row>
    <row r="44" spans="1:22" ht="20.100000000000001" customHeight="1" thickBot="1" x14ac:dyDescent="0.25">
      <c r="A44" s="346" t="s">
        <v>63</v>
      </c>
      <c r="B44" s="347"/>
      <c r="C44" s="347"/>
      <c r="D44" s="347"/>
      <c r="E44" s="79" t="s">
        <v>47</v>
      </c>
      <c r="F44" s="78" t="s">
        <v>47</v>
      </c>
      <c r="G44" s="344">
        <f>SUM(G36:H43)</f>
        <v>11.17</v>
      </c>
      <c r="H44" s="345"/>
      <c r="I44" s="435">
        <f>SUM(I36:J43)</f>
        <v>78.19</v>
      </c>
      <c r="J44" s="345"/>
      <c r="K44" s="447">
        <f>SUM(K36:L43)</f>
        <v>4065.8799999999997</v>
      </c>
      <c r="L44" s="448"/>
      <c r="M44" s="447">
        <f>SUM(M36:N43)</f>
        <v>4069</v>
      </c>
      <c r="N44" s="448"/>
      <c r="O44" s="452">
        <f>SUM(O36:P43)</f>
        <v>0</v>
      </c>
      <c r="P44" s="453"/>
      <c r="T44" s="66"/>
    </row>
    <row r="45" spans="1:22" x14ac:dyDescent="0.2">
      <c r="A45" s="62" t="s">
        <v>62</v>
      </c>
      <c r="N45" s="59"/>
    </row>
    <row r="46" spans="1:22" ht="26.25" customHeight="1" x14ac:dyDescent="0.2">
      <c r="A46" s="62"/>
    </row>
    <row r="47" spans="1:22" s="73" customFormat="1" ht="14.25" customHeight="1" x14ac:dyDescent="0.2">
      <c r="A47" s="77" t="s">
        <v>49</v>
      </c>
      <c r="B47" s="76"/>
      <c r="C47" s="76"/>
      <c r="D47" s="75"/>
      <c r="E47" s="75"/>
      <c r="F47" s="74"/>
      <c r="G47" s="74"/>
      <c r="H47" s="74"/>
      <c r="I47" s="74"/>
    </row>
    <row r="48" spans="1:22" s="71" customFormat="1" ht="12.75" customHeight="1" thickBot="1" x14ac:dyDescent="0.25">
      <c r="U48" s="73"/>
      <c r="V48" s="72"/>
    </row>
    <row r="49" spans="1:29" s="83" customFormat="1" ht="75" customHeight="1" thickBot="1" x14ac:dyDescent="0.3">
      <c r="A49" s="348" t="s">
        <v>61</v>
      </c>
      <c r="B49" s="349"/>
      <c r="C49" s="349" t="s">
        <v>60</v>
      </c>
      <c r="D49" s="349"/>
      <c r="E49" s="349" t="s">
        <v>59</v>
      </c>
      <c r="F49" s="349"/>
      <c r="G49" s="349" t="s">
        <v>54</v>
      </c>
      <c r="H49" s="349"/>
      <c r="I49" s="349" t="s">
        <v>53</v>
      </c>
      <c r="J49" s="349"/>
      <c r="K49" s="349" t="s">
        <v>58</v>
      </c>
      <c r="L49" s="349"/>
      <c r="M49" s="349" t="s">
        <v>57</v>
      </c>
      <c r="N49" s="349"/>
      <c r="O49" s="349" t="s">
        <v>56</v>
      </c>
      <c r="P49" s="349"/>
      <c r="Q49" s="214" t="s">
        <v>54</v>
      </c>
      <c r="R49" s="214" t="s">
        <v>53</v>
      </c>
      <c r="S49" s="381" t="s">
        <v>215</v>
      </c>
      <c r="T49" s="406"/>
      <c r="U49" s="90"/>
      <c r="X49" s="215"/>
    </row>
    <row r="50" spans="1:29" ht="29.25" customHeight="1" thickTop="1" thickBot="1" x14ac:dyDescent="0.25">
      <c r="A50" s="373" t="s">
        <v>49</v>
      </c>
      <c r="B50" s="369"/>
      <c r="C50" s="369">
        <v>7</v>
      </c>
      <c r="D50" s="369"/>
      <c r="E50" s="374"/>
      <c r="F50" s="375"/>
      <c r="G50" s="376">
        <v>0.2</v>
      </c>
      <c r="H50" s="376"/>
      <c r="I50" s="371">
        <f>E50*G50</f>
        <v>0</v>
      </c>
      <c r="J50" s="371"/>
      <c r="K50" s="371">
        <f>I50+E50</f>
        <v>0</v>
      </c>
      <c r="L50" s="371"/>
      <c r="M50" s="371">
        <f>E50*C50</f>
        <v>0</v>
      </c>
      <c r="N50" s="371"/>
      <c r="O50" s="372">
        <f>M50*52</f>
        <v>0</v>
      </c>
      <c r="P50" s="372"/>
      <c r="Q50" s="69">
        <v>0.2</v>
      </c>
      <c r="R50" s="213">
        <f>Q46*Q50</f>
        <v>0</v>
      </c>
      <c r="S50" s="407">
        <f>R50+O50</f>
        <v>0</v>
      </c>
      <c r="T50" s="408"/>
      <c r="U50" s="73"/>
      <c r="X50" s="68"/>
    </row>
    <row r="51" spans="1:29" ht="24" customHeight="1" x14ac:dyDescent="0.2">
      <c r="I51" s="66"/>
      <c r="P51" s="66"/>
      <c r="R51" s="66"/>
      <c r="U51" s="73"/>
    </row>
    <row r="52" spans="1:29" x14ac:dyDescent="0.2">
      <c r="A52" s="67" t="s">
        <v>55</v>
      </c>
      <c r="I52" s="66"/>
    </row>
    <row r="53" spans="1:29" ht="12.75" thickBot="1" x14ac:dyDescent="0.25"/>
    <row r="54" spans="1:29" ht="63.75" customHeight="1" thickBot="1" x14ac:dyDescent="0.25">
      <c r="A54" s="211"/>
      <c r="B54" s="211"/>
      <c r="C54" s="212"/>
      <c r="D54" s="363" t="s">
        <v>218</v>
      </c>
      <c r="E54" s="364"/>
      <c r="F54" s="364" t="s">
        <v>54</v>
      </c>
      <c r="G54" s="364"/>
      <c r="H54" s="364" t="s">
        <v>53</v>
      </c>
      <c r="I54" s="364"/>
      <c r="J54" s="364" t="s">
        <v>210</v>
      </c>
      <c r="K54" s="465"/>
      <c r="L54" s="433"/>
      <c r="M54" s="409"/>
      <c r="N54" s="409"/>
      <c r="O54" s="409"/>
      <c r="P54" s="409"/>
      <c r="Q54" s="409"/>
      <c r="R54" s="409"/>
      <c r="S54" s="409"/>
      <c r="T54" s="409"/>
      <c r="U54" s="409"/>
      <c r="V54" s="64"/>
      <c r="W54" s="64"/>
      <c r="X54" s="64"/>
      <c r="Y54" s="64"/>
      <c r="Z54" s="65"/>
      <c r="AA54" s="65"/>
      <c r="AB54" s="65"/>
      <c r="AC54" s="65"/>
    </row>
    <row r="55" spans="1:29" s="63" customFormat="1" ht="24.95" customHeight="1" x14ac:dyDescent="0.25">
      <c r="A55" s="353" t="s">
        <v>52</v>
      </c>
      <c r="B55" s="354"/>
      <c r="C55" s="354"/>
      <c r="D55" s="350">
        <f>H26</f>
        <v>0</v>
      </c>
      <c r="E55" s="350"/>
      <c r="F55" s="351">
        <v>0</v>
      </c>
      <c r="G55" s="351"/>
      <c r="H55" s="352" t="s">
        <v>47</v>
      </c>
      <c r="I55" s="352"/>
      <c r="J55" s="350">
        <f>D55</f>
        <v>0</v>
      </c>
      <c r="K55" s="434"/>
      <c r="L55" s="430"/>
      <c r="M55" s="431"/>
      <c r="N55" s="441"/>
      <c r="O55" s="441"/>
      <c r="P55" s="441"/>
      <c r="Q55" s="441"/>
      <c r="R55" s="431"/>
      <c r="S55" s="431"/>
      <c r="T55" s="410"/>
      <c r="U55" s="411"/>
      <c r="V55" s="64"/>
      <c r="W55" s="64"/>
      <c r="X55" s="64"/>
      <c r="Y55" s="64"/>
    </row>
    <row r="56" spans="1:29" s="63" customFormat="1" ht="24.95" customHeight="1" x14ac:dyDescent="0.25">
      <c r="A56" s="412" t="s">
        <v>51</v>
      </c>
      <c r="B56" s="413"/>
      <c r="C56" s="414"/>
      <c r="D56" s="415">
        <f>O31</f>
        <v>0</v>
      </c>
      <c r="E56" s="416"/>
      <c r="F56" s="417">
        <v>0.2</v>
      </c>
      <c r="G56" s="418"/>
      <c r="H56" s="415">
        <f>D56*F56</f>
        <v>0</v>
      </c>
      <c r="I56" s="416"/>
      <c r="J56" s="415">
        <f>D56+H56</f>
        <v>0</v>
      </c>
      <c r="K56" s="419"/>
      <c r="L56" s="430"/>
      <c r="M56" s="431"/>
      <c r="N56" s="432"/>
      <c r="O56" s="432"/>
      <c r="P56" s="441"/>
      <c r="Q56" s="441"/>
      <c r="R56" s="431"/>
      <c r="S56" s="431"/>
      <c r="T56" s="410"/>
      <c r="U56" s="411"/>
      <c r="V56" s="64"/>
      <c r="W56" s="64"/>
      <c r="X56" s="64"/>
      <c r="Y56" s="64"/>
    </row>
    <row r="57" spans="1:29" s="63" customFormat="1" ht="24.95" customHeight="1" x14ac:dyDescent="0.25">
      <c r="A57" s="412" t="s">
        <v>50</v>
      </c>
      <c r="B57" s="413"/>
      <c r="C57" s="414"/>
      <c r="D57" s="350">
        <f>O44</f>
        <v>0</v>
      </c>
      <c r="E57" s="350"/>
      <c r="F57" s="351">
        <v>0</v>
      </c>
      <c r="G57" s="351"/>
      <c r="H57" s="352" t="s">
        <v>47</v>
      </c>
      <c r="I57" s="352"/>
      <c r="J57" s="350">
        <f>D57</f>
        <v>0</v>
      </c>
      <c r="K57" s="434"/>
      <c r="L57" s="430"/>
      <c r="M57" s="431"/>
      <c r="N57" s="441"/>
      <c r="O57" s="441"/>
      <c r="P57" s="441"/>
      <c r="Q57" s="441"/>
      <c r="R57" s="431"/>
      <c r="S57" s="431"/>
      <c r="T57" s="410"/>
      <c r="U57" s="411"/>
      <c r="V57" s="64"/>
      <c r="W57" s="64"/>
      <c r="X57" s="64"/>
      <c r="Y57" s="64"/>
    </row>
    <row r="58" spans="1:29" s="63" customFormat="1" ht="24.95" customHeight="1" thickBot="1" x14ac:dyDescent="0.3">
      <c r="A58" s="340" t="s">
        <v>49</v>
      </c>
      <c r="B58" s="341"/>
      <c r="C58" s="341"/>
      <c r="D58" s="342">
        <f>O50</f>
        <v>0</v>
      </c>
      <c r="E58" s="342"/>
      <c r="F58" s="343">
        <v>0.2</v>
      </c>
      <c r="G58" s="343"/>
      <c r="H58" s="342">
        <f>D58*F58</f>
        <v>0</v>
      </c>
      <c r="I58" s="342"/>
      <c r="J58" s="342">
        <f>D58+H58</f>
        <v>0</v>
      </c>
      <c r="K58" s="449"/>
      <c r="L58" s="430"/>
      <c r="M58" s="431"/>
      <c r="N58" s="432"/>
      <c r="O58" s="432"/>
      <c r="P58" s="454"/>
      <c r="Q58" s="454"/>
      <c r="R58" s="431"/>
      <c r="S58" s="431"/>
      <c r="T58" s="410"/>
      <c r="U58" s="411"/>
      <c r="V58" s="64"/>
      <c r="W58" s="64"/>
      <c r="X58" s="64"/>
      <c r="Y58" s="64"/>
    </row>
    <row r="59" spans="1:29" s="60" customFormat="1" ht="24.95" customHeight="1" thickBot="1" x14ac:dyDescent="0.3">
      <c r="A59" s="459" t="s">
        <v>48</v>
      </c>
      <c r="B59" s="460"/>
      <c r="C59" s="460"/>
      <c r="D59" s="461">
        <f>SUM(D55:E58)</f>
        <v>0</v>
      </c>
      <c r="E59" s="462"/>
      <c r="F59" s="442" t="s">
        <v>47</v>
      </c>
      <c r="G59" s="442"/>
      <c r="H59" s="442" t="s">
        <v>47</v>
      </c>
      <c r="I59" s="442"/>
      <c r="J59" s="455">
        <f>SUM(J55:K58)</f>
        <v>0</v>
      </c>
      <c r="K59" s="456"/>
      <c r="L59" s="438"/>
      <c r="M59" s="439"/>
      <c r="N59" s="439"/>
      <c r="O59" s="439"/>
      <c r="P59" s="440"/>
      <c r="Q59" s="440"/>
      <c r="R59" s="464"/>
      <c r="S59" s="439"/>
      <c r="T59" s="410"/>
      <c r="U59" s="411"/>
      <c r="V59" s="62"/>
      <c r="W59" s="62"/>
      <c r="X59" s="62"/>
      <c r="Y59" s="61"/>
    </row>
    <row r="60" spans="1:29" s="57" customFormat="1" ht="15.75" customHeight="1" x14ac:dyDescent="0.2">
      <c r="A60" s="463"/>
      <c r="B60" s="463"/>
      <c r="C60" s="463"/>
      <c r="D60" s="463"/>
      <c r="E60" s="463"/>
      <c r="F60" s="463"/>
      <c r="G60" s="463"/>
      <c r="H60" s="463"/>
      <c r="I60" s="463"/>
      <c r="J60" s="463"/>
      <c r="K60" s="463"/>
      <c r="L60" s="463"/>
      <c r="M60" s="463"/>
      <c r="N60" s="463"/>
      <c r="O60" s="463"/>
      <c r="P60" s="58"/>
    </row>
    <row r="61" spans="1:29" s="104" customFormat="1" ht="24.95" customHeight="1" x14ac:dyDescent="0.2">
      <c r="A61" s="267" t="s">
        <v>8</v>
      </c>
      <c r="B61" s="267"/>
      <c r="C61" s="457"/>
      <c r="D61" s="457"/>
    </row>
    <row r="62" spans="1:29" s="104" customFormat="1" ht="15" customHeight="1" x14ac:dyDescent="0.2">
      <c r="A62" s="267" t="s">
        <v>9</v>
      </c>
      <c r="B62" s="267"/>
      <c r="C62" s="458"/>
      <c r="D62" s="458"/>
    </row>
    <row r="63" spans="1:29" s="202" customFormat="1" ht="15" customHeight="1" x14ac:dyDescent="0.25">
      <c r="A63" s="267" t="s">
        <v>10</v>
      </c>
      <c r="B63" s="267"/>
      <c r="C63" s="458"/>
      <c r="D63" s="458"/>
    </row>
    <row r="64" spans="1:29" s="202" customFormat="1" ht="15" customHeight="1" x14ac:dyDescent="0.25">
      <c r="A64" s="267" t="s">
        <v>11</v>
      </c>
      <c r="B64" s="267"/>
      <c r="C64" s="458"/>
      <c r="D64" s="458"/>
    </row>
    <row r="65" spans="1:11" s="202" customFormat="1" ht="15" customHeight="1" x14ac:dyDescent="0.25"/>
    <row r="66" spans="1:11" s="202" customFormat="1" ht="15" customHeight="1" x14ac:dyDescent="0.25"/>
    <row r="67" spans="1:11" s="202" customFormat="1" ht="15" customHeight="1" x14ac:dyDescent="0.25">
      <c r="A67" s="202" t="s">
        <v>18</v>
      </c>
      <c r="B67" s="201"/>
      <c r="D67" s="109"/>
      <c r="E67" s="109"/>
    </row>
    <row r="68" spans="1:11" s="202" customFormat="1" ht="15" customHeight="1" x14ac:dyDescent="0.25">
      <c r="A68" s="202" t="s">
        <v>29</v>
      </c>
      <c r="B68" s="9"/>
      <c r="D68" s="109"/>
      <c r="E68" s="109"/>
    </row>
    <row r="69" spans="1:11" s="104" customFormat="1" ht="39.950000000000003" customHeight="1" x14ac:dyDescent="0.2">
      <c r="J69" s="265"/>
      <c r="K69" s="265"/>
    </row>
    <row r="70" spans="1:11" s="104" customFormat="1" ht="39.950000000000003" customHeight="1" x14ac:dyDescent="0.2">
      <c r="J70" s="266" t="s">
        <v>118</v>
      </c>
      <c r="K70" s="266"/>
    </row>
    <row r="71" spans="1:11" s="104" customFormat="1" x14ac:dyDescent="0.2">
      <c r="D71" s="105"/>
      <c r="E71" s="105"/>
    </row>
    <row r="72" spans="1:11" s="104" customFormat="1" x14ac:dyDescent="0.2">
      <c r="A72" s="107" t="s">
        <v>20</v>
      </c>
      <c r="B72" s="107"/>
      <c r="D72" s="105"/>
      <c r="E72" s="105"/>
    </row>
    <row r="73" spans="1:11" s="104" customFormat="1" x14ac:dyDescent="0.2">
      <c r="A73" s="106"/>
      <c r="B73" s="267" t="s">
        <v>21</v>
      </c>
      <c r="C73" s="267"/>
      <c r="D73" s="105"/>
      <c r="E73" s="105"/>
    </row>
  </sheetData>
  <mergeCells count="205">
    <mergeCell ref="S49:T49"/>
    <mergeCell ref="S50:T50"/>
    <mergeCell ref="C61:D61"/>
    <mergeCell ref="C62:D62"/>
    <mergeCell ref="C63:D63"/>
    <mergeCell ref="C64:D64"/>
    <mergeCell ref="R54:S54"/>
    <mergeCell ref="A59:C59"/>
    <mergeCell ref="D59:E59"/>
    <mergeCell ref="P57:Q57"/>
    <mergeCell ref="R57:S57"/>
    <mergeCell ref="A60:O60"/>
    <mergeCell ref="R56:S56"/>
    <mergeCell ref="R59:S59"/>
    <mergeCell ref="R55:S55"/>
    <mergeCell ref="R58:S58"/>
    <mergeCell ref="P54:Q54"/>
    <mergeCell ref="L57:M57"/>
    <mergeCell ref="N57:O57"/>
    <mergeCell ref="L55:M55"/>
    <mergeCell ref="N55:O55"/>
    <mergeCell ref="J54:K54"/>
    <mergeCell ref="M49:N49"/>
    <mergeCell ref="O49:P49"/>
    <mergeCell ref="J69:K69"/>
    <mergeCell ref="J70:K70"/>
    <mergeCell ref="B73:C73"/>
    <mergeCell ref="A61:B61"/>
    <mergeCell ref="A62:B62"/>
    <mergeCell ref="A63:B63"/>
    <mergeCell ref="A64:B64"/>
    <mergeCell ref="H59:I59"/>
    <mergeCell ref="J59:K59"/>
    <mergeCell ref="L59:M59"/>
    <mergeCell ref="N59:O59"/>
    <mergeCell ref="P59:Q59"/>
    <mergeCell ref="P56:Q56"/>
    <mergeCell ref="F59:G59"/>
    <mergeCell ref="G35:H35"/>
    <mergeCell ref="I35:J35"/>
    <mergeCell ref="O35:P35"/>
    <mergeCell ref="O36:P36"/>
    <mergeCell ref="O38:P38"/>
    <mergeCell ref="K44:L44"/>
    <mergeCell ref="J58:K58"/>
    <mergeCell ref="I49:J49"/>
    <mergeCell ref="J57:K57"/>
    <mergeCell ref="O39:P39"/>
    <mergeCell ref="O40:P40"/>
    <mergeCell ref="O42:P42"/>
    <mergeCell ref="O43:P43"/>
    <mergeCell ref="O44:P44"/>
    <mergeCell ref="O41:P41"/>
    <mergeCell ref="P58:Q58"/>
    <mergeCell ref="P55:Q55"/>
    <mergeCell ref="M40:N40"/>
    <mergeCell ref="M41:N41"/>
    <mergeCell ref="I38:J38"/>
    <mergeCell ref="M38:N38"/>
    <mergeCell ref="M39:N39"/>
    <mergeCell ref="K38:L38"/>
    <mergeCell ref="K39:L39"/>
    <mergeCell ref="K40:L40"/>
    <mergeCell ref="K41:L41"/>
    <mergeCell ref="K42:L42"/>
    <mergeCell ref="K43:L43"/>
    <mergeCell ref="M42:N42"/>
    <mergeCell ref="M43:N43"/>
    <mergeCell ref="L58:M58"/>
    <mergeCell ref="N58:O58"/>
    <mergeCell ref="L54:M54"/>
    <mergeCell ref="L56:M56"/>
    <mergeCell ref="N56:O56"/>
    <mergeCell ref="N54:O54"/>
    <mergeCell ref="J55:K55"/>
    <mergeCell ref="G49:H49"/>
    <mergeCell ref="I44:J44"/>
    <mergeCell ref="K49:L49"/>
    <mergeCell ref="K50:L50"/>
    <mergeCell ref="H57:I57"/>
    <mergeCell ref="M44:N44"/>
    <mergeCell ref="G30:H30"/>
    <mergeCell ref="G31:H31"/>
    <mergeCell ref="I30:J30"/>
    <mergeCell ref="I31:J31"/>
    <mergeCell ref="O37:P37"/>
    <mergeCell ref="G37:H37"/>
    <mergeCell ref="I37:J37"/>
    <mergeCell ref="O30:P30"/>
    <mergeCell ref="O31:P31"/>
    <mergeCell ref="M36:N36"/>
    <mergeCell ref="M37:N37"/>
    <mergeCell ref="K35:L35"/>
    <mergeCell ref="K36:L36"/>
    <mergeCell ref="K37:L37"/>
    <mergeCell ref="M31:N31"/>
    <mergeCell ref="S30:T30"/>
    <mergeCell ref="S31:T31"/>
    <mergeCell ref="T54:U54"/>
    <mergeCell ref="T55:U55"/>
    <mergeCell ref="T56:U56"/>
    <mergeCell ref="T57:U57"/>
    <mergeCell ref="T58:U58"/>
    <mergeCell ref="T59:U59"/>
    <mergeCell ref="B21:C21"/>
    <mergeCell ref="D21:E21"/>
    <mergeCell ref="F21:G21"/>
    <mergeCell ref="H21:I21"/>
    <mergeCell ref="B22:C22"/>
    <mergeCell ref="D22:E22"/>
    <mergeCell ref="F22:G22"/>
    <mergeCell ref="H58:I58"/>
    <mergeCell ref="F57:G57"/>
    <mergeCell ref="A56:C56"/>
    <mergeCell ref="D56:E56"/>
    <mergeCell ref="F56:G56"/>
    <mergeCell ref="H56:I56"/>
    <mergeCell ref="J56:K56"/>
    <mergeCell ref="A57:C57"/>
    <mergeCell ref="D57:E57"/>
    <mergeCell ref="F19:G19"/>
    <mergeCell ref="H19:I19"/>
    <mergeCell ref="B20:C20"/>
    <mergeCell ref="D20:E20"/>
    <mergeCell ref="F20:G20"/>
    <mergeCell ref="H20:I20"/>
    <mergeCell ref="C35:D35"/>
    <mergeCell ref="B26:C26"/>
    <mergeCell ref="A28:T28"/>
    <mergeCell ref="A30:B31"/>
    <mergeCell ref="M30:N30"/>
    <mergeCell ref="F26:G26"/>
    <mergeCell ref="H26:I26"/>
    <mergeCell ref="B19:C19"/>
    <mergeCell ref="D19:E19"/>
    <mergeCell ref="D24:E24"/>
    <mergeCell ref="F24:G24"/>
    <mergeCell ref="H24:I24"/>
    <mergeCell ref="D25:E25"/>
    <mergeCell ref="F25:G25"/>
    <mergeCell ref="H25:I25"/>
    <mergeCell ref="D26:E26"/>
    <mergeCell ref="H22:I22"/>
    <mergeCell ref="M35:N35"/>
    <mergeCell ref="K7:M7"/>
    <mergeCell ref="N7:P7"/>
    <mergeCell ref="Q7:S7"/>
    <mergeCell ref="A5:T5"/>
    <mergeCell ref="T7:T8"/>
    <mergeCell ref="A3:T3"/>
    <mergeCell ref="H54:I54"/>
    <mergeCell ref="C50:D50"/>
    <mergeCell ref="B25:C25"/>
    <mergeCell ref="A37:D37"/>
    <mergeCell ref="F54:G54"/>
    <mergeCell ref="M50:N50"/>
    <mergeCell ref="O50:P50"/>
    <mergeCell ref="A50:B50"/>
    <mergeCell ref="E50:F50"/>
    <mergeCell ref="G50:H50"/>
    <mergeCell ref="I50:J50"/>
    <mergeCell ref="C49:D49"/>
    <mergeCell ref="G36:H36"/>
    <mergeCell ref="I36:J36"/>
    <mergeCell ref="G38:H38"/>
    <mergeCell ref="A38:D38"/>
    <mergeCell ref="A39:D39"/>
    <mergeCell ref="A40:D40"/>
    <mergeCell ref="A1:U1"/>
    <mergeCell ref="A7:A8"/>
    <mergeCell ref="B7:D7"/>
    <mergeCell ref="E7:G7"/>
    <mergeCell ref="H7:J7"/>
    <mergeCell ref="A58:C58"/>
    <mergeCell ref="D58:E58"/>
    <mergeCell ref="F58:G58"/>
    <mergeCell ref="G44:H44"/>
    <mergeCell ref="A44:D44"/>
    <mergeCell ref="A49:B49"/>
    <mergeCell ref="E49:F49"/>
    <mergeCell ref="D55:E55"/>
    <mergeCell ref="F55:G55"/>
    <mergeCell ref="H55:I55"/>
    <mergeCell ref="A55:C55"/>
    <mergeCell ref="B23:C23"/>
    <mergeCell ref="D23:E23"/>
    <mergeCell ref="F23:G23"/>
    <mergeCell ref="H23:I23"/>
    <mergeCell ref="B24:C24"/>
    <mergeCell ref="A35:B35"/>
    <mergeCell ref="D54:E54"/>
    <mergeCell ref="A36:D36"/>
    <mergeCell ref="A42:D42"/>
    <mergeCell ref="A43:D43"/>
    <mergeCell ref="A41:D41"/>
    <mergeCell ref="G41:H41"/>
    <mergeCell ref="I41:J41"/>
    <mergeCell ref="I39:J39"/>
    <mergeCell ref="G40:H40"/>
    <mergeCell ref="I40:J40"/>
    <mergeCell ref="G43:H43"/>
    <mergeCell ref="I43:J43"/>
    <mergeCell ref="G39:H39"/>
    <mergeCell ref="G42:H42"/>
    <mergeCell ref="I42:J42"/>
  </mergeCells>
  <conditionalFormatting sqref="C31">
    <cfRule type="containsBlanks" dxfId="16" priority="18">
      <formula>LEN(TRIM(C31))=0</formula>
    </cfRule>
  </conditionalFormatting>
  <conditionalFormatting sqref="C61:D64">
    <cfRule type="containsBlanks" dxfId="15" priority="15">
      <formula>LEN(TRIM(C61))=0</formula>
    </cfRule>
  </conditionalFormatting>
  <conditionalFormatting sqref="B67:B68">
    <cfRule type="containsBlanks" dxfId="14" priority="14">
      <formula>LEN(TRIM(B67))=0</formula>
    </cfRule>
  </conditionalFormatting>
  <conditionalFormatting sqref="C9:C15">
    <cfRule type="containsBlanks" dxfId="13" priority="13">
      <formula>LEN(TRIM(C9))=0</formula>
    </cfRule>
  </conditionalFormatting>
  <conditionalFormatting sqref="F9:F15">
    <cfRule type="containsBlanks" dxfId="12" priority="12">
      <formula>LEN(TRIM(F9))=0</formula>
    </cfRule>
  </conditionalFormatting>
  <conditionalFormatting sqref="I9:I15">
    <cfRule type="containsBlanks" dxfId="11" priority="11">
      <formula>LEN(TRIM(I9))=0</formula>
    </cfRule>
  </conditionalFormatting>
  <conditionalFormatting sqref="L9:L15">
    <cfRule type="containsBlanks" dxfId="10" priority="10">
      <formula>LEN(TRIM(L9))=0</formula>
    </cfRule>
  </conditionalFormatting>
  <conditionalFormatting sqref="O9:O15">
    <cfRule type="containsBlanks" dxfId="9" priority="9">
      <formula>LEN(TRIM(O9))=0</formula>
    </cfRule>
  </conditionalFormatting>
  <conditionalFormatting sqref="R9:R15">
    <cfRule type="containsBlanks" dxfId="8" priority="8">
      <formula>LEN(TRIM(R9))=0</formula>
    </cfRule>
  </conditionalFormatting>
  <conditionalFormatting sqref="D20:E20">
    <cfRule type="containsBlanks" dxfId="7" priority="7">
      <formula>LEN(TRIM(D20))=0</formula>
    </cfRule>
  </conditionalFormatting>
  <conditionalFormatting sqref="D24:E25">
    <cfRule type="containsBlanks" dxfId="6" priority="6">
      <formula>LEN(TRIM(D24))=0</formula>
    </cfRule>
  </conditionalFormatting>
  <conditionalFormatting sqref="D21:E21">
    <cfRule type="containsBlanks" dxfId="5" priority="5">
      <formula>LEN(TRIM(D21))=0</formula>
    </cfRule>
  </conditionalFormatting>
  <conditionalFormatting sqref="D22:E22">
    <cfRule type="containsBlanks" dxfId="4" priority="4">
      <formula>LEN(TRIM(D22))=0</formula>
    </cfRule>
  </conditionalFormatting>
  <conditionalFormatting sqref="D23:E23">
    <cfRule type="containsBlanks" dxfId="3" priority="3">
      <formula>LEN(TRIM(D23))=0</formula>
    </cfRule>
  </conditionalFormatting>
  <conditionalFormatting sqref="F36:F43">
    <cfRule type="containsBlanks" dxfId="2" priority="2">
      <formula>LEN(TRIM(F36))=0</formula>
    </cfRule>
  </conditionalFormatting>
  <conditionalFormatting sqref="E50:F50">
    <cfRule type="containsBlanks" dxfId="1" priority="1">
      <formula>LEN(TRIM(E50))=0</formula>
    </cfRule>
  </conditionalFormatting>
  <pageMargins left="0.39370078740157483" right="0.39370078740157483" top="0.98425196850393704" bottom="0.98425196850393704" header="0.51181102362204722" footer="0.51181102362204722"/>
  <pageSetup paperSize="9" scale="50" fitToWidth="0" orientation="landscape" r:id="rId1"/>
  <headerFooter alignWithMargins="0"/>
  <rowBreaks count="1" manualBreakCount="1">
    <brk id="32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9"/>
  <sheetViews>
    <sheetView showGridLines="0" zoomScaleNormal="100" workbookViewId="0">
      <selection sqref="A1:B1"/>
    </sheetView>
  </sheetViews>
  <sheetFormatPr defaultRowHeight="12" x14ac:dyDescent="0.2"/>
  <cols>
    <col min="1" max="1" width="5.28515625" style="5" customWidth="1"/>
    <col min="2" max="4" width="22.7109375" style="5" customWidth="1"/>
    <col min="5" max="5" width="14.28515625" style="5" customWidth="1"/>
    <col min="6" max="6" width="22.7109375" style="5" customWidth="1"/>
    <col min="7" max="16384" width="9.140625" style="5"/>
  </cols>
  <sheetData>
    <row r="1" spans="1:13" x14ac:dyDescent="0.2">
      <c r="A1" s="260" t="s">
        <v>6</v>
      </c>
      <c r="B1" s="260"/>
      <c r="C1" s="32"/>
      <c r="D1" s="32"/>
      <c r="E1" s="32"/>
      <c r="F1" s="32"/>
    </row>
    <row r="2" spans="1:13" ht="41.25" customHeight="1" x14ac:dyDescent="0.2">
      <c r="A2" s="470" t="str">
        <f>'Príloha č. 1'!A2:D2</f>
        <v>Príprava a dovoz stravy pre pacientov a zamestnancov</v>
      </c>
      <c r="B2" s="470"/>
      <c r="C2" s="470"/>
      <c r="D2" s="470"/>
      <c r="E2" s="470"/>
      <c r="F2" s="470"/>
    </row>
    <row r="3" spans="1:13" ht="24.95" customHeight="1" x14ac:dyDescent="0.2">
      <c r="A3" s="262"/>
      <c r="B3" s="262"/>
      <c r="C3" s="262"/>
      <c r="D3" s="262"/>
      <c r="E3" s="262"/>
      <c r="F3" s="262"/>
    </row>
    <row r="4" spans="1:13" ht="14.25" x14ac:dyDescent="0.2">
      <c r="A4" s="263" t="s">
        <v>217</v>
      </c>
      <c r="B4" s="263"/>
      <c r="C4" s="263"/>
      <c r="D4" s="263"/>
      <c r="E4" s="263"/>
      <c r="F4" s="263"/>
      <c r="G4" s="16"/>
      <c r="H4" s="16"/>
      <c r="I4" s="16"/>
      <c r="J4" s="16"/>
      <c r="K4" s="16"/>
      <c r="L4" s="16"/>
      <c r="M4" s="16"/>
    </row>
    <row r="6" spans="1:13" s="15" customFormat="1" ht="30" customHeight="1" x14ac:dyDescent="0.25">
      <c r="A6" s="467" t="s">
        <v>31</v>
      </c>
      <c r="B6" s="467"/>
      <c r="C6" s="467"/>
      <c r="D6" s="467"/>
      <c r="E6" s="467"/>
      <c r="F6" s="467"/>
      <c r="G6" s="33"/>
      <c r="H6" s="33"/>
      <c r="I6" s="33"/>
      <c r="J6" s="33"/>
      <c r="K6" s="33"/>
      <c r="L6" s="33"/>
      <c r="M6" s="33"/>
    </row>
    <row r="7" spans="1:13" s="15" customFormat="1" ht="22.5" customHeight="1" x14ac:dyDescent="0.25">
      <c r="A7" s="20" t="s">
        <v>0</v>
      </c>
      <c r="B7" s="467" t="s">
        <v>42</v>
      </c>
      <c r="C7" s="467"/>
      <c r="D7" s="467"/>
      <c r="E7" s="34"/>
      <c r="F7" s="33"/>
      <c r="G7" s="33"/>
      <c r="H7" s="33"/>
      <c r="I7" s="33"/>
      <c r="J7" s="33"/>
      <c r="K7" s="33"/>
      <c r="L7" s="33"/>
      <c r="M7" s="33"/>
    </row>
    <row r="8" spans="1:13" s="15" customFormat="1" ht="22.5" customHeight="1" x14ac:dyDescent="0.25">
      <c r="A8" s="20" t="s">
        <v>1</v>
      </c>
      <c r="B8" s="467" t="s">
        <v>43</v>
      </c>
      <c r="C8" s="467"/>
      <c r="D8" s="467"/>
      <c r="E8" s="34"/>
      <c r="F8" s="33"/>
      <c r="G8" s="33"/>
      <c r="H8" s="33"/>
      <c r="I8" s="33"/>
      <c r="J8" s="33"/>
      <c r="K8" s="33"/>
      <c r="L8" s="33"/>
      <c r="M8" s="33"/>
    </row>
    <row r="9" spans="1:13" s="15" customFormat="1" ht="22.5" customHeight="1" x14ac:dyDescent="0.25">
      <c r="A9" s="20" t="s">
        <v>2</v>
      </c>
      <c r="B9" s="467" t="s">
        <v>32</v>
      </c>
      <c r="C9" s="467"/>
      <c r="D9" s="467"/>
      <c r="E9" s="35"/>
      <c r="F9" s="33"/>
      <c r="G9" s="33"/>
      <c r="H9" s="33"/>
      <c r="I9" s="33"/>
      <c r="J9" s="33"/>
      <c r="K9" s="33"/>
      <c r="L9" s="33"/>
      <c r="M9" s="33"/>
    </row>
    <row r="10" spans="1:13" s="15" customFormat="1" ht="22.5" customHeight="1" x14ac:dyDescent="0.25">
      <c r="A10" s="20" t="s">
        <v>3</v>
      </c>
      <c r="B10" s="467" t="s">
        <v>33</v>
      </c>
      <c r="C10" s="467"/>
      <c r="D10" s="467"/>
      <c r="E10" s="35"/>
      <c r="F10" s="33"/>
      <c r="G10" s="33"/>
      <c r="H10" s="33"/>
      <c r="I10" s="33"/>
      <c r="J10" s="33"/>
      <c r="K10" s="33"/>
      <c r="L10" s="33"/>
      <c r="M10" s="33"/>
    </row>
    <row r="11" spans="1:13" ht="15" customHeight="1" thickBot="1" x14ac:dyDescent="0.25">
      <c r="A11" s="260"/>
      <c r="B11" s="260"/>
      <c r="C11" s="260"/>
      <c r="D11" s="260"/>
      <c r="E11" s="260"/>
      <c r="F11" s="260"/>
    </row>
    <row r="12" spans="1:13" ht="72" x14ac:dyDescent="0.2">
      <c r="A12" s="247" t="s">
        <v>34</v>
      </c>
      <c r="B12" s="248" t="s">
        <v>35</v>
      </c>
      <c r="C12" s="248" t="s">
        <v>36</v>
      </c>
      <c r="D12" s="248" t="s">
        <v>37</v>
      </c>
      <c r="E12" s="249" t="s">
        <v>38</v>
      </c>
      <c r="F12" s="250" t="s">
        <v>39</v>
      </c>
    </row>
    <row r="13" spans="1:13" s="219" customFormat="1" ht="9.9499999999999993" customHeight="1" x14ac:dyDescent="0.2">
      <c r="A13" s="216" t="s">
        <v>0</v>
      </c>
      <c r="B13" s="217" t="s">
        <v>1</v>
      </c>
      <c r="C13" s="217" t="s">
        <v>2</v>
      </c>
      <c r="D13" s="217" t="s">
        <v>3</v>
      </c>
      <c r="E13" s="217" t="s">
        <v>4</v>
      </c>
      <c r="F13" s="218" t="s">
        <v>41</v>
      </c>
    </row>
    <row r="14" spans="1:13" s="20" customFormat="1" ht="15" customHeight="1" x14ac:dyDescent="0.25">
      <c r="A14" s="36"/>
      <c r="B14" s="37"/>
      <c r="C14" s="38"/>
      <c r="D14" s="37"/>
      <c r="E14" s="39"/>
      <c r="F14" s="40"/>
    </row>
    <row r="15" spans="1:13" s="20" customFormat="1" ht="15" customHeight="1" x14ac:dyDescent="0.25">
      <c r="A15" s="36"/>
      <c r="B15" s="37"/>
      <c r="C15" s="38"/>
      <c r="D15" s="37"/>
      <c r="E15" s="39"/>
      <c r="F15" s="40"/>
    </row>
    <row r="16" spans="1:13" s="20" customFormat="1" ht="15" customHeight="1" x14ac:dyDescent="0.25">
      <c r="A16" s="36"/>
      <c r="B16" s="37"/>
      <c r="C16" s="38"/>
      <c r="D16" s="37"/>
      <c r="E16" s="39"/>
      <c r="F16" s="40"/>
    </row>
    <row r="17" spans="1:7" s="20" customFormat="1" ht="15" customHeight="1" x14ac:dyDescent="0.25">
      <c r="A17" s="36"/>
      <c r="B17" s="37"/>
      <c r="C17" s="38"/>
      <c r="D17" s="37"/>
      <c r="E17" s="39"/>
      <c r="F17" s="40"/>
    </row>
    <row r="18" spans="1:7" s="20" customFormat="1" ht="15" customHeight="1" x14ac:dyDescent="0.25">
      <c r="A18" s="41"/>
      <c r="B18" s="42"/>
      <c r="C18" s="43"/>
      <c r="D18" s="42"/>
      <c r="E18" s="44"/>
      <c r="F18" s="45"/>
    </row>
    <row r="19" spans="1:7" s="20" customFormat="1" ht="15" customHeight="1" thickBot="1" x14ac:dyDescent="0.3">
      <c r="A19" s="46"/>
      <c r="B19" s="47"/>
      <c r="C19" s="48"/>
      <c r="D19" s="47"/>
      <c r="E19" s="49"/>
      <c r="F19" s="50"/>
    </row>
    <row r="20" spans="1:7" s="20" customFormat="1" ht="30" customHeight="1" x14ac:dyDescent="0.25">
      <c r="A20" s="254"/>
      <c r="B20" s="254"/>
      <c r="C20" s="254"/>
      <c r="D20" s="254"/>
      <c r="E20" s="254"/>
      <c r="F20" s="254"/>
    </row>
    <row r="21" spans="1:7" ht="15" customHeight="1" x14ac:dyDescent="0.2"/>
    <row r="22" spans="1:7" ht="12.95" customHeight="1" x14ac:dyDescent="0.2">
      <c r="A22" s="5" t="s">
        <v>18</v>
      </c>
      <c r="B22" s="201"/>
      <c r="C22" s="51"/>
      <c r="D22" s="18"/>
      <c r="E22" s="18"/>
      <c r="F22" s="51"/>
    </row>
    <row r="23" spans="1:7" ht="12.95" customHeight="1" x14ac:dyDescent="0.2">
      <c r="A23" s="5" t="s">
        <v>29</v>
      </c>
      <c r="B23" s="9"/>
      <c r="C23" s="52"/>
      <c r="D23" s="53"/>
      <c r="E23" s="53"/>
      <c r="F23" s="52"/>
    </row>
    <row r="24" spans="1:7" ht="15" customHeight="1" x14ac:dyDescent="0.2"/>
    <row r="25" spans="1:7" ht="39.950000000000003" customHeight="1" x14ac:dyDescent="0.2">
      <c r="C25" s="53"/>
      <c r="D25" s="53"/>
      <c r="E25" s="469" t="s">
        <v>44</v>
      </c>
      <c r="F25" s="469"/>
    </row>
    <row r="26" spans="1:7" ht="57.75" customHeight="1" x14ac:dyDescent="0.2">
      <c r="C26" s="54"/>
      <c r="E26" s="468" t="s">
        <v>45</v>
      </c>
      <c r="F26" s="468"/>
    </row>
    <row r="27" spans="1:7" ht="15" customHeight="1" x14ac:dyDescent="0.2">
      <c r="C27" s="54"/>
      <c r="D27" s="55"/>
      <c r="E27" s="55"/>
      <c r="F27" s="54"/>
    </row>
    <row r="28" spans="1:7" s="1" customFormat="1" x14ac:dyDescent="0.2">
      <c r="A28" s="251" t="s">
        <v>20</v>
      </c>
      <c r="B28" s="251"/>
    </row>
    <row r="29" spans="1:7" s="6" customFormat="1" ht="12" customHeight="1" x14ac:dyDescent="0.2">
      <c r="A29" s="106"/>
      <c r="B29" s="466" t="s">
        <v>21</v>
      </c>
      <c r="C29" s="254"/>
      <c r="D29" s="254"/>
      <c r="E29" s="254"/>
      <c r="F29" s="254"/>
      <c r="G29" s="14"/>
    </row>
  </sheetData>
  <mergeCells count="15">
    <mergeCell ref="B7:D7"/>
    <mergeCell ref="A1:B1"/>
    <mergeCell ref="A2:F2"/>
    <mergeCell ref="A3:F3"/>
    <mergeCell ref="A4:F4"/>
    <mergeCell ref="A6:F6"/>
    <mergeCell ref="B29:F29"/>
    <mergeCell ref="B8:D8"/>
    <mergeCell ref="B9:D9"/>
    <mergeCell ref="B10:D10"/>
    <mergeCell ref="A11:F11"/>
    <mergeCell ref="A20:F20"/>
    <mergeCell ref="A28:B28"/>
    <mergeCell ref="E26:F26"/>
    <mergeCell ref="E25:F25"/>
  </mergeCells>
  <conditionalFormatting sqref="B22:B23">
    <cfRule type="containsBlanks" dxfId="0" priority="1">
      <formula>LEN(TRIM(B22))=0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&amp;L&amp;"Arial,Tučné"&amp;9Príloha č. 6 SP&amp;"Arial,Normálne" (Príloha č. 3 ku KZ)&amp;"Arial,Tučné"
&amp;"Arial,Normálne"Zoznam známych subdodávateľov</oddHead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Príloha č. 1</vt:lpstr>
      <vt:lpstr>Príloha č. 2</vt:lpstr>
      <vt:lpstr>Príloha č. 3</vt:lpstr>
      <vt:lpstr>Príloha č. 4</vt:lpstr>
      <vt:lpstr>Príloha č.5</vt:lpstr>
      <vt:lpstr>Príloha č. 6</vt:lpstr>
      <vt:lpstr>'Príloha č. 1'!Oblasť_tlače</vt:lpstr>
      <vt:lpstr>'Príloha č. 2'!Oblasť_tlače</vt:lpstr>
      <vt:lpstr>'Príloha č. 3'!Oblasť_tlače</vt:lpstr>
      <vt:lpstr>'Príloha č. 4'!Oblasť_tlače</vt:lpstr>
      <vt:lpstr>'Príloha č. 6'!Oblasť_tlače</vt:lpstr>
      <vt:lpstr>'Príloha č.5'!Oblasť_tlače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Magdaléna Suchá</cp:lastModifiedBy>
  <cp:lastPrinted>2019-07-30T10:03:41Z</cp:lastPrinted>
  <dcterms:created xsi:type="dcterms:W3CDTF">2017-08-18T08:10:31Z</dcterms:created>
  <dcterms:modified xsi:type="dcterms:W3CDTF">2019-07-31T06:19:43Z</dcterms:modified>
</cp:coreProperties>
</file>