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1. Magda\278_2022 OXYGENÁTORY A HADICOVÉ SETY\04. SP+prílohy\"/>
    </mc:Choice>
  </mc:AlternateContent>
  <bookViews>
    <workbookView xWindow="0" yWindow="0" windowWidth="20490" windowHeight="7755" tabRatio="936"/>
  </bookViews>
  <sheets>
    <sheet name="Príloha č. 1" sheetId="4" r:id="rId1"/>
    <sheet name="Príloha č. 2" sheetId="5" r:id="rId2"/>
    <sheet name="Príloha č. 3" sheetId="18" r:id="rId3"/>
    <sheet name="Príloha č. 4 " sheetId="208" r:id="rId4"/>
    <sheet name="Príloha č. 5 - časť 1" sheetId="184" r:id="rId5"/>
    <sheet name="Príloha č. 5 - časť 2" sheetId="210" r:id="rId6"/>
    <sheet name="Príloha č. 5 - časť 3" sheetId="211" r:id="rId7"/>
    <sheet name="Príloha č. 5 - časť 4 " sheetId="212" r:id="rId8"/>
    <sheet name=" Príloha č. 6 - časť 1" sheetId="144" r:id="rId9"/>
    <sheet name=" Príloha č. 6 - časť 2" sheetId="213" r:id="rId10"/>
    <sheet name=" Príloha č. 6 - časť 3" sheetId="214" r:id="rId11"/>
    <sheet name=" Príloha č. 6 - časť 4" sheetId="215" r:id="rId12"/>
    <sheet name="Príloha č. 7 - časť 1 " sheetId="202" r:id="rId13"/>
    <sheet name="Príloha č. 7 - časť 2" sheetId="216" r:id="rId14"/>
    <sheet name="Príloha č. 7 - časť 3" sheetId="217" r:id="rId15"/>
    <sheet name="Príloha č. 7 - časť 4" sheetId="218" r:id="rId16"/>
    <sheet name="Príloha č. 8" sheetId="209" r:id="rId17"/>
  </sheets>
  <definedNames>
    <definedName name="_xlnm.Print_Area" localSheetId="8">' Príloha č. 6 - časť 1'!$B$1:$L$25</definedName>
    <definedName name="_xlnm.Print_Area" localSheetId="9">' Príloha č. 6 - časť 2'!$B$1:$L$25</definedName>
    <definedName name="_xlnm.Print_Area" localSheetId="10">' Príloha č. 6 - časť 3'!$B$1:$L$25</definedName>
    <definedName name="_xlnm.Print_Area" localSheetId="11">' Príloha č. 6 - časť 4'!$B$1:$L$25</definedName>
    <definedName name="_xlnm.Print_Area" localSheetId="0">'Príloha č. 1'!$B$1:$E$32</definedName>
    <definedName name="_xlnm.Print_Area" localSheetId="1">'Príloha č. 2'!$B$1:$E$30</definedName>
    <definedName name="_xlnm.Print_Area" localSheetId="2">'Príloha č. 3'!$B$1:$E$31</definedName>
    <definedName name="_xlnm.Print_Area" localSheetId="3">'Príloha č. 4 '!$B$1:$E$20</definedName>
    <definedName name="_xlnm.Print_Area" localSheetId="4">'Príloha č. 5 - časť 1'!$B$1:$F$65</definedName>
    <definedName name="_xlnm.Print_Area" localSheetId="5">'Príloha č. 5 - časť 2'!$B$1:$F$61</definedName>
    <definedName name="_xlnm.Print_Area" localSheetId="6">'Príloha č. 5 - časť 3'!$B$1:$F$56</definedName>
    <definedName name="_xlnm.Print_Area" localSheetId="7">'Príloha č. 5 - časť 4 '!$B$1:$F$63</definedName>
    <definedName name="_xlnm.Print_Area" localSheetId="12">'Príloha č. 7 - časť 1 '!$B$1:$N$33</definedName>
    <definedName name="_xlnm.Print_Area" localSheetId="13">'Príloha č. 7 - časť 2'!$B$1:$N$33</definedName>
    <definedName name="_xlnm.Print_Area" localSheetId="14">'Príloha č. 7 - časť 3'!$B$1:$N$33</definedName>
    <definedName name="_xlnm.Print_Area" localSheetId="15">'Príloha č. 7 - časť 4'!$B$1:$N$33</definedName>
    <definedName name="_xlnm.Print_Area" localSheetId="16">'Príloha č. 8'!$B$1:$G$30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218" l="1"/>
  <c r="C29" i="218"/>
  <c r="D27" i="218"/>
  <c r="D26" i="218"/>
  <c r="D25" i="218"/>
  <c r="D24" i="218"/>
  <c r="C30" i="217"/>
  <c r="C29" i="217"/>
  <c r="D27" i="217"/>
  <c r="D26" i="217"/>
  <c r="D25" i="217"/>
  <c r="D24" i="217"/>
  <c r="C30" i="216"/>
  <c r="C29" i="216"/>
  <c r="D27" i="216"/>
  <c r="D26" i="216"/>
  <c r="D25" i="216"/>
  <c r="D24" i="216"/>
  <c r="L10" i="144"/>
  <c r="J10" i="144"/>
  <c r="D52" i="212"/>
  <c r="D45" i="211"/>
  <c r="D53" i="212"/>
  <c r="D46" i="211"/>
  <c r="D54" i="212"/>
  <c r="D47" i="211"/>
  <c r="D55" i="212"/>
  <c r="D48" i="211"/>
  <c r="D53" i="210"/>
  <c r="D52" i="210"/>
  <c r="D51" i="210"/>
  <c r="D50" i="210"/>
  <c r="C17" i="208"/>
  <c r="C24" i="18"/>
  <c r="C16" i="208"/>
  <c r="C23" i="18"/>
  <c r="B2" i="218" l="1"/>
  <c r="B2" i="217"/>
  <c r="B2" i="216"/>
  <c r="C21" i="215"/>
  <c r="C20" i="215"/>
  <c r="D17" i="215"/>
  <c r="D16" i="215"/>
  <c r="D15" i="215"/>
  <c r="D14" i="215"/>
  <c r="J9" i="215"/>
  <c r="K9" i="215" s="1"/>
  <c r="L9" i="215" s="1"/>
  <c r="H9" i="215"/>
  <c r="I9" i="215" s="1"/>
  <c r="J8" i="215"/>
  <c r="J10" i="215" s="1"/>
  <c r="H8" i="215"/>
  <c r="I8" i="215" s="1"/>
  <c r="B2" i="215"/>
  <c r="C21" i="214"/>
  <c r="C20" i="214"/>
  <c r="D17" i="214"/>
  <c r="D16" i="214"/>
  <c r="D15" i="214"/>
  <c r="D14" i="214"/>
  <c r="J9" i="214"/>
  <c r="H9" i="214"/>
  <c r="I9" i="214" s="1"/>
  <c r="J8" i="214"/>
  <c r="H8" i="214"/>
  <c r="I8" i="214" s="1"/>
  <c r="B2" i="214"/>
  <c r="C21" i="213"/>
  <c r="C20" i="213"/>
  <c r="D17" i="213"/>
  <c r="D16" i="213"/>
  <c r="D15" i="213"/>
  <c r="D14" i="213"/>
  <c r="J9" i="213"/>
  <c r="H9" i="213"/>
  <c r="I9" i="213" s="1"/>
  <c r="J8" i="213"/>
  <c r="J10" i="213" s="1"/>
  <c r="H8" i="213"/>
  <c r="I8" i="213" s="1"/>
  <c r="B2" i="213"/>
  <c r="C59" i="212"/>
  <c r="C58" i="212"/>
  <c r="B2" i="212"/>
  <c r="C52" i="211"/>
  <c r="C51" i="211"/>
  <c r="B2" i="211"/>
  <c r="B2" i="208"/>
  <c r="C57" i="210"/>
  <c r="C56" i="210"/>
  <c r="B2" i="210"/>
  <c r="L9" i="214" l="1"/>
  <c r="K9" i="214"/>
  <c r="J10" i="214"/>
  <c r="K8" i="215"/>
  <c r="L8" i="215" s="1"/>
  <c r="L10" i="215" s="1"/>
  <c r="K8" i="214"/>
  <c r="L8" i="214" s="1"/>
  <c r="L10" i="214" s="1"/>
  <c r="K8" i="213"/>
  <c r="L8" i="213" s="1"/>
  <c r="K9" i="213"/>
  <c r="L9" i="213" s="1"/>
  <c r="L10" i="213" l="1"/>
  <c r="C27" i="209"/>
  <c r="C26" i="209"/>
  <c r="D9" i="208"/>
  <c r="D8" i="208"/>
  <c r="D7" i="208"/>
  <c r="D6" i="208"/>
  <c r="D7" i="5"/>
  <c r="B2" i="18" l="1"/>
  <c r="B2" i="209" l="1"/>
  <c r="H9" i="144" l="1"/>
  <c r="I9" i="144" s="1"/>
  <c r="J9" i="144"/>
  <c r="K9" i="144" s="1"/>
  <c r="L9" i="144" s="1"/>
  <c r="C30" i="202" l="1"/>
  <c r="C29" i="202"/>
  <c r="D27" i="202"/>
  <c r="D26" i="202"/>
  <c r="D25" i="202"/>
  <c r="D24" i="202"/>
  <c r="B2" i="202"/>
  <c r="C61" i="184" l="1"/>
  <c r="C60" i="184"/>
  <c r="D57" i="184"/>
  <c r="D56" i="184"/>
  <c r="D55" i="184"/>
  <c r="D54" i="184"/>
  <c r="B2" i="184"/>
  <c r="C21" i="144" l="1"/>
  <c r="C20" i="144"/>
  <c r="D17" i="144"/>
  <c r="D16" i="144"/>
  <c r="D15" i="144"/>
  <c r="D14" i="144"/>
  <c r="J8" i="144"/>
  <c r="H8" i="144"/>
  <c r="I8" i="144" s="1"/>
  <c r="B2" i="144"/>
  <c r="K8" i="144" l="1"/>
  <c r="L8" i="144" s="1"/>
  <c r="D6" i="5" l="1"/>
  <c r="D9" i="18" l="1"/>
  <c r="D8" i="18"/>
  <c r="D7" i="18"/>
  <c r="D6" i="18"/>
  <c r="C22" i="5" l="1"/>
  <c r="C23" i="5"/>
  <c r="D9" i="5"/>
  <c r="D8" i="5"/>
  <c r="B2" i="5" l="1"/>
  <c r="E97" i="4" l="1"/>
</calcChain>
</file>

<file path=xl/sharedStrings.xml><?xml version="1.0" encoding="utf-8"?>
<sst xmlns="http://schemas.openxmlformats.org/spreadsheetml/2006/main" count="934" uniqueCount="266">
  <si>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</si>
  <si>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</si>
  <si>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</si>
  <si>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</si>
  <si>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</si>
  <si>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</si>
  <si>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</si>
  <si>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</si>
  <si>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</si>
  <si>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</si>
  <si>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</si>
  <si>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</si>
  <si>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</si>
  <si>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</si>
  <si>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</si>
  <si>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</si>
  <si>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</si>
  <si>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</si>
  <si>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</si>
  <si>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</si>
  <si>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</si>
  <si>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</si>
  <si>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</si>
  <si>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</si>
  <si>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</si>
  <si>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</si>
  <si>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</si>
  <si>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</si>
  <si>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</si>
  <si>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</si>
  <si>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</si>
  <si>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</si>
  <si>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</si>
  <si>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</si>
  <si>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</si>
  <si>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</si>
  <si>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P.č.</t>
  </si>
  <si>
    <t>Týmto potvrdzujem, že všetky uvedené informácie sú pravdivé.</t>
  </si>
  <si>
    <t>ks</t>
  </si>
  <si>
    <t>Por. č.</t>
  </si>
  <si>
    <t>Mer. 
jed.
(MJ)</t>
  </si>
  <si>
    <t>bez DPH</t>
  </si>
  <si>
    <t>s DPH</t>
  </si>
  <si>
    <t>KALKULÁCIA CENY A NÁVRH NA PLNENIE KRITÉRIA NA VYHODNOTENIE PONÚK</t>
  </si>
  <si>
    <t>Sortiment ponúkaného tovaru</t>
  </si>
  <si>
    <t>Merná 
jednotka
(MJ)</t>
  </si>
  <si>
    <t>Katalógové číslo</t>
  </si>
  <si>
    <t>ŠUKL</t>
  </si>
  <si>
    <t>CPV
kód</t>
  </si>
  <si>
    <t>Obchodný názov ponúkaného produktu</t>
  </si>
  <si>
    <t>Výrobca ponúkaného produktu</t>
  </si>
  <si>
    <t>11.</t>
  </si>
  <si>
    <t>Kategorizačný
kód</t>
  </si>
  <si>
    <t>Produkt zaradený v aktuálne platnom Zozname kategorizovaných ŠZM
áno / nie</t>
  </si>
  <si>
    <t>12.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</si>
  <si>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</si>
  <si>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</si>
  <si>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hodnota ponúkaného produktu</t>
  </si>
  <si>
    <t>Špecifikácia predmetu zákazky</t>
  </si>
  <si>
    <t>Predmet subdodávky</t>
  </si>
  <si>
    <t>Časť č.</t>
  </si>
  <si>
    <t>Názov príslušnej časti predmetu zákazky</t>
  </si>
  <si>
    <t xml:space="preserve">spĺňa/nespĺňa </t>
  </si>
  <si>
    <t>Jednotková cena za MJ v EUR</t>
  </si>
  <si>
    <t xml:space="preserve">sadzba DPH v % </t>
  </si>
  <si>
    <t>sadzba DPH v %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</si>
  <si>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SÚHLASÍ.</t>
    </r>
  </si>
  <si>
    <r>
      <rPr>
        <b/>
        <sz val="9"/>
        <color theme="1"/>
        <rFont val="Arial"/>
        <family val="2"/>
        <charset val="238"/>
      </rPr>
      <t>Prehľad časti/častí predmetu zákazky</t>
    </r>
    <r>
      <rPr>
        <sz val="9"/>
        <color theme="1"/>
        <rFont val="Arial"/>
        <family val="2"/>
        <charset val="238"/>
      </rPr>
      <t>,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na ktoré uchádzač predkladá vyhlásenie o súhlase s obsahom návrhu zmluvy (uchádzač uvedie samostatne pre každú časť predmetu zákazky jej číslo a názov):</t>
    </r>
  </si>
  <si>
    <t>SPOLU za časť č. 1 predmetu zákazky:</t>
  </si>
  <si>
    <t xml:space="preserve">DPH v EUR </t>
  </si>
  <si>
    <t>Celková cena za predpokladané množstvo MJ v EUR</t>
  </si>
  <si>
    <t xml:space="preserve">Názov položky </t>
  </si>
  <si>
    <t>13.</t>
  </si>
  <si>
    <t xml:space="preserve">1. </t>
  </si>
  <si>
    <t>3</t>
  </si>
  <si>
    <t>4</t>
  </si>
  <si>
    <t>5</t>
  </si>
  <si>
    <t>6</t>
  </si>
  <si>
    <t>7</t>
  </si>
  <si>
    <r>
      <t xml:space="preserve">Predpokladané množstvo MJ </t>
    </r>
    <r>
      <rPr>
        <sz val="10"/>
        <color theme="1"/>
        <rFont val="Arial"/>
        <family val="2"/>
        <charset val="238"/>
      </rPr>
      <t>počas trvania zmluvy 
(36 mesiacov)</t>
    </r>
  </si>
  <si>
    <t>Predpokladané množstvo MJ počas trvania zmluvy 
(36 mesiacov)</t>
  </si>
  <si>
    <t>Vyhlásenie uchádzača ku konfliktom záujmov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</si>
  <si>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</si>
  <si>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</si>
  <si>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</si>
  <si>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ZOZNAM ZNÁMYCH SUBDODÁVATEĽOV</t>
  </si>
  <si>
    <t xml:space="preserve">I. Na realizácii predmetu zmluvy </t>
  </si>
  <si>
    <t>sa budú podieľať nasledovní subdodávatelia:</t>
  </si>
  <si>
    <r>
      <t>Subdodávateľ-</t>
    </r>
    <r>
      <rPr>
        <sz val="10"/>
        <color theme="1"/>
        <rFont val="Times New Roman"/>
        <family val="1"/>
        <charset val="238"/>
      </rPr>
      <t xml:space="preserve">práv.osoba
(obchodné meno, sídlo / miesto podnikania, IČO)
</t>
    </r>
    <r>
      <rPr>
        <b/>
        <sz val="10"/>
        <color theme="1"/>
        <rFont val="Times New Roman"/>
        <family val="1"/>
        <charset val="238"/>
      </rPr>
      <t xml:space="preserve">
Subdodávateľ-</t>
    </r>
    <r>
      <rPr>
        <sz val="10"/>
        <color theme="1"/>
        <rFont val="Times New Roman"/>
        <family val="1"/>
        <charset val="238"/>
      </rPr>
      <t>fyz.osoba
(meno a priezvisko, adresa pobytu, dátum narodenia)</t>
    </r>
  </si>
  <si>
    <t xml:space="preserve">Údaje o osobe oprávnenej konať za subdodávateľa 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</si>
  <si>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</si>
  <si>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</si>
  <si>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</si>
  <si>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</si>
  <si>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</t>
  </si>
  <si>
    <r>
      <t xml:space="preserve">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</si>
  <si>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11.9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</si>
  <si>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11.9 časti 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</si>
  <si>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t xml:space="preserve">   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</si>
  <si>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OXYGENÁTORY A HADICOVÉ SETY</t>
  </si>
  <si>
    <t>Časť č. 1 - Oxygenátory a hadicové sety skupiny 1</t>
  </si>
  <si>
    <t>Položka č. 1 - Oxygenátor</t>
  </si>
  <si>
    <t>Membránový kapilárny vysokoúčinný oxygenátor s integrovaným arteriálnym filtrom potiahnutý biokompatibilným koatingom, so širokou  škálou použitia (pre širokú váhovú kategóriu pacientov, dekompenzovaných pacientov, pacientov s hepatopatiou,  hemokoagulopatiou, reoperovaných pacientov a pod., so zárukou dĺžky trvania ECC 4 hodiny ale v prípade komplikácie aj s viachodinovým použitím) s nasledovnými parametrami:</t>
  </si>
  <si>
    <t>materiál hollow fiber membranae – vyrobené metódou fázovej separácie, znižujúce riziko plazma leakage a wet-out (oddeľovania prepúšťania plazmy),</t>
  </si>
  <si>
    <t>krvný prietok od 0,5 (min.) po 7,0 l/min,</t>
  </si>
  <si>
    <t>oxygenačná plocha (surface area) min. 2,5 m² ,</t>
  </si>
  <si>
    <t>dostatočná rezerva v prenose O2 (Utilisation do 75%),</t>
  </si>
  <si>
    <t>maximálny prenos O2 (nad 450 ml/min.),</t>
  </si>
  <si>
    <t>maximálny transfer CO2 (nad 300 ml/min.),</t>
  </si>
  <si>
    <t>nízky Pressure Drop (tlakový pokles) menej ako 80 mmHg pri prietoku krvi 4 l/min.,</t>
  </si>
  <si>
    <t>14.</t>
  </si>
  <si>
    <t>15.</t>
  </si>
  <si>
    <t>16.</t>
  </si>
  <si>
    <t>17.</t>
  </si>
  <si>
    <t>18.</t>
  </si>
  <si>
    <t>19.</t>
  </si>
  <si>
    <t>21.</t>
  </si>
  <si>
    <t>22.</t>
  </si>
  <si>
    <t>20.</t>
  </si>
  <si>
    <t>vysokoúčinný výmenník tepla – plocha nad 0,2 m²,</t>
  </si>
  <si>
    <t>index efektivity výmenníka 0,6 a vyššie,</t>
  </si>
  <si>
    <t>oddeliteľný pevný venózny rezervoár o kapacite 4000 ml s integrovaným kardiotomickým rezervoárom (KTR) s oddelenými vtokmi za účelom zníženia traumatizácie krvných elementov, vhodný pre pooperačné použitie, autotransfúziu, odsávací rezervoár a pod., vhodný na použitie VAVD,</t>
  </si>
  <si>
    <t>rotačná horná časť venózneho rezervoáru s integrovaným KTR,</t>
  </si>
  <si>
    <t xml:space="preserve">vstup do venózneho rezervoára otočný o 360 stupňov, </t>
  </si>
  <si>
    <t>viacpozičná možnosť využitia oxygenátora,</t>
  </si>
  <si>
    <t>kardiotomický filter 20 mikrónov pre vyšší stupeň záchytnosti,</t>
  </si>
  <si>
    <t>maximálny krvný prietok filtrom KTR (min. 5 l/min.),</t>
  </si>
  <si>
    <t>nízky minimálny pracovný objem rezervoára (200 ml),</t>
  </si>
  <si>
    <t>nízky statický plniaci objem oxyenátora (nie viac ako 260 ml),</t>
  </si>
  <si>
    <t>nízky dynamický plniaci objem (nie viac ako 460 ml),</t>
  </si>
  <si>
    <t>vysoký nekontaktný povrch rezervoára (viac ako 2500 ml),</t>
  </si>
  <si>
    <t>nízky zádržný objem a zádržný čas rezervoára,</t>
  </si>
  <si>
    <t>prispôsobivý pre rôzne typy hladinových senzorov,</t>
  </si>
  <si>
    <t>potiahnutie všetkých komponentov kvalitným biokoatingom.</t>
  </si>
  <si>
    <t>Položka č. 2 -  Hadicový set</t>
  </si>
  <si>
    <t>Súčasťou oxygenátora musí byť aj jednorázový sterilný hadicový set, ktorý obsahuje:</t>
  </si>
  <si>
    <t>arteriálnu linku (hadica 3/8 x 3/32 cca 200 cm) spojenú konektorom  s venóznou linkou (1/2 x 3/32 cca 200 cm),</t>
  </si>
  <si>
    <t>hadicu do čerpadla (3/8 x 3/32 1ks á 50 cm, 1ks á 45 cm) so spojkami 3/8 x ½ spojené so  silikónovou hadicou ½ x 3/32 dĺžky 55cm,</t>
  </si>
  <si>
    <t>hadicu (1/4 x 1/16 cca 150 cm) s vloženým kyslíkovým filtrom,</t>
  </si>
  <si>
    <t>hadicu pre vysávače 3 kusy (1/4 x 1/16 cca 350 cm),</t>
  </si>
  <si>
    <t xml:space="preserve">arteriálnu hadicu  (hadica 3/8 x 3/32 cca 100 cm, </t>
  </si>
  <si>
    <t>hadice na drény (2 kusy ¼ x1/16 cca 80 cm),</t>
  </si>
  <si>
    <t>hadice na drény (1 kus ¼ x 1/16 cca 80 cm ) – Silicon,</t>
  </si>
  <si>
    <t>hadica na arteriálny filter (1/8 x 1/32 , 2x cca 40 cm + jednocestná Vernay valve, zakončenie-male LL, trojcestný ventil),</t>
  </si>
  <si>
    <t>trojcestný ventil 3 kusy,</t>
  </si>
  <si>
    <t>koncovky na vysávače 2 kusy,(Sarns 4300 alebo ekvivalent-Fluted, angled 30º),</t>
  </si>
  <si>
    <t>hadicové spojky MML-MML 2 kusy,</t>
  </si>
  <si>
    <t>hadicové spojky – priama 3/8 x 3/8 s bočnými LL - 1 kus,</t>
  </si>
  <si>
    <t>hadicové spojky – priama ½ x ½ s bočným LL - 1 kus,</t>
  </si>
  <si>
    <t>hadicové spojky – Y typ 3/8 x ¼ x ¼  - 1 kus,</t>
  </si>
  <si>
    <t xml:space="preserve">hadicové spojky- Y typ ½ x 3/8 x 3/8 s bočným LL - 1 kus, </t>
  </si>
  <si>
    <t>hadicové spojky – Y typ ¼ x ¼ x 3/8 - 1 kus,</t>
  </si>
  <si>
    <t>rýchloplnič rezervoára  -  Y – ová hadica  (1/4) cca 1 m s hrubším punkčným zariadením –  ihlou pre napichnutie infúzie a s pripojením na vstup rezervoáru, s uzatváracou tlačkou (okluder) - 1 ks</t>
  </si>
  <si>
    <t>Časť č. 2 - Oxygenátory a hadicové sety skupiny 2</t>
  </si>
  <si>
    <t xml:space="preserve">Oxygenátory pre dospelých, potiahnuté hydrofilným biokompatibilným polymérovým coatingom, pre pacientov s poruchou hemokoagulácie s nasledovnými parametrami: </t>
  </si>
  <si>
    <t>všetky komponenty potiahnuté hydrofilným biokompatibilným, polymérovým coatingom</t>
  </si>
  <si>
    <t>oxygenátor vyrobený metódou fázovej separácie,</t>
  </si>
  <si>
    <t>membrána zložená z dutých vláken,</t>
  </si>
  <si>
    <t>hodnoty krvného prietoku od 0.5 do 7 l/min,</t>
  </si>
  <si>
    <t xml:space="preserve">oxygenačná plocha oxygenátora  2,5 m² a viac, </t>
  </si>
  <si>
    <t>hodnoty prenosu O2 nad 400 ml/ min,</t>
  </si>
  <si>
    <t>minimálny transfer CO2 300 ml/min,</t>
  </si>
  <si>
    <t>základná náplň  280 ml, operačná do 500 ml.,</t>
  </si>
  <si>
    <t>pressure drop 80 mmHg a menej pri prietoku krvi 4/l min,</t>
  </si>
  <si>
    <t>oddeliteĺný pevný venózny rezervoár o kapacite 4000 ml s integrovaným kardiotomickým rezervoárom, s oddelenými vtokmi, vhodný aj pre pooperačné použitie,</t>
  </si>
  <si>
    <t>index efektivity výmenníka 0.5 a viac,</t>
  </si>
  <si>
    <t>autotransfúziu, odsávací rezervoár, vhodný aj na použitie VAVD,</t>
  </si>
  <si>
    <t>horná časť rezervoára otočná s integrovaným kardiotomickým rezervoárom, pre vstupy hadicového perfúzneho systému,</t>
  </si>
  <si>
    <t xml:space="preserve">venózny vstup otočný, </t>
  </si>
  <si>
    <t>oxygenátor otočný voči rezervoáru,</t>
  </si>
  <si>
    <t xml:space="preserve">kadiotomický filter so stupňom záchytnosti do 30 mikrónov, </t>
  </si>
  <si>
    <t>nízky zádržný objem a zádržný čas rezervoáru – pod 100 ml,</t>
  </si>
  <si>
    <t>minimálny operačný objem kardiotomického rezervoára 200 ml/min,</t>
  </si>
  <si>
    <t>maximálny krvný prietok filtrom kardiotomického rezervoára – minimálne 5 l/min,</t>
  </si>
  <si>
    <t xml:space="preserve">oxygenátor prispôsobivý pre rôzne typy hadicových senzorov, </t>
  </si>
  <si>
    <t>nízky minimálny pracovný objem – do 480 ml, z toho  pracovný objem oxygenátora 280 ml a rezervoára 200 ml</t>
  </si>
  <si>
    <t>arteriálny filter  (ak nie je integrovaný v oxygenátore),</t>
  </si>
  <si>
    <t xml:space="preserve"> kyslíkový filter,</t>
  </si>
  <si>
    <t xml:space="preserve">arteriálna (3/8) a venózna linka (1/2), 1 ks cca 160-180cm,   </t>
  </si>
  <si>
    <t>arteriálna linka (3/8) pre čerpadlo so silikónovou vložkou (1/2) cez čerpadlo 1 ks o celkovej dĺžke cca 180cm,</t>
  </si>
  <si>
    <t>hadice pre odsávanie (1/4) 3ks v dĺžke cca 350 až 400 cm,</t>
  </si>
  <si>
    <t>vysávačové nadstavce minimálne 2 ks,</t>
  </si>
  <si>
    <t>recirkulačné drény s chlopničkou proti spätnému toku 2ks,</t>
  </si>
  <si>
    <t>odberovú rampičku pre odber krvi na laboratórne vyšetrenie – ak nie je súčasťou oxygenátora</t>
  </si>
  <si>
    <t>spojky: priame ¼ - ¼, 3/8 - 3/8, 3/8 -1/2, ½ - 1/2, Y- ové, 3/8 – 3/8 – 3/8, 3/8 - 3/8 - 1/4, (prípadná zmena veľkosti),</t>
  </si>
  <si>
    <t>spojky podľa potreby pre určitý typ oxygenátora,</t>
  </si>
  <si>
    <t>dvojcestný kohútik 2x, trojcestný kohútik 3x,  adaptér – male – female,</t>
  </si>
  <si>
    <t>vak pre odber heparinizovanej krvi – možnosť zabudovania do venóznej linky,</t>
  </si>
  <si>
    <t>rýchloplnič rezervoára  - Y-ová hadica  (1/4) cca 120cm s hrubším   punkčným zariadením – ihlou pre napichnutie infúzie a s pripojením na vstup rezervoáru, s uzatváracou tlačkou (okluder) – 1 ks.</t>
  </si>
  <si>
    <t>Časť č. 3 - Oxygenátory a hadicové sety skupiny 3</t>
  </si>
  <si>
    <t>Membránový kapilárny oxygenátor s rezervoárom so širokou škálou použitia, vysokoúčinný aj pri menšej ploche membrán, pre malých a stredne veľkých pacientov s nasledovnými parametrami:</t>
  </si>
  <si>
    <t>materiál hollow fiber membrane,</t>
  </si>
  <si>
    <t>krvný prietok 0,5 – 7,0 l/min,</t>
  </si>
  <si>
    <t>oxygenačná plocha membrány – maximálne do 1,8 m²,</t>
  </si>
  <si>
    <t>plniaci objem (priming volume) – min. 210 ml, resp. min. 330 ml pre oxygenátor s integrovaným arteriálnym filtrom,</t>
  </si>
  <si>
    <t>index efektivity výmenníka tepla 0,6 a vyššie,</t>
  </si>
  <si>
    <t>prenos O2 – pri prietoku krvi  7 l/min viac ako 400 ml/min,</t>
  </si>
  <si>
    <t>prenos CO2 – nad 300 ml/min,</t>
  </si>
  <si>
    <t>integrovaný systém pre odstránenie vzduchových mikrobublín pre zvýšenú bezpečnosť prostredníctvom hydrofóbnej membrány,</t>
  </si>
  <si>
    <t>arteriálny filter integrovaný v oxygenátore, alebo v hadicovom sete s veľkosťou pórov 40µm s nízkym plniacim objemom – len 120 ml s integrovaným stand by bypass vo filtri,</t>
  </si>
  <si>
    <t xml:space="preserve">venózny rezervoár: </t>
  </si>
  <si>
    <t>• špeciálny kónický tvar s vynikajúcou viditeľnosťou, optimálnou dynamikou toku a 
s nízkymi turbulenciami,</t>
  </si>
  <si>
    <t>• maximálna kapacita – 4200 ml, vhodný aj ako drenážna nádoba a autotransfúzny rezervoár,</t>
  </si>
  <si>
    <t>• minimálny prevádzkový objem – 200 ml,</t>
  </si>
  <si>
    <t xml:space="preserve">• kardiotomický filter s vyšším stupňom záchytnosti - 40µm, </t>
  </si>
  <si>
    <t>• veko rezervoára je otočné so zakriveným venóznym vstupom pre individuálne umiestnenie,</t>
  </si>
  <si>
    <t>• možnosť potiahnutia všetkých komponentov kvalitným biopotiahnutím,</t>
  </si>
  <si>
    <t>• hadicový set ku každému oxygenátoru podľa individuálnych požiadaviek potiahnutý zhodným potiahnutím.</t>
  </si>
  <si>
    <t>arteriálny filter (ak nie je integrovaný v oxygenátore),</t>
  </si>
  <si>
    <t>kyslíkový filter,</t>
  </si>
  <si>
    <t>arteriálna (3/8)  a venózna linka (1/2) , 1 ks cca 160 – 180 cm,</t>
  </si>
  <si>
    <t>arteriálna linka  (3/8 ) pre čerpadlo so silikónovou vložkou  ( ½) cez čerpadlo 1 ks 
o celkovej dĺžke cca 180 cm,</t>
  </si>
  <si>
    <t>hadice pre odsávanie (1/4)  3 x cca 350 – 400 cm,</t>
  </si>
  <si>
    <t>recirkulačné drény s chlopničkou proti spätnému toku 2x,</t>
  </si>
  <si>
    <t>odberovú rampičku pre odber krvi na laboratórne vyšetrenie – ak nie je súčasťou oxygenátora,</t>
  </si>
  <si>
    <t>spojky : priame ¼ - ¼, 3/8 – 3/8, 3/8-1/2, ½-1/2, Y- ové, 3/8 – 3/8 – 3/8, 3/8-3/8-1/4, ( prípadná zmena veľkosti,</t>
  </si>
  <si>
    <t xml:space="preserve">dvojcestný kohútik 2x, trojcestný kohútik 3x,  adaptér – male – female, </t>
  </si>
  <si>
    <t>rýchloplnič rezervoára  -  Y – ová hadica  (1/4) cca 1 m s hrubším punkčným zariadením – ihlou pre napichnutie infúzie a s pripojením na vstup rezervoáru, s uzatváracou tlačkou ( okluder ) – 1 ks.</t>
  </si>
  <si>
    <t>Časť č. 4 - Oxygenátory a hadicové sety skupiny 4</t>
  </si>
  <si>
    <t xml:space="preserve">Membránový kapilárny oxygenátor s integrovaným výmenníkom  tepla, s rezervoárom, potiahnutý biokompatibilným povrchom  PH.I.S.I.O, určený pre dospelých pacientov s nasledovnými parametrami: </t>
  </si>
  <si>
    <t>hollow fibre oxygenátor s integrovaným výmenníkom tepla,</t>
  </si>
  <si>
    <t>bio kompatibilný povrch = Phosphorylcholine (PH.I.S.I.O),</t>
  </si>
  <si>
    <t>prenos O2 386ml/min – pri 6l/min.,</t>
  </si>
  <si>
    <t>prenos CO2 330ml/min- pri 6l/min.,</t>
  </si>
  <si>
    <t>max. kapacita rezervoára = 4 500ml,</t>
  </si>
  <si>
    <t>max. prevádzkový objem = 4 000ml,</t>
  </si>
  <si>
    <t>min. prevádzkový objem = 150ml,</t>
  </si>
  <si>
    <t>plniaci objem oxygenátora = 219ml,</t>
  </si>
  <si>
    <t>počet odsávacích portov = 5,</t>
  </si>
  <si>
    <t>filtračné médiá = 41 µm vonkajšie sito z polyesteru + 120µm vnútorná sieť 
z polyesteru,</t>
  </si>
  <si>
    <t>kardiotomická časť rezervoára = 41µm,</t>
  </si>
  <si>
    <t>max. rýchlosť prietoku = 8L /min.,</t>
  </si>
  <si>
    <t>plocha povrchu membrány = 1,75 m²,</t>
  </si>
  <si>
    <t>výmenník tepla = materiál: polyuretán; plocha: 0,4m²,</t>
  </si>
  <si>
    <t>účinnosť výmenníka tepla 0,59 – pri 6L/min.,</t>
  </si>
  <si>
    <t>záruka okysličovania = najmenej 6 hodín,</t>
  </si>
  <si>
    <t>integrovaná VAVD chlopňa na rezervoári,</t>
  </si>
  <si>
    <t>možnosť rotácie venózneho konektora = 360°,</t>
  </si>
  <si>
    <t>arteriálny filter (možnosť voľby) = polyesterová sieť; 38µm; povrch 97cm²</t>
  </si>
  <si>
    <t>Súčasťou oxygenátora musí byť aj jednorázový sterilný hadicový set podľa individuálnych požiadaviek – potiahnutý bio kompatibilným coatingom, ktorý obsahuje:</t>
  </si>
  <si>
    <t>arteriálna linka (hadica 3/8 x 3/32 cca 180 cm) spojená s konektorom  s venóznou linkou (1/2 x 3/32 cca 200 cm),</t>
  </si>
  <si>
    <t>hadica do čerpadla (3/8 x 3/32 1ks á 50cm; 1ks á 45 cm) so spojkami 3/8 x ½ spojené so silikónovou hadicou ½ x 3/32 dĺžky 55 cm,</t>
  </si>
  <si>
    <t>hadica (1/4 x 1/6 cca 150 cm) s vloženým kyslíkovým filtrom,</t>
  </si>
  <si>
    <t>hadica pre vysávače – 3 ks (1/4 x 1/16 cca 420 cm),</t>
  </si>
  <si>
    <t>arteriálna hadica s integrovaným arteriálnym filtrom a bubble trapom (hadica 3/8 x 3/32 cca 130 cm), arteriálny filter, Y spojka – 2ks,</t>
  </si>
  <si>
    <t>hadica na drény (1/4 x 1/16 cca 80 cm – 2ks),</t>
  </si>
  <si>
    <t>hadica na drény (1/4 x 1/16 cca 80 cm – 1ks) - Silicon,</t>
  </si>
  <si>
    <t>hadica na arteriálny filter (1/8 x 1/32 cca 40 cm – 2ks, + jednocestná Vernay chlopňa, zakončenie – male LL, trojcestný ventil),</t>
  </si>
  <si>
    <t>trojcestný ventil – 3ks,</t>
  </si>
  <si>
    <t>koncovky na vysávače – 2ks (Sarns 4300 alebo ekvivalent – Fluted, angled 30°),</t>
  </si>
  <si>
    <t>hadicové spojky MML-MML – 2ks,</t>
  </si>
  <si>
    <t>hadicová spojka – priama 3/8 x 3/8 s bočným LL – 1ks,</t>
  </si>
  <si>
    <t>hadicová spojka – priama ½ x ½ s bočným LL – 1ks,</t>
  </si>
  <si>
    <t>hadicová spojka – Y typ 3/8 x ¼ x ¼ - 1ks,</t>
  </si>
  <si>
    <t>hadicová spojka – Y typ ½ x 3/8 x 3/8 s bočným LL – 1ks,</t>
  </si>
  <si>
    <t>hadicová spojka – Y typ ¼ x ¼ x 3/8 – 1ks,</t>
  </si>
  <si>
    <t>rýchlospúšťač 2 link. 90cm s Y spojkou + 2ks 20cm hadica ¼ x 1/16 so stopermi</t>
  </si>
  <si>
    <t>Jednosmerná hadica 1/8 x 1/32 80cm s one-way chlopňou, LL koncovkou s krytkami + 3-cestný ventil Transfer Bag 1000ml:
+ 15cm hadica so stoperom  a krytkou 4,33 x 1,3
+ 30cm hadica s LL spojkou, stoperom,  krytkou 4,33 x 1,3
+ 10cm hadica ½ x 3/32 s Y spojkou ¼ x ½ 
+ 5cm hadica so stoperom  a krytkou 3,0 x 0,55</t>
  </si>
  <si>
    <t>Oxygenátor</t>
  </si>
  <si>
    <t>Hadicový set</t>
  </si>
  <si>
    <t>Položka č. 2 - Hadicový set</t>
  </si>
  <si>
    <t>750</t>
  </si>
  <si>
    <t>33186000-7</t>
  </si>
  <si>
    <t>SPOLU za časť č. 2 predmetu zákazky:</t>
  </si>
  <si>
    <t>SPOLU za časť č. 3 predmetu zákazky:</t>
  </si>
  <si>
    <t>SPOLU za časť č. 4 predmetu zákazky: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</si>
</sst>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28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  <font>
      <i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29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auto="1"/>
      </top>
      <bottom style="medium">
        <color theme="8" tint="-0.499984740745262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rgb="FFFF0000"/>
      </top>
      <bottom/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thin">
        <color rgb="FFFF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/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/>
      <right style="thin">
        <color rgb="FFFF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medium">
        <color indexed="64"/>
      </right>
      <top style="thin">
        <color rgb="FFC00000"/>
      </top>
      <bottom style="thin">
        <color rgb="FFC00000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4" fillId="0" borderId="0"/>
  </cellStyleXfs>
  <cellXfs count="40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49" fontId="1" fillId="0" borderId="0" xfId="0" applyNumberFormat="1" applyFont="1" applyAlignment="1">
      <alignment vertical="center"/>
    </xf>
    <xf numFmtId="0" fontId="1" fillId="0" borderId="0" xfId="0" applyNumberFormat="1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Alignment="1">
      <alignment vertical="top" wrapText="1"/>
    </xf>
    <xf numFmtId="0" fontId="8" fillId="0" borderId="0" xfId="1" applyFont="1" applyAlignment="1">
      <alignment vertical="center"/>
    </xf>
    <xf numFmtId="0" fontId="1" fillId="0" borderId="0" xfId="0" applyNumberFormat="1" applyFont="1" applyBorder="1" applyAlignment="1">
      <alignment horizontal="left" vertical="center" wrapText="1"/>
    </xf>
    <xf numFmtId="1" fontId="1" fillId="0" borderId="0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0" applyNumberFormat="1" applyFont="1" applyAlignment="1">
      <alignment wrapText="1"/>
    </xf>
    <xf numFmtId="0" fontId="9" fillId="0" borderId="0" xfId="0" applyFont="1" applyAlignment="1">
      <alignment vertical="center" wrapText="1"/>
    </xf>
    <xf numFmtId="14" fontId="9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49" fontId="13" fillId="3" borderId="30" xfId="0" applyNumberFormat="1" applyFont="1" applyFill="1" applyBorder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9" fillId="0" borderId="0" xfId="0" applyFont="1" applyAlignment="1">
      <alignment horizontal="center" wrapText="1"/>
    </xf>
    <xf numFmtId="0" fontId="7" fillId="0" borderId="0" xfId="0" applyFont="1" applyAlignment="1" applyProtection="1">
      <alignment vertical="top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center" vertical="top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49" fontId="3" fillId="0" borderId="0" xfId="0" applyNumberFormat="1" applyFont="1" applyBorder="1" applyAlignment="1" applyProtection="1">
      <alignment horizontal="center" wrapText="1"/>
      <protection locked="0"/>
    </xf>
    <xf numFmtId="49" fontId="3" fillId="0" borderId="0" xfId="0" applyNumberFormat="1" applyFont="1" applyBorder="1" applyAlignment="1" applyProtection="1">
      <alignment horizontal="left" wrapText="1"/>
      <protection locked="0"/>
    </xf>
    <xf numFmtId="3" fontId="3" fillId="0" borderId="0" xfId="0" applyNumberFormat="1" applyFont="1" applyBorder="1" applyAlignment="1" applyProtection="1">
      <alignment horizontal="center" wrapText="1"/>
      <protection locked="0"/>
    </xf>
    <xf numFmtId="164" fontId="16" fillId="0" borderId="0" xfId="0" applyNumberFormat="1" applyFont="1" applyAlignment="1" applyProtection="1">
      <alignment wrapText="1"/>
      <protection hidden="1"/>
    </xf>
    <xf numFmtId="164" fontId="9" fillId="0" borderId="0" xfId="0" applyNumberFormat="1" applyFont="1" applyBorder="1" applyAlignment="1" applyProtection="1">
      <alignment horizontal="right"/>
      <protection locked="0"/>
    </xf>
    <xf numFmtId="164" fontId="10" fillId="4" borderId="0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3" borderId="14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7" fillId="0" borderId="40" xfId="0" applyFont="1" applyBorder="1" applyAlignment="1" applyProtection="1">
      <alignment horizontal="center" vertical="top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3" borderId="46" xfId="0" applyFont="1" applyFill="1" applyBorder="1" applyAlignment="1" applyProtection="1">
      <alignment horizontal="center" vertical="center" wrapText="1"/>
      <protection locked="0"/>
    </xf>
    <xf numFmtId="0" fontId="7" fillId="3" borderId="47" xfId="0" applyFont="1" applyFill="1" applyBorder="1" applyAlignment="1" applyProtection="1">
      <alignment horizontal="center" vertical="center" wrapText="1"/>
      <protection locked="0"/>
    </xf>
    <xf numFmtId="0" fontId="7" fillId="3" borderId="48" xfId="0" applyFont="1" applyFill="1" applyBorder="1" applyAlignment="1" applyProtection="1">
      <alignment horizontal="center" vertical="center" wrapText="1"/>
      <protection locked="0"/>
    </xf>
    <xf numFmtId="0" fontId="7" fillId="3" borderId="51" xfId="0" applyFont="1" applyFill="1" applyBorder="1" applyAlignment="1" applyProtection="1">
      <alignment horizontal="center" vertical="center" wrapText="1"/>
      <protection locked="0"/>
    </xf>
    <xf numFmtId="0" fontId="7" fillId="3" borderId="53" xfId="0" applyFont="1" applyFill="1" applyBorder="1" applyAlignment="1" applyProtection="1">
      <alignment horizontal="center" vertical="center" wrapText="1"/>
      <protection locked="0"/>
    </xf>
    <xf numFmtId="49" fontId="9" fillId="0" borderId="56" xfId="0" applyNumberFormat="1" applyFont="1" applyBorder="1" applyAlignment="1" applyProtection="1">
      <alignment horizontal="center" vertical="center" wrapText="1"/>
      <protection locked="0"/>
    </xf>
    <xf numFmtId="49" fontId="9" fillId="0" borderId="66" xfId="0" applyNumberFormat="1" applyFont="1" applyBorder="1" applyAlignment="1" applyProtection="1">
      <alignment horizontal="center" vertical="center" wrapText="1"/>
      <protection locked="0"/>
    </xf>
    <xf numFmtId="49" fontId="9" fillId="0" borderId="33" xfId="0" applyNumberFormat="1" applyFont="1" applyBorder="1" applyAlignment="1" applyProtection="1">
      <alignment horizontal="center" vertical="center" wrapText="1"/>
      <protection locked="0"/>
    </xf>
    <xf numFmtId="49" fontId="9" fillId="0" borderId="21" xfId="0" applyNumberFormat="1" applyFont="1" applyBorder="1" applyAlignment="1" applyProtection="1">
      <alignment horizontal="center" vertical="center" wrapText="1"/>
      <protection locked="0"/>
    </xf>
    <xf numFmtId="49" fontId="9" fillId="0" borderId="67" xfId="0" applyNumberFormat="1" applyFont="1" applyBorder="1" applyAlignment="1" applyProtection="1">
      <alignment horizontal="center" vertical="center" wrapText="1"/>
      <protection locked="0"/>
    </xf>
    <xf numFmtId="49" fontId="9" fillId="0" borderId="12" xfId="0" applyNumberFormat="1" applyFont="1" applyBorder="1" applyAlignment="1" applyProtection="1">
      <alignment horizontal="center" vertical="center" wrapText="1"/>
      <protection locked="0"/>
    </xf>
    <xf numFmtId="49" fontId="9" fillId="0" borderId="11" xfId="0" applyNumberFormat="1" applyFont="1" applyBorder="1" applyAlignment="1" applyProtection="1">
      <alignment horizontal="center" vertical="center" wrapText="1"/>
      <protection locked="0"/>
    </xf>
    <xf numFmtId="49" fontId="9" fillId="0" borderId="68" xfId="0" applyNumberFormat="1" applyFont="1" applyBorder="1" applyAlignment="1" applyProtection="1">
      <alignment horizontal="center" vertical="center" wrapText="1"/>
      <protection locked="0"/>
    </xf>
    <xf numFmtId="49" fontId="9" fillId="0" borderId="63" xfId="0" applyNumberFormat="1" applyFont="1" applyBorder="1" applyAlignment="1" applyProtection="1">
      <alignment horizontal="center" vertical="center" wrapText="1"/>
      <protection locked="0"/>
    </xf>
    <xf numFmtId="49" fontId="9" fillId="0" borderId="60" xfId="0" applyNumberFormat="1" applyFont="1" applyBorder="1" applyAlignment="1" applyProtection="1">
      <alignment horizontal="center" vertical="center" wrapText="1"/>
      <protection locked="0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49" fontId="9" fillId="0" borderId="28" xfId="0" applyNumberFormat="1" applyFont="1" applyBorder="1" applyAlignment="1" applyProtection="1">
      <alignment horizontal="center" vertical="center" wrapText="1"/>
      <protection locked="0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49" fontId="9" fillId="0" borderId="8" xfId="0" applyNumberFormat="1" applyFont="1" applyBorder="1" applyAlignment="1" applyProtection="1">
      <alignment horizontal="center" vertical="center" wrapText="1"/>
      <protection locked="0"/>
    </xf>
    <xf numFmtId="49" fontId="9" fillId="0" borderId="58" xfId="0" applyNumberFormat="1" applyFont="1" applyBorder="1" applyAlignment="1" applyProtection="1">
      <alignment horizontal="center" vertical="center" wrapText="1"/>
      <protection locked="0"/>
    </xf>
    <xf numFmtId="49" fontId="9" fillId="2" borderId="58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NumberFormat="1" applyFont="1" applyAlignment="1" applyProtection="1">
      <alignment vertical="top" wrapText="1"/>
      <protection locked="0"/>
    </xf>
    <xf numFmtId="0" fontId="8" fillId="0" borderId="0" xfId="1" applyFont="1" applyAlignment="1">
      <alignment vertical="center" wrapText="1"/>
    </xf>
    <xf numFmtId="0" fontId="9" fillId="0" borderId="0" xfId="0" applyNumberFormat="1" applyFont="1" applyFill="1" applyBorder="1" applyAlignment="1">
      <alignment horizontal="left" wrapText="1"/>
    </xf>
    <xf numFmtId="49" fontId="9" fillId="0" borderId="0" xfId="0" applyNumberFormat="1" applyFont="1" applyBorder="1" applyAlignment="1">
      <alignment horizontal="left" vertical="top"/>
    </xf>
    <xf numFmtId="49" fontId="3" fillId="0" borderId="0" xfId="0" applyNumberFormat="1" applyFont="1" applyBorder="1" applyAlignment="1">
      <alignment horizontal="left" vertical="top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/>
    <xf numFmtId="49" fontId="9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>
      <alignment vertical="top" wrapText="1"/>
    </xf>
    <xf numFmtId="49" fontId="13" fillId="0" borderId="0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4" fontId="9" fillId="0" borderId="1" xfId="0" applyNumberFormat="1" applyFont="1" applyBorder="1" applyAlignment="1" applyProtection="1">
      <alignment horizontal="right" vertical="center" wrapText="1"/>
      <protection locked="0"/>
    </xf>
    <xf numFmtId="4" fontId="9" fillId="0" borderId="5" xfId="0" applyNumberFormat="1" applyFont="1" applyBorder="1" applyAlignment="1" applyProtection="1">
      <alignment horizontal="right" vertical="center" wrapText="1"/>
      <protection locked="0"/>
    </xf>
    <xf numFmtId="4" fontId="9" fillId="0" borderId="29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Border="1" applyAlignment="1" applyProtection="1">
      <alignment wrapText="1"/>
      <protection locked="0"/>
    </xf>
    <xf numFmtId="0" fontId="9" fillId="0" borderId="0" xfId="0" applyNumberFormat="1" applyFont="1" applyBorder="1" applyAlignment="1">
      <alignment horizontal="left" wrapText="1"/>
    </xf>
    <xf numFmtId="0" fontId="7" fillId="3" borderId="86" xfId="0" applyFont="1" applyFill="1" applyBorder="1" applyAlignment="1" applyProtection="1">
      <alignment horizontal="center" vertical="center" wrapText="1"/>
      <protection locked="0"/>
    </xf>
    <xf numFmtId="0" fontId="7" fillId="3" borderId="87" xfId="0" applyFont="1" applyFill="1" applyBorder="1" applyAlignment="1" applyProtection="1">
      <alignment horizontal="center" vertical="center" wrapText="1"/>
      <protection locked="0"/>
    </xf>
    <xf numFmtId="4" fontId="9" fillId="0" borderId="3" xfId="0" applyNumberFormat="1" applyFont="1" applyBorder="1" applyAlignment="1" applyProtection="1">
      <alignment horizontal="right" vertical="center" wrapText="1"/>
      <protection locked="0"/>
    </xf>
    <xf numFmtId="0" fontId="10" fillId="0" borderId="45" xfId="0" applyFont="1" applyBorder="1" applyAlignment="1" applyProtection="1">
      <alignment vertical="center"/>
      <protection locked="0"/>
    </xf>
    <xf numFmtId="4" fontId="9" fillId="0" borderId="19" xfId="0" applyNumberFormat="1" applyFont="1" applyBorder="1" applyAlignment="1" applyProtection="1">
      <alignment horizontal="right" vertical="center" wrapText="1"/>
      <protection locked="0"/>
    </xf>
    <xf numFmtId="4" fontId="9" fillId="0" borderId="44" xfId="0" applyNumberFormat="1" applyFont="1" applyBorder="1" applyAlignment="1" applyProtection="1">
      <alignment horizontal="right" vertical="center" wrapText="1"/>
      <protection locked="0"/>
    </xf>
    <xf numFmtId="49" fontId="9" fillId="0" borderId="1" xfId="0" applyNumberFormat="1" applyFont="1" applyBorder="1" applyAlignment="1" applyProtection="1">
      <alignment vertical="center" wrapText="1"/>
      <protection locked="0"/>
    </xf>
    <xf numFmtId="49" fontId="9" fillId="0" borderId="19" xfId="0" applyNumberFormat="1" applyFont="1" applyBorder="1" applyAlignment="1" applyProtection="1">
      <alignment vertical="center" wrapText="1"/>
      <protection locked="0"/>
    </xf>
    <xf numFmtId="49" fontId="9" fillId="0" borderId="44" xfId="0" applyNumberFormat="1" applyFont="1" applyBorder="1" applyAlignment="1" applyProtection="1">
      <alignment vertical="center" wrapText="1"/>
      <protection locked="0"/>
    </xf>
    <xf numFmtId="49" fontId="9" fillId="0" borderId="17" xfId="0" applyNumberFormat="1" applyFont="1" applyBorder="1" applyAlignment="1" applyProtection="1">
      <alignment vertical="center" wrapText="1"/>
      <protection locked="0"/>
    </xf>
    <xf numFmtId="49" fontId="9" fillId="0" borderId="18" xfId="0" applyNumberFormat="1" applyFont="1" applyBorder="1" applyAlignment="1" applyProtection="1">
      <alignment vertical="center" wrapText="1"/>
      <protection locked="0"/>
    </xf>
    <xf numFmtId="49" fontId="9" fillId="0" borderId="43" xfId="0" applyNumberFormat="1" applyFont="1" applyBorder="1" applyAlignment="1" applyProtection="1">
      <alignment vertical="center" wrapText="1"/>
      <protection locked="0"/>
    </xf>
    <xf numFmtId="9" fontId="9" fillId="0" borderId="3" xfId="0" applyNumberFormat="1" applyFont="1" applyBorder="1" applyAlignment="1" applyProtection="1">
      <alignment horizontal="center" vertical="center" wrapText="1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9" fontId="9" fillId="0" borderId="27" xfId="0" applyNumberFormat="1" applyFont="1" applyBorder="1" applyAlignment="1" applyProtection="1">
      <alignment horizontal="center" vertical="center" wrapText="1"/>
      <protection locked="0"/>
    </xf>
    <xf numFmtId="49" fontId="9" fillId="0" borderId="55" xfId="0" applyNumberFormat="1" applyFont="1" applyBorder="1" applyAlignment="1" applyProtection="1">
      <alignment horizontal="center" vertical="center" wrapText="1"/>
      <protection locked="0"/>
    </xf>
    <xf numFmtId="49" fontId="9" fillId="0" borderId="42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vertical="top" wrapText="1"/>
    </xf>
    <xf numFmtId="14" fontId="1" fillId="0" borderId="0" xfId="0" applyNumberFormat="1" applyFont="1" applyBorder="1" applyAlignment="1">
      <alignment vertical="top" wrapText="1"/>
    </xf>
    <xf numFmtId="0" fontId="9" fillId="0" borderId="16" xfId="0" applyFont="1" applyBorder="1" applyAlignment="1">
      <alignment horizontal="left" vertical="center" wrapText="1"/>
    </xf>
    <xf numFmtId="4" fontId="9" fillId="0" borderId="33" xfId="0" applyNumberFormat="1" applyFont="1" applyBorder="1" applyAlignment="1" applyProtection="1">
      <alignment horizontal="right" vertical="center" wrapText="1"/>
      <protection locked="0"/>
    </xf>
    <xf numFmtId="0" fontId="8" fillId="0" borderId="0" xfId="1" applyFont="1" applyAlignment="1">
      <alignment horizontal="left" vertical="center" wrapText="1"/>
    </xf>
    <xf numFmtId="49" fontId="9" fillId="0" borderId="0" xfId="0" applyNumberFormat="1" applyFont="1" applyBorder="1" applyAlignment="1" applyProtection="1">
      <alignment vertical="center" wrapText="1"/>
      <protection locked="0"/>
    </xf>
    <xf numFmtId="4" fontId="9" fillId="0" borderId="0" xfId="0" applyNumberFormat="1" applyFont="1" applyBorder="1" applyAlignment="1" applyProtection="1">
      <alignment horizontal="right" vertical="center" wrapText="1"/>
      <protection locked="0"/>
    </xf>
    <xf numFmtId="9" fontId="9" fillId="0" borderId="0" xfId="0" applyNumberFormat="1" applyFont="1" applyBorder="1" applyAlignment="1" applyProtection="1">
      <alignment horizontal="center" vertical="center" wrapText="1"/>
      <protection locked="0"/>
    </xf>
    <xf numFmtId="0" fontId="3" fillId="0" borderId="0" xfId="1" applyFont="1" applyAlignment="1">
      <alignment horizontal="left" vertical="center" wrapText="1"/>
    </xf>
    <xf numFmtId="3" fontId="9" fillId="0" borderId="45" xfId="0" applyNumberFormat="1" applyFont="1" applyBorder="1" applyAlignment="1" applyProtection="1">
      <alignment horizontal="center" vertical="center"/>
      <protection locked="0"/>
    </xf>
    <xf numFmtId="3" fontId="9" fillId="0" borderId="0" xfId="0" applyNumberFormat="1" applyFont="1" applyAlignment="1" applyProtection="1">
      <alignment wrapText="1"/>
      <protection locked="0"/>
    </xf>
    <xf numFmtId="3" fontId="9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0" xfId="1" applyNumberFormat="1" applyFont="1" applyAlignment="1">
      <alignment horizontal="left" vertical="center" wrapText="1"/>
    </xf>
    <xf numFmtId="3" fontId="7" fillId="0" borderId="0" xfId="0" applyNumberFormat="1" applyFont="1" applyProtection="1"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31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49" fontId="9" fillId="0" borderId="91" xfId="0" applyNumberFormat="1" applyFont="1" applyBorder="1" applyAlignment="1">
      <alignment horizontal="center" vertical="center" wrapText="1"/>
    </xf>
    <xf numFmtId="0" fontId="7" fillId="0" borderId="98" xfId="0" applyFont="1" applyBorder="1" applyAlignment="1" applyProtection="1">
      <alignment horizontal="center" vertical="center" wrapText="1"/>
      <protection locked="0"/>
    </xf>
    <xf numFmtId="4" fontId="9" fillId="0" borderId="12" xfId="0" applyNumberFormat="1" applyFont="1" applyBorder="1" applyAlignment="1" applyProtection="1">
      <alignment horizontal="right" vertical="center" wrapText="1"/>
      <protection locked="0"/>
    </xf>
    <xf numFmtId="4" fontId="9" fillId="0" borderId="63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9" fillId="0" borderId="74" xfId="0" applyNumberFormat="1" applyFont="1" applyBorder="1" applyAlignment="1">
      <alignment horizontal="center" vertical="center" wrapText="1"/>
    </xf>
    <xf numFmtId="49" fontId="9" fillId="0" borderId="74" xfId="0" applyNumberFormat="1" applyFont="1" applyBorder="1" applyAlignment="1">
      <alignment horizontal="center" vertical="center"/>
    </xf>
    <xf numFmtId="49" fontId="9" fillId="0" borderId="75" xfId="0" applyNumberFormat="1" applyFont="1" applyBorder="1" applyAlignment="1">
      <alignment horizontal="center" vertical="center"/>
    </xf>
    <xf numFmtId="49" fontId="9" fillId="0" borderId="40" xfId="0" applyNumberFormat="1" applyFont="1" applyBorder="1" applyAlignment="1">
      <alignment horizontal="center" vertical="center"/>
    </xf>
    <xf numFmtId="4" fontId="9" fillId="0" borderId="83" xfId="0" applyNumberFormat="1" applyFont="1" applyBorder="1" applyAlignment="1" applyProtection="1">
      <alignment horizontal="right" vertical="center" wrapText="1"/>
      <protection locked="0"/>
    </xf>
    <xf numFmtId="4" fontId="9" fillId="0" borderId="7" xfId="0" applyNumberFormat="1" applyFont="1" applyBorder="1" applyAlignment="1" applyProtection="1">
      <alignment horizontal="right" vertical="center" wrapText="1"/>
      <protection locked="0"/>
    </xf>
    <xf numFmtId="4" fontId="9" fillId="0" borderId="82" xfId="0" applyNumberFormat="1" applyFont="1" applyBorder="1" applyAlignment="1" applyProtection="1">
      <alignment horizontal="right" vertical="center" wrapText="1"/>
      <protection locked="0"/>
    </xf>
    <xf numFmtId="4" fontId="9" fillId="0" borderId="100" xfId="0" applyNumberFormat="1" applyFont="1" applyBorder="1" applyAlignment="1" applyProtection="1">
      <alignment horizontal="right" vertical="center" wrapText="1"/>
      <protection locked="0"/>
    </xf>
    <xf numFmtId="4" fontId="9" fillId="0" borderId="102" xfId="0" applyNumberFormat="1" applyFont="1" applyBorder="1" applyAlignment="1" applyProtection="1">
      <alignment horizontal="right" vertical="center" wrapText="1"/>
      <protection locked="0"/>
    </xf>
    <xf numFmtId="4" fontId="9" fillId="0" borderId="101" xfId="0" applyNumberFormat="1" applyFont="1" applyBorder="1" applyAlignment="1" applyProtection="1">
      <alignment horizontal="right" vertical="center" wrapText="1"/>
      <protection locked="0"/>
    </xf>
    <xf numFmtId="0" fontId="1" fillId="0" borderId="0" xfId="5" applyFont="1" applyAlignment="1">
      <alignment wrapText="1"/>
    </xf>
    <xf numFmtId="0" fontId="1" fillId="0" borderId="0" xfId="5" applyFont="1" applyAlignment="1">
      <alignment vertical="top" wrapText="1"/>
    </xf>
    <xf numFmtId="0" fontId="2" fillId="0" borderId="0" xfId="5" applyFont="1" applyAlignment="1">
      <alignment wrapText="1"/>
    </xf>
    <xf numFmtId="0" fontId="1" fillId="0" borderId="0" xfId="5" applyNumberFormat="1" applyFont="1" applyAlignment="1">
      <alignment vertical="top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vertical="center" wrapText="1"/>
    </xf>
    <xf numFmtId="0" fontId="2" fillId="0" borderId="0" xfId="5" applyNumberFormat="1" applyFont="1" applyBorder="1" applyAlignment="1">
      <alignment horizontal="left" vertical="center" wrapText="1"/>
    </xf>
    <xf numFmtId="14" fontId="2" fillId="0" borderId="0" xfId="5" applyNumberFormat="1" applyFont="1" applyBorder="1" applyAlignment="1">
      <alignment horizontal="left" vertical="center" wrapText="1"/>
    </xf>
    <xf numFmtId="0" fontId="1" fillId="0" borderId="0" xfId="5" applyFont="1"/>
    <xf numFmtId="0" fontId="1" fillId="0" borderId="0" xfId="5" applyFont="1" applyAlignment="1">
      <alignment horizontal="center"/>
    </xf>
    <xf numFmtId="49" fontId="2" fillId="0" borderId="0" xfId="5" applyNumberFormat="1" applyFont="1" applyBorder="1" applyAlignment="1">
      <alignment wrapText="1"/>
    </xf>
    <xf numFmtId="3" fontId="1" fillId="0" borderId="0" xfId="5" applyNumberFormat="1" applyFont="1" applyAlignment="1">
      <alignment horizontal="center"/>
    </xf>
    <xf numFmtId="0" fontId="1" fillId="0" borderId="0" xfId="5" applyFont="1" applyAlignment="1"/>
    <xf numFmtId="0" fontId="1" fillId="0" borderId="0" xfId="6" applyFont="1" applyAlignment="1">
      <alignment horizontal="left" wrapText="1"/>
    </xf>
    <xf numFmtId="0" fontId="1" fillId="0" borderId="0" xfId="6" applyFont="1" applyAlignment="1">
      <alignment wrapText="1"/>
    </xf>
    <xf numFmtId="0" fontId="2" fillId="0" borderId="0" xfId="6" applyFont="1" applyAlignment="1">
      <alignment wrapText="1"/>
    </xf>
    <xf numFmtId="0" fontId="19" fillId="0" borderId="0" xfId="6" applyFont="1" applyAlignment="1">
      <alignment wrapText="1"/>
    </xf>
    <xf numFmtId="0" fontId="21" fillId="0" borderId="0" xfId="6" applyFont="1" applyAlignment="1">
      <alignment horizontal="left" vertical="center" wrapText="1"/>
    </xf>
    <xf numFmtId="0" fontId="23" fillId="0" borderId="34" xfId="6" applyFont="1" applyBorder="1" applyAlignment="1">
      <alignment horizontal="center" vertical="top" wrapText="1"/>
    </xf>
    <xf numFmtId="0" fontId="23" fillId="0" borderId="36" xfId="6" applyFont="1" applyBorder="1" applyAlignment="1">
      <alignment horizontal="center" vertical="top" wrapText="1"/>
    </xf>
    <xf numFmtId="0" fontId="23" fillId="0" borderId="35" xfId="6" applyFont="1" applyBorder="1" applyAlignment="1">
      <alignment horizontal="center" vertical="top" wrapText="1"/>
    </xf>
    <xf numFmtId="0" fontId="23" fillId="0" borderId="106" xfId="6" applyFont="1" applyFill="1" applyBorder="1" applyAlignment="1">
      <alignment horizontal="center" vertical="top" wrapText="1"/>
    </xf>
    <xf numFmtId="0" fontId="18" fillId="5" borderId="107" xfId="6" applyFont="1" applyFill="1" applyBorder="1" applyAlignment="1">
      <alignment horizontal="center" vertical="center" wrapText="1"/>
    </xf>
    <xf numFmtId="0" fontId="18" fillId="5" borderId="14" xfId="6" applyFont="1" applyFill="1" applyBorder="1" applyAlignment="1">
      <alignment horizontal="center" vertical="center" wrapText="1"/>
    </xf>
    <xf numFmtId="0" fontId="18" fillId="5" borderId="108" xfId="6" applyFont="1" applyFill="1" applyBorder="1" applyAlignment="1">
      <alignment horizontal="center" vertical="center" wrapText="1"/>
    </xf>
    <xf numFmtId="49" fontId="18" fillId="0" borderId="73" xfId="6" applyNumberFormat="1" applyFont="1" applyBorder="1" applyAlignment="1">
      <alignment horizontal="center" vertical="center" wrapText="1"/>
    </xf>
    <xf numFmtId="49" fontId="18" fillId="0" borderId="23" xfId="6" applyNumberFormat="1" applyFont="1" applyBorder="1" applyAlignment="1">
      <alignment horizontal="center" vertical="center" wrapText="1"/>
    </xf>
    <xf numFmtId="9" fontId="18" fillId="0" borderId="23" xfId="6" applyNumberFormat="1" applyFont="1" applyBorder="1" applyAlignment="1">
      <alignment horizontal="center" vertical="center" wrapText="1"/>
    </xf>
    <xf numFmtId="49" fontId="18" fillId="0" borderId="23" xfId="6" applyNumberFormat="1" applyFont="1" applyBorder="1" applyAlignment="1">
      <alignment horizontal="left" vertical="center" wrapText="1"/>
    </xf>
    <xf numFmtId="49" fontId="18" fillId="0" borderId="78" xfId="6" applyNumberFormat="1" applyFont="1" applyBorder="1" applyAlignment="1">
      <alignment horizontal="left" vertical="center" wrapText="1"/>
    </xf>
    <xf numFmtId="9" fontId="18" fillId="0" borderId="109" xfId="6" applyNumberFormat="1" applyFont="1" applyBorder="1" applyAlignment="1">
      <alignment horizontal="center" vertical="center" wrapText="1"/>
    </xf>
    <xf numFmtId="0" fontId="1" fillId="0" borderId="0" xfId="6" applyFont="1" applyAlignment="1">
      <alignment vertical="center" wrapText="1"/>
    </xf>
    <xf numFmtId="49" fontId="18" fillId="0" borderId="75" xfId="6" applyNumberFormat="1" applyFont="1" applyBorder="1" applyAlignment="1">
      <alignment horizontal="center" vertical="center" wrapText="1"/>
    </xf>
    <xf numFmtId="49" fontId="18" fillId="0" borderId="76" xfId="6" applyNumberFormat="1" applyFont="1" applyBorder="1" applyAlignment="1">
      <alignment horizontal="center" vertical="center" wrapText="1"/>
    </xf>
    <xf numFmtId="9" fontId="18" fillId="0" borderId="76" xfId="6" applyNumberFormat="1" applyFont="1" applyBorder="1" applyAlignment="1">
      <alignment horizontal="center" vertical="center" wrapText="1"/>
    </xf>
    <xf numFmtId="49" fontId="18" fillId="0" borderId="76" xfId="6" applyNumberFormat="1" applyFont="1" applyBorder="1" applyAlignment="1">
      <alignment horizontal="left" vertical="center" wrapText="1"/>
    </xf>
    <xf numFmtId="49" fontId="18" fillId="0" borderId="88" xfId="6" applyNumberFormat="1" applyFont="1" applyBorder="1" applyAlignment="1">
      <alignment horizontal="left" vertical="center" wrapText="1"/>
    </xf>
    <xf numFmtId="9" fontId="18" fillId="0" borderId="77" xfId="6" applyNumberFormat="1" applyFont="1" applyBorder="1" applyAlignment="1">
      <alignment horizontal="center" vertical="center" wrapText="1"/>
    </xf>
    <xf numFmtId="0" fontId="26" fillId="0" borderId="0" xfId="6" applyFont="1" applyAlignment="1">
      <alignment vertical="center" wrapText="1"/>
    </xf>
    <xf numFmtId="0" fontId="1" fillId="0" borderId="0" xfId="6" applyFont="1" applyAlignment="1">
      <alignment vertical="top" wrapText="1"/>
    </xf>
    <xf numFmtId="0" fontId="18" fillId="0" borderId="0" xfId="6" applyFont="1" applyAlignment="1">
      <alignment vertical="top" wrapText="1"/>
    </xf>
    <xf numFmtId="0" fontId="26" fillId="0" borderId="0" xfId="6" applyFont="1" applyAlignment="1">
      <alignment vertical="top" wrapText="1"/>
    </xf>
    <xf numFmtId="0" fontId="25" fillId="0" borderId="0" xfId="6" applyFont="1" applyAlignment="1">
      <alignment horizontal="left" vertical="top" wrapText="1"/>
    </xf>
    <xf numFmtId="0" fontId="18" fillId="0" borderId="0" xfId="6" applyFont="1" applyAlignment="1" applyProtection="1">
      <alignment wrapText="1"/>
      <protection locked="0"/>
    </xf>
    <xf numFmtId="0" fontId="18" fillId="0" borderId="0" xfId="6" applyFont="1" applyAlignment="1">
      <alignment wrapText="1"/>
    </xf>
    <xf numFmtId="0" fontId="18" fillId="0" borderId="0" xfId="6" applyFont="1" applyBorder="1" applyAlignment="1" applyProtection="1">
      <alignment wrapText="1"/>
      <protection locked="0"/>
    </xf>
    <xf numFmtId="0" fontId="1" fillId="0" borderId="0" xfId="6" applyFont="1"/>
    <xf numFmtId="0" fontId="18" fillId="0" borderId="0" xfId="6" applyFont="1" applyAlignment="1" applyProtection="1">
      <alignment vertical="top" wrapText="1"/>
      <protection locked="0"/>
    </xf>
    <xf numFmtId="3" fontId="1" fillId="0" borderId="0" xfId="6" applyNumberFormat="1" applyFont="1" applyAlignment="1">
      <alignment horizontal="center"/>
    </xf>
    <xf numFmtId="0" fontId="1" fillId="0" borderId="0" xfId="6" applyFont="1" applyAlignment="1"/>
    <xf numFmtId="49" fontId="2" fillId="3" borderId="14" xfId="6" applyNumberFormat="1" applyFont="1" applyFill="1" applyBorder="1" applyAlignment="1">
      <alignment wrapText="1"/>
    </xf>
    <xf numFmtId="0" fontId="1" fillId="4" borderId="0" xfId="0" applyFont="1" applyFill="1" applyAlignment="1">
      <alignment horizontal="center" vertical="top" wrapText="1"/>
    </xf>
    <xf numFmtId="4" fontId="9" fillId="4" borderId="82" xfId="0" applyNumberFormat="1" applyFont="1" applyFill="1" applyBorder="1" applyAlignment="1" applyProtection="1">
      <alignment horizontal="right" vertical="center" wrapText="1"/>
      <protection locked="0"/>
    </xf>
    <xf numFmtId="9" fontId="9" fillId="0" borderId="1" xfId="0" applyNumberFormat="1" applyFont="1" applyBorder="1" applyAlignment="1" applyProtection="1">
      <alignment horizontal="center" vertical="center" wrapText="1"/>
      <protection locked="0"/>
    </xf>
    <xf numFmtId="9" fontId="9" fillId="0" borderId="101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left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3" fillId="0" borderId="15" xfId="0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vertical="center" wrapText="1"/>
    </xf>
    <xf numFmtId="49" fontId="9" fillId="0" borderId="73" xfId="0" applyNumberFormat="1" applyFont="1" applyBorder="1" applyAlignment="1">
      <alignment horizontal="center" vertical="center" wrapText="1"/>
    </xf>
    <xf numFmtId="49" fontId="3" fillId="0" borderId="23" xfId="0" applyNumberFormat="1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 wrapText="1"/>
    </xf>
    <xf numFmtId="49" fontId="9" fillId="0" borderId="113" xfId="0" applyNumberFormat="1" applyFont="1" applyBorder="1" applyAlignment="1">
      <alignment horizontal="center" vertical="center" wrapText="1"/>
    </xf>
    <xf numFmtId="49" fontId="3" fillId="0" borderId="76" xfId="0" applyNumberFormat="1" applyFont="1" applyBorder="1" applyAlignment="1">
      <alignment vertical="center" wrapText="1"/>
    </xf>
    <xf numFmtId="0" fontId="3" fillId="0" borderId="76" xfId="0" applyFont="1" applyBorder="1" applyAlignment="1">
      <alignment horizontal="center" vertical="center" wrapText="1"/>
    </xf>
    <xf numFmtId="49" fontId="9" fillId="0" borderId="88" xfId="0" applyNumberFormat="1" applyFont="1" applyBorder="1" applyAlignment="1">
      <alignment horizontal="center" vertical="center" wrapText="1"/>
    </xf>
    <xf numFmtId="49" fontId="9" fillId="0" borderId="92" xfId="0" applyNumberFormat="1" applyFont="1" applyBorder="1" applyAlignment="1">
      <alignment horizontal="center" vertical="center" wrapText="1"/>
    </xf>
    <xf numFmtId="49" fontId="9" fillId="0" borderId="75" xfId="0" applyNumberFormat="1" applyFont="1" applyBorder="1" applyAlignment="1">
      <alignment horizontal="center" vertical="center" wrapText="1"/>
    </xf>
    <xf numFmtId="0" fontId="3" fillId="0" borderId="99" xfId="0" applyFont="1" applyBorder="1" applyAlignment="1">
      <alignment horizontal="center" vertical="center" wrapText="1"/>
    </xf>
    <xf numFmtId="49" fontId="9" fillId="0" borderId="24" xfId="0" applyNumberFormat="1" applyFont="1" applyBorder="1" applyAlignment="1">
      <alignment horizontal="center" vertical="center" wrapText="1"/>
    </xf>
    <xf numFmtId="49" fontId="9" fillId="0" borderId="117" xfId="0" applyNumberFormat="1" applyFont="1" applyBorder="1" applyAlignment="1">
      <alignment horizontal="center" vertical="center" wrapText="1"/>
    </xf>
    <xf numFmtId="4" fontId="9" fillId="0" borderId="118" xfId="0" applyNumberFormat="1" applyFont="1" applyBorder="1" applyAlignment="1" applyProtection="1">
      <alignment horizontal="right" vertical="center" wrapText="1"/>
      <protection locked="0"/>
    </xf>
    <xf numFmtId="4" fontId="10" fillId="6" borderId="89" xfId="0" applyNumberFormat="1" applyFont="1" applyFill="1" applyBorder="1" applyAlignment="1" applyProtection="1">
      <alignment vertical="center"/>
      <protection locked="0"/>
    </xf>
    <xf numFmtId="4" fontId="3" fillId="0" borderId="116" xfId="0" applyNumberFormat="1" applyFont="1" applyFill="1" applyBorder="1" applyAlignment="1" applyProtection="1">
      <alignment vertical="center"/>
      <protection locked="0"/>
    </xf>
    <xf numFmtId="49" fontId="9" fillId="4" borderId="93" xfId="0" applyNumberFormat="1" applyFont="1" applyFill="1" applyBorder="1" applyAlignment="1" applyProtection="1">
      <alignment vertical="center" wrapText="1"/>
      <protection locked="0"/>
    </xf>
    <xf numFmtId="49" fontId="9" fillId="4" borderId="94" xfId="0" applyNumberFormat="1" applyFont="1" applyFill="1" applyBorder="1" applyAlignment="1" applyProtection="1">
      <alignment vertical="center" wrapText="1"/>
      <protection locked="0"/>
    </xf>
    <xf numFmtId="49" fontId="9" fillId="4" borderId="2" xfId="0" applyNumberFormat="1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49" fontId="1" fillId="0" borderId="0" xfId="0" applyNumberFormat="1" applyFont="1" applyBorder="1" applyAlignment="1">
      <alignment horizontal="left" vertical="center" wrapText="1"/>
    </xf>
    <xf numFmtId="49" fontId="5" fillId="0" borderId="0" xfId="4" applyNumberForma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left" vertical="top" wrapText="1"/>
    </xf>
    <xf numFmtId="1" fontId="1" fillId="0" borderId="0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79" xfId="0" applyFont="1" applyBorder="1" applyAlignment="1">
      <alignment horizontal="left" vertical="center" wrapText="1"/>
    </xf>
    <xf numFmtId="0" fontId="1" fillId="0" borderId="80" xfId="0" applyFont="1" applyBorder="1" applyAlignment="1">
      <alignment horizontal="left" vertical="center" wrapText="1"/>
    </xf>
    <xf numFmtId="0" fontId="1" fillId="0" borderId="81" xfId="0" applyFont="1" applyBorder="1" applyAlignment="1">
      <alignment horizontal="left" vertical="center" wrapText="1"/>
    </xf>
    <xf numFmtId="0" fontId="1" fillId="0" borderId="82" xfId="0" applyFont="1" applyBorder="1" applyAlignment="1">
      <alignment horizontal="left" vertical="center" wrapText="1"/>
    </xf>
    <xf numFmtId="0" fontId="1" fillId="0" borderId="83" xfId="0" applyFont="1" applyBorder="1" applyAlignment="1">
      <alignment horizontal="left" vertical="center" wrapText="1"/>
    </xf>
    <xf numFmtId="0" fontId="1" fillId="0" borderId="8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NumberFormat="1" applyFont="1" applyBorder="1" applyAlignment="1">
      <alignment horizontal="left" wrapText="1"/>
    </xf>
    <xf numFmtId="0" fontId="1" fillId="0" borderId="0" xfId="5" applyFont="1" applyAlignment="1">
      <alignment horizontal="left" wrapText="1"/>
    </xf>
    <xf numFmtId="0" fontId="2" fillId="0" borderId="0" xfId="5" applyNumberFormat="1" applyFont="1" applyAlignment="1">
      <alignment horizontal="left" vertical="top" wrapText="1"/>
    </xf>
    <xf numFmtId="0" fontId="1" fillId="0" borderId="0" xfId="5" applyFont="1" applyAlignment="1">
      <alignment horizontal="center" wrapText="1"/>
    </xf>
    <xf numFmtId="0" fontId="17" fillId="0" borderId="0" xfId="5" applyFont="1" applyFill="1" applyAlignment="1">
      <alignment horizontal="center" wrapText="1"/>
    </xf>
    <xf numFmtId="0" fontId="1" fillId="0" borderId="0" xfId="5" applyFont="1" applyAlignment="1">
      <alignment horizontal="left" vertical="top" wrapText="1"/>
    </xf>
    <xf numFmtId="0" fontId="2" fillId="0" borderId="0" xfId="5" quotePrefix="1" applyNumberFormat="1" applyFont="1" applyBorder="1" applyAlignment="1">
      <alignment horizontal="left" vertical="top" wrapText="1"/>
    </xf>
    <xf numFmtId="0" fontId="2" fillId="0" borderId="0" xfId="5" applyNumberFormat="1" applyFont="1" applyBorder="1" applyAlignment="1">
      <alignment horizontal="left" vertical="top" wrapText="1"/>
    </xf>
    <xf numFmtId="0" fontId="1" fillId="0" borderId="0" xfId="5" quotePrefix="1" applyNumberFormat="1" applyFont="1" applyBorder="1" applyAlignment="1">
      <alignment horizontal="left" vertical="top" wrapText="1"/>
    </xf>
    <xf numFmtId="0" fontId="1" fillId="0" borderId="0" xfId="5" applyNumberFormat="1" applyFont="1" applyBorder="1" applyAlignment="1">
      <alignment horizontal="left" vertical="top" wrapText="1"/>
    </xf>
    <xf numFmtId="0" fontId="1" fillId="0" borderId="0" xfId="5" applyFont="1" applyAlignment="1">
      <alignment horizontal="left" vertical="center" wrapText="1"/>
    </xf>
    <xf numFmtId="0" fontId="1" fillId="0" borderId="0" xfId="5" applyFont="1" applyAlignment="1">
      <alignment horizontal="left"/>
    </xf>
    <xf numFmtId="49" fontId="9" fillId="0" borderId="113" xfId="0" applyNumberFormat="1" applyFont="1" applyBorder="1" applyAlignment="1">
      <alignment horizontal="center" vertical="center" wrapText="1"/>
    </xf>
    <xf numFmtId="49" fontId="9" fillId="0" borderId="91" xfId="0" applyNumberFormat="1" applyFont="1" applyBorder="1" applyAlignment="1">
      <alignment horizontal="center" vertical="center" wrapText="1"/>
    </xf>
    <xf numFmtId="49" fontId="9" fillId="0" borderId="78" xfId="0" applyNumberFormat="1" applyFont="1" applyBorder="1" applyAlignment="1">
      <alignment horizontal="center" vertical="center" wrapText="1"/>
    </xf>
    <xf numFmtId="49" fontId="9" fillId="0" borderId="105" xfId="0" applyNumberFormat="1" applyFont="1" applyBorder="1" applyAlignment="1">
      <alignment horizontal="center" vertical="center" wrapText="1"/>
    </xf>
    <xf numFmtId="49" fontId="15" fillId="3" borderId="110" xfId="0" applyNumberFormat="1" applyFont="1" applyFill="1" applyBorder="1" applyAlignment="1">
      <alignment horizontal="left" vertical="center" wrapText="1"/>
    </xf>
    <xf numFmtId="49" fontId="15" fillId="3" borderId="111" xfId="0" applyNumberFormat="1" applyFont="1" applyFill="1" applyBorder="1" applyAlignment="1">
      <alignment horizontal="left" vertical="center" wrapText="1"/>
    </xf>
    <xf numFmtId="49" fontId="15" fillId="3" borderId="112" xfId="0" applyNumberFormat="1" applyFont="1" applyFill="1" applyBorder="1" applyAlignment="1">
      <alignment horizontal="left" vertical="center" wrapText="1"/>
    </xf>
    <xf numFmtId="49" fontId="9" fillId="0" borderId="25" xfId="0" applyNumberFormat="1" applyFont="1" applyBorder="1" applyAlignment="1">
      <alignment horizontal="center" vertical="center" wrapText="1"/>
    </xf>
    <xf numFmtId="49" fontId="9" fillId="0" borderId="90" xfId="0" applyNumberFormat="1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49" fontId="3" fillId="0" borderId="103" xfId="0" applyNumberFormat="1" applyFont="1" applyBorder="1" applyAlignment="1">
      <alignment horizontal="left" vertical="center" wrapText="1"/>
    </xf>
    <xf numFmtId="49" fontId="3" fillId="0" borderId="104" xfId="0" applyNumberFormat="1" applyFont="1" applyBorder="1" applyAlignment="1">
      <alignment horizontal="left" vertical="center" wrapText="1"/>
    </xf>
    <xf numFmtId="49" fontId="3" fillId="0" borderId="105" xfId="0" applyNumberFormat="1" applyFont="1" applyBorder="1" applyAlignment="1">
      <alignment horizontal="left" vertical="center" wrapText="1"/>
    </xf>
    <xf numFmtId="49" fontId="9" fillId="0" borderId="88" xfId="0" applyNumberFormat="1" applyFont="1" applyBorder="1" applyAlignment="1">
      <alignment horizontal="center" vertical="center" wrapText="1"/>
    </xf>
    <xf numFmtId="49" fontId="9" fillId="0" borderId="92" xfId="0" applyNumberFormat="1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85" xfId="0" applyFont="1" applyFill="1" applyBorder="1" applyAlignment="1" applyProtection="1">
      <alignment vertical="center" wrapText="1"/>
      <protection locked="0"/>
    </xf>
    <xf numFmtId="0" fontId="10" fillId="0" borderId="0" xfId="0" applyFont="1" applyFill="1" applyBorder="1" applyAlignment="1" applyProtection="1">
      <alignment vertical="center" wrapText="1"/>
      <protection locked="0"/>
    </xf>
    <xf numFmtId="49" fontId="10" fillId="2" borderId="70" xfId="0" applyNumberFormat="1" applyFont="1" applyFill="1" applyBorder="1" applyAlignment="1">
      <alignment horizontal="left" vertical="top" wrapText="1"/>
    </xf>
    <xf numFmtId="49" fontId="10" fillId="2" borderId="59" xfId="0" applyNumberFormat="1" applyFont="1" applyFill="1" applyBorder="1" applyAlignment="1">
      <alignment horizontal="left" vertical="top" wrapText="1"/>
    </xf>
    <xf numFmtId="49" fontId="10" fillId="2" borderId="4" xfId="0" applyNumberFormat="1" applyFont="1" applyFill="1" applyBorder="1" applyAlignment="1">
      <alignment horizontal="left" vertical="top" wrapText="1"/>
    </xf>
    <xf numFmtId="49" fontId="10" fillId="2" borderId="72" xfId="0" applyNumberFormat="1" applyFont="1" applyFill="1" applyBorder="1" applyAlignment="1">
      <alignment horizontal="left" vertical="top" wrapText="1"/>
    </xf>
    <xf numFmtId="0" fontId="10" fillId="2" borderId="49" xfId="0" applyFont="1" applyFill="1" applyBorder="1" applyAlignment="1">
      <alignment horizontal="center" vertical="top" wrapText="1"/>
    </xf>
    <xf numFmtId="0" fontId="10" fillId="2" borderId="50" xfId="0" applyFont="1" applyFill="1" applyBorder="1" applyAlignment="1">
      <alignment horizontal="center" vertical="top" wrapText="1"/>
    </xf>
    <xf numFmtId="0" fontId="10" fillId="2" borderId="115" xfId="0" applyFont="1" applyFill="1" applyBorder="1" applyAlignment="1">
      <alignment horizontal="center" vertical="top" wrapText="1"/>
    </xf>
    <xf numFmtId="49" fontId="9" fillId="2" borderId="28" xfId="0" applyNumberFormat="1" applyFont="1" applyFill="1" applyBorder="1" applyAlignment="1">
      <alignment horizontal="center" vertical="center" wrapText="1"/>
    </xf>
    <xf numFmtId="49" fontId="9" fillId="2" borderId="114" xfId="0" applyNumberFormat="1" applyFont="1" applyFill="1" applyBorder="1" applyAlignment="1">
      <alignment horizontal="center" vertical="center" wrapText="1"/>
    </xf>
    <xf numFmtId="49" fontId="27" fillId="3" borderId="110" xfId="0" applyNumberFormat="1" applyFont="1" applyFill="1" applyBorder="1" applyAlignment="1">
      <alignment horizontal="left" vertical="center" wrapText="1"/>
    </xf>
    <xf numFmtId="49" fontId="27" fillId="3" borderId="111" xfId="0" applyNumberFormat="1" applyFont="1" applyFill="1" applyBorder="1" applyAlignment="1">
      <alignment horizontal="left" vertical="center" wrapText="1"/>
    </xf>
    <xf numFmtId="49" fontId="27" fillId="3" borderId="112" xfId="0" applyNumberFormat="1" applyFont="1" applyFill="1" applyBorder="1" applyAlignment="1">
      <alignment horizontal="left" vertical="center" wrapText="1"/>
    </xf>
    <xf numFmtId="0" fontId="10" fillId="0" borderId="0" xfId="0" applyFont="1" applyAlignment="1" applyProtection="1">
      <alignment horizontal="left" vertical="top" wrapText="1"/>
      <protection locked="0"/>
    </xf>
    <xf numFmtId="49" fontId="15" fillId="0" borderId="85" xfId="1" applyNumberFormat="1" applyFont="1" applyBorder="1" applyAlignment="1">
      <alignment horizontal="left" vertical="center" wrapText="1"/>
    </xf>
    <xf numFmtId="0" fontId="10" fillId="0" borderId="34" xfId="0" applyFont="1" applyBorder="1" applyAlignment="1" applyProtection="1">
      <alignment horizontal="center" vertical="top" wrapText="1"/>
      <protection locked="0"/>
    </xf>
    <xf numFmtId="0" fontId="10" fillId="0" borderId="38" xfId="0" applyFont="1" applyBorder="1" applyAlignment="1" applyProtection="1">
      <alignment horizontal="center" vertical="top" wrapText="1"/>
      <protection locked="0"/>
    </xf>
    <xf numFmtId="0" fontId="10" fillId="0" borderId="35" xfId="0" applyFont="1" applyBorder="1" applyAlignment="1" applyProtection="1">
      <alignment horizontal="left" vertical="top" wrapText="1"/>
      <protection locked="0"/>
    </xf>
    <xf numFmtId="0" fontId="10" fillId="0" borderId="25" xfId="0" applyFont="1" applyBorder="1" applyAlignment="1" applyProtection="1">
      <alignment horizontal="left" vertical="top" wrapText="1"/>
      <protection locked="0"/>
    </xf>
    <xf numFmtId="0" fontId="10" fillId="0" borderId="36" xfId="0" applyFont="1" applyBorder="1" applyAlignment="1" applyProtection="1">
      <alignment horizontal="center" vertical="top" wrapText="1"/>
      <protection locked="0"/>
    </xf>
    <xf numFmtId="0" fontId="10" fillId="0" borderId="22" xfId="0" applyFont="1" applyBorder="1" applyAlignment="1" applyProtection="1">
      <alignment horizontal="center" vertical="top" wrapText="1"/>
      <protection locked="0"/>
    </xf>
    <xf numFmtId="3" fontId="10" fillId="0" borderId="36" xfId="0" applyNumberFormat="1" applyFont="1" applyBorder="1" applyAlignment="1" applyProtection="1">
      <alignment horizontal="center" vertical="top" wrapText="1"/>
      <protection locked="0"/>
    </xf>
    <xf numFmtId="3" fontId="10" fillId="0" borderId="22" xfId="0" applyNumberFormat="1" applyFont="1" applyBorder="1" applyAlignment="1" applyProtection="1">
      <alignment horizontal="center" vertical="top" wrapText="1"/>
      <protection locked="0"/>
    </xf>
    <xf numFmtId="3" fontId="10" fillId="0" borderId="49" xfId="0" applyNumberFormat="1" applyFont="1" applyBorder="1" applyAlignment="1" applyProtection="1">
      <alignment horizontal="center" vertical="top" wrapText="1"/>
      <protection locked="0"/>
    </xf>
    <xf numFmtId="3" fontId="10" fillId="0" borderId="50" xfId="0" applyNumberFormat="1" applyFont="1" applyBorder="1" applyAlignment="1" applyProtection="1">
      <alignment horizontal="center" vertical="top" wrapText="1"/>
      <protection locked="0"/>
    </xf>
    <xf numFmtId="0" fontId="10" fillId="0" borderId="52" xfId="0" applyFont="1" applyBorder="1" applyAlignment="1" applyProtection="1">
      <alignment horizontal="center" vertical="top" wrapText="1"/>
      <protection locked="0"/>
    </xf>
    <xf numFmtId="0" fontId="10" fillId="0" borderId="50" xfId="0" applyFont="1" applyBorder="1" applyAlignment="1" applyProtection="1">
      <alignment horizontal="center" vertical="top" wrapText="1"/>
      <protection locked="0"/>
    </xf>
    <xf numFmtId="0" fontId="10" fillId="0" borderId="37" xfId="0" applyFont="1" applyBorder="1" applyAlignment="1" applyProtection="1">
      <alignment horizontal="center" vertical="top" wrapText="1"/>
      <protection locked="0"/>
    </xf>
    <xf numFmtId="0" fontId="10" fillId="0" borderId="45" xfId="0" applyFont="1" applyBorder="1" applyAlignment="1" applyProtection="1">
      <alignment horizontal="right" vertical="center"/>
      <protection locked="0"/>
    </xf>
    <xf numFmtId="0" fontId="10" fillId="0" borderId="0" xfId="0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 wrapText="1"/>
      <protection hidden="1"/>
    </xf>
    <xf numFmtId="0" fontId="9" fillId="0" borderId="0" xfId="0" applyNumberFormat="1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center" vertical="top" wrapText="1"/>
      <protection locked="0"/>
    </xf>
    <xf numFmtId="49" fontId="15" fillId="0" borderId="0" xfId="1" applyNumberFormat="1" applyFont="1" applyAlignment="1" applyProtection="1">
      <alignment horizontal="left" vertical="center" wrapText="1"/>
      <protection locked="0"/>
    </xf>
    <xf numFmtId="49" fontId="3" fillId="0" borderId="0" xfId="1" applyNumberFormat="1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49" fontId="15" fillId="0" borderId="0" xfId="1" applyNumberFormat="1" applyFont="1" applyBorder="1" applyAlignment="1">
      <alignment horizontal="left" vertical="center" wrapText="1"/>
    </xf>
    <xf numFmtId="49" fontId="9" fillId="0" borderId="95" xfId="0" applyNumberFormat="1" applyFont="1" applyBorder="1" applyAlignment="1" applyProtection="1">
      <alignment horizontal="center" vertical="center" wrapText="1"/>
      <protection locked="0"/>
    </xf>
    <xf numFmtId="49" fontId="9" fillId="0" borderId="90" xfId="0" applyNumberFormat="1" applyFont="1" applyBorder="1" applyAlignment="1" applyProtection="1">
      <alignment horizontal="center" vertical="center" wrapText="1"/>
      <protection locked="0"/>
    </xf>
    <xf numFmtId="49" fontId="9" fillId="0" borderId="96" xfId="0" applyNumberFormat="1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vertical="top" wrapText="1"/>
      <protection locked="0"/>
    </xf>
    <xf numFmtId="0" fontId="13" fillId="0" borderId="38" xfId="0" applyFont="1" applyBorder="1" applyAlignment="1" applyProtection="1">
      <alignment horizontal="center" vertical="top" wrapText="1"/>
      <protection locked="0"/>
    </xf>
    <xf numFmtId="0" fontId="13" fillId="0" borderId="45" xfId="0" applyFont="1" applyBorder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left" vertical="top" wrapText="1"/>
      <protection locked="0"/>
    </xf>
    <xf numFmtId="0" fontId="13" fillId="0" borderId="36" xfId="0" applyFont="1" applyBorder="1" applyAlignment="1" applyProtection="1">
      <alignment horizontal="left" vertical="top" wrapText="1"/>
      <protection locked="0"/>
    </xf>
    <xf numFmtId="0" fontId="13" fillId="0" borderId="22" xfId="0" applyFont="1" applyBorder="1" applyAlignment="1" applyProtection="1">
      <alignment horizontal="left" vertical="top" wrapText="1"/>
      <protection locked="0"/>
    </xf>
    <xf numFmtId="0" fontId="13" fillId="0" borderId="64" xfId="0" applyFont="1" applyBorder="1" applyAlignment="1" applyProtection="1">
      <alignment horizontal="center" vertical="top" wrapText="1"/>
      <protection locked="0"/>
    </xf>
    <xf numFmtId="0" fontId="13" fillId="0" borderId="65" xfId="0" applyFont="1" applyBorder="1" applyAlignment="1" applyProtection="1">
      <alignment horizontal="center" vertical="top" wrapText="1"/>
      <protection locked="0"/>
    </xf>
    <xf numFmtId="0" fontId="13" fillId="0" borderId="69" xfId="0" applyFont="1" applyBorder="1" applyAlignment="1" applyProtection="1">
      <alignment horizontal="center" vertical="top" wrapText="1"/>
      <protection locked="0"/>
    </xf>
    <xf numFmtId="0" fontId="13" fillId="0" borderId="54" xfId="0" applyFont="1" applyBorder="1" applyAlignment="1" applyProtection="1">
      <alignment horizontal="center" vertical="top" wrapText="1"/>
      <protection locked="0"/>
    </xf>
    <xf numFmtId="0" fontId="13" fillId="0" borderId="57" xfId="0" applyFont="1" applyBorder="1" applyAlignment="1" applyProtection="1">
      <alignment horizontal="center" vertical="top" wrapText="1"/>
      <protection locked="0"/>
    </xf>
    <xf numFmtId="0" fontId="13" fillId="0" borderId="10" xfId="0" applyFont="1" applyBorder="1" applyAlignment="1" applyProtection="1">
      <alignment horizontal="center" vertical="top" wrapText="1"/>
      <protection locked="0"/>
    </xf>
    <xf numFmtId="0" fontId="13" fillId="0" borderId="61" xfId="0" applyFont="1" applyBorder="1" applyAlignment="1" applyProtection="1">
      <alignment horizontal="center" vertical="top" wrapText="1"/>
      <protection locked="0"/>
    </xf>
    <xf numFmtId="0" fontId="13" fillId="0" borderId="62" xfId="0" applyFont="1" applyBorder="1" applyAlignment="1" applyProtection="1">
      <alignment horizontal="center" vertical="top" wrapText="1"/>
      <protection locked="0"/>
    </xf>
    <xf numFmtId="0" fontId="13" fillId="0" borderId="59" xfId="0" applyFont="1" applyBorder="1" applyAlignment="1" applyProtection="1">
      <alignment horizontal="center" vertical="top" wrapText="1"/>
      <protection locked="0"/>
    </xf>
    <xf numFmtId="0" fontId="13" fillId="0" borderId="26" xfId="0" applyFont="1" applyBorder="1" applyAlignment="1" applyProtection="1">
      <alignment horizontal="center" vertical="top" wrapText="1"/>
      <protection locked="0"/>
    </xf>
    <xf numFmtId="3" fontId="13" fillId="0" borderId="49" xfId="0" applyNumberFormat="1" applyFont="1" applyBorder="1" applyAlignment="1" applyProtection="1">
      <alignment horizontal="center" vertical="top" wrapText="1"/>
      <protection locked="0"/>
    </xf>
    <xf numFmtId="3" fontId="13" fillId="0" borderId="50" xfId="0" applyNumberFormat="1" applyFont="1" applyBorder="1" applyAlignment="1" applyProtection="1">
      <alignment horizontal="center" vertical="top" wrapText="1"/>
      <protection locked="0"/>
    </xf>
    <xf numFmtId="3" fontId="13" fillId="0" borderId="97" xfId="0" applyNumberFormat="1" applyFont="1" applyBorder="1" applyAlignment="1" applyProtection="1">
      <alignment horizontal="center" vertical="top" wrapText="1"/>
      <protection locked="0"/>
    </xf>
    <xf numFmtId="0" fontId="13" fillId="0" borderId="71" xfId="0" applyFont="1" applyBorder="1" applyAlignment="1" applyProtection="1">
      <alignment horizontal="center" vertical="top" wrapText="1"/>
      <protection locked="0"/>
    </xf>
    <xf numFmtId="0" fontId="13" fillId="0" borderId="90" xfId="0" applyFont="1" applyBorder="1" applyAlignment="1" applyProtection="1">
      <alignment horizontal="center" vertical="top" wrapText="1"/>
      <protection locked="0"/>
    </xf>
    <xf numFmtId="0" fontId="22" fillId="0" borderId="0" xfId="6" applyFont="1" applyAlignment="1">
      <alignment horizontal="left" vertical="center" wrapText="1"/>
    </xf>
    <xf numFmtId="0" fontId="18" fillId="0" borderId="0" xfId="6" applyFont="1" applyAlignment="1">
      <alignment horizontal="left" wrapText="1"/>
    </xf>
    <xf numFmtId="0" fontId="19" fillId="0" borderId="0" xfId="6" applyFont="1" applyAlignment="1">
      <alignment horizontal="left" wrapText="1"/>
    </xf>
    <xf numFmtId="0" fontId="1" fillId="0" borderId="0" xfId="6" applyFont="1" applyAlignment="1">
      <alignment horizontal="center" wrapText="1"/>
    </xf>
    <xf numFmtId="0" fontId="20" fillId="0" borderId="0" xfId="6" applyFont="1" applyFill="1" applyAlignment="1">
      <alignment horizontal="center" wrapText="1"/>
    </xf>
    <xf numFmtId="0" fontId="21" fillId="0" borderId="0" xfId="6" applyFont="1" applyAlignment="1">
      <alignment horizontal="left" vertical="center" wrapText="1"/>
    </xf>
    <xf numFmtId="14" fontId="18" fillId="0" borderId="0" xfId="6" applyNumberFormat="1" applyFont="1" applyBorder="1" applyAlignment="1" applyProtection="1">
      <alignment horizontal="left" wrapText="1"/>
      <protection locked="0"/>
    </xf>
    <xf numFmtId="0" fontId="18" fillId="0" borderId="0" xfId="6" applyNumberFormat="1" applyFont="1" applyBorder="1" applyAlignment="1" applyProtection="1">
      <alignment horizontal="left" wrapText="1"/>
      <protection locked="0"/>
    </xf>
    <xf numFmtId="0" fontId="1" fillId="0" borderId="0" xfId="6" applyFont="1" applyAlignment="1">
      <alignment horizontal="left"/>
    </xf>
    <xf numFmtId="49" fontId="1" fillId="0" borderId="0" xfId="6" applyNumberFormat="1" applyFont="1" applyBorder="1" applyAlignment="1">
      <alignment horizontal="left" vertical="center" wrapText="1"/>
    </xf>
    <xf numFmtId="49" fontId="1" fillId="0" borderId="0" xfId="6" applyNumberFormat="1" applyFont="1" applyAlignment="1">
      <alignment horizontal="left" vertical="center" wrapText="1"/>
    </xf>
    <xf numFmtId="0" fontId="18" fillId="0" borderId="0" xfId="6" applyFont="1" applyAlignment="1">
      <alignment horizontal="left" vertical="center" wrapText="1"/>
    </xf>
    <xf numFmtId="0" fontId="25" fillId="0" borderId="0" xfId="6" applyFont="1" applyAlignment="1">
      <alignment horizontal="left" vertical="top" wrapText="1"/>
    </xf>
    <xf numFmtId="0" fontId="1" fillId="0" borderId="0" xfId="0" applyNumberFormat="1" applyFont="1" applyBorder="1" applyAlignment="1">
      <alignment vertical="top" wrapText="1"/>
    </xf>
    <xf numFmtId="0" fontId="2" fillId="3" borderId="46" xfId="0" applyFont="1" applyFill="1" applyBorder="1" applyAlignment="1">
      <alignment horizontal="left" vertical="center"/>
    </xf>
    <xf numFmtId="0" fontId="2" fillId="3" borderId="47" xfId="0" applyFont="1" applyFill="1" applyBorder="1" applyAlignment="1">
      <alignment horizontal="left" vertical="center"/>
    </xf>
    <xf numFmtId="0" fontId="2" fillId="3" borderId="119" xfId="0" applyFont="1" applyFill="1" applyBorder="1" applyAlignment="1">
      <alignment horizontal="left" vertical="center"/>
    </xf>
    <xf numFmtId="49" fontId="9" fillId="4" borderId="120" xfId="0" applyNumberFormat="1" applyFont="1" applyFill="1" applyBorder="1" applyAlignment="1" applyProtection="1">
      <alignment vertical="center" wrapText="1"/>
      <protection locked="0"/>
    </xf>
    <xf numFmtId="0" fontId="7" fillId="3" borderId="121" xfId="0" applyFont="1" applyFill="1" applyBorder="1" applyAlignment="1" applyProtection="1">
      <alignment horizontal="center" vertical="top" wrapText="1"/>
      <protection locked="0"/>
    </xf>
    <xf numFmtId="0" fontId="7" fillId="3" borderId="122" xfId="0" applyFont="1" applyFill="1" applyBorder="1" applyAlignment="1" applyProtection="1">
      <alignment horizontal="center" vertical="top" wrapText="1"/>
      <protection locked="0"/>
    </xf>
    <xf numFmtId="0" fontId="7" fillId="3" borderId="123" xfId="0" applyFont="1" applyFill="1" applyBorder="1" applyAlignment="1" applyProtection="1">
      <alignment horizontal="center" vertical="top" wrapText="1"/>
      <protection locked="0"/>
    </xf>
    <xf numFmtId="0" fontId="7" fillId="3" borderId="124" xfId="0" applyFont="1" applyFill="1" applyBorder="1" applyAlignment="1" applyProtection="1">
      <alignment horizontal="center" vertical="top" wrapText="1"/>
      <protection locked="0"/>
    </xf>
    <xf numFmtId="0" fontId="7" fillId="3" borderId="125" xfId="0" applyFont="1" applyFill="1" applyBorder="1" applyAlignment="1" applyProtection="1">
      <alignment horizontal="center" vertical="center" wrapText="1"/>
      <protection locked="0"/>
    </xf>
    <xf numFmtId="0" fontId="7" fillId="3" borderId="126" xfId="0" applyFont="1" applyFill="1" applyBorder="1" applyAlignment="1" applyProtection="1">
      <alignment horizontal="center" vertical="center" wrapText="1"/>
      <protection locked="0"/>
    </xf>
    <xf numFmtId="0" fontId="7" fillId="3" borderId="127" xfId="0" applyFont="1" applyFill="1" applyBorder="1" applyAlignment="1" applyProtection="1">
      <alignment horizontal="center" vertical="center" wrapText="1"/>
      <protection locked="0"/>
    </xf>
    <xf numFmtId="0" fontId="7" fillId="3" borderId="128" xfId="0" applyFont="1" applyFill="1" applyBorder="1" applyAlignment="1" applyProtection="1">
      <alignment horizontal="center" vertical="top" wrapText="1"/>
      <protection locked="0"/>
    </xf>
    <xf numFmtId="0" fontId="7" fillId="3" borderId="107" xfId="0" applyFont="1" applyFill="1" applyBorder="1" applyAlignment="1" applyProtection="1">
      <alignment horizontal="center" vertical="top" wrapText="1"/>
      <protection locked="0"/>
    </xf>
    <xf numFmtId="0" fontId="7" fillId="3" borderId="14" xfId="0" applyFont="1" applyFill="1" applyBorder="1" applyAlignment="1" applyProtection="1">
      <alignment horizontal="center" vertical="top" wrapText="1"/>
      <protection locked="0"/>
    </xf>
  </cellXfs>
  <cellStyles count="7">
    <cellStyle name="Hypertextové prepojenie" xfId="4" builtinId="8"/>
    <cellStyle name="Normálna 2" xfId="5"/>
    <cellStyle name="Normálna 2 6" xfId="6"/>
    <cellStyle name="Normálne" xfId="0" builtinId="0"/>
    <cellStyle name="normálne 2 2" xfId="1"/>
    <cellStyle name="normálne 2 2 2" xfId="3"/>
    <cellStyle name="Normálne 4" xfId="2"/>
  </cellStyles>
  <dxfs count="241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</xdr:row>
          <xdr:rowOff>142875</xdr:rowOff>
        </xdr:from>
        <xdr:to>
          <xdr:col>1</xdr:col>
          <xdr:colOff>285750</xdr:colOff>
          <xdr:row>9</xdr:row>
          <xdr:rowOff>85725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xmlns="" id="{00000000-0008-0000-13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19</xdr:row>
          <xdr:rowOff>171450</xdr:rowOff>
        </xdr:from>
        <xdr:to>
          <xdr:col>1</xdr:col>
          <xdr:colOff>285750</xdr:colOff>
          <xdr:row>21</xdr:row>
          <xdr:rowOff>57150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xmlns="" id="{00000000-0008-0000-1300-00000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tabColor theme="7" tint="0.59999389629810485"/>
  </sheetPr>
  <dimension ref="B1:K97"/>
  <sheetViews>
    <sheetView showGridLines="0" tabSelected="1" zoomScaleNormal="100" workbookViewId="0"/>
  </sheetViews>
  <sheetFormatPr defaultRowHeight="12" x14ac:dyDescent="0.2"/>
  <cols>
    <col min="1" max="1" width="1.85546875" style="7" customWidth="1"/>
    <col min="2" max="2" width="5.140625" style="7" bestFit="1" customWidth="1"/>
    <col min="3" max="3" width="22.42578125" style="7" customWidth="1"/>
    <col min="4" max="5" width="29.7109375" style="7" customWidth="1"/>
    <col min="6" max="257" width="9.140625" style="7"/>
    <col min="258" max="258" width="5.140625" style="7" bestFit="1" customWidth="1"/>
    <col min="259" max="259" width="22.42578125" style="7" customWidth="1"/>
    <col min="260" max="261" width="29.7109375" style="7" customWidth="1"/>
    <col min="262" max="513" width="9.140625" style="7"/>
    <col min="514" max="514" width="5.140625" style="7" bestFit="1" customWidth="1"/>
    <col min="515" max="515" width="22.42578125" style="7" customWidth="1"/>
    <col min="516" max="517" width="29.7109375" style="7" customWidth="1"/>
    <col min="518" max="769" width="9.140625" style="7"/>
    <col min="770" max="770" width="5.140625" style="7" bestFit="1" customWidth="1"/>
    <col min="771" max="771" width="22.42578125" style="7" customWidth="1"/>
    <col min="772" max="773" width="29.7109375" style="7" customWidth="1"/>
    <col min="774" max="1025" width="9.140625" style="7"/>
    <col min="1026" max="1026" width="5.140625" style="7" bestFit="1" customWidth="1"/>
    <col min="1027" max="1027" width="22.42578125" style="7" customWidth="1"/>
    <col min="1028" max="1029" width="29.7109375" style="7" customWidth="1"/>
    <col min="1030" max="1281" width="9.140625" style="7"/>
    <col min="1282" max="1282" width="5.140625" style="7" bestFit="1" customWidth="1"/>
    <col min="1283" max="1283" width="22.42578125" style="7" customWidth="1"/>
    <col min="1284" max="1285" width="29.7109375" style="7" customWidth="1"/>
    <col min="1286" max="1537" width="9.140625" style="7"/>
    <col min="1538" max="1538" width="5.140625" style="7" bestFit="1" customWidth="1"/>
    <col min="1539" max="1539" width="22.42578125" style="7" customWidth="1"/>
    <col min="1540" max="1541" width="29.7109375" style="7" customWidth="1"/>
    <col min="1542" max="1793" width="9.140625" style="7"/>
    <col min="1794" max="1794" width="5.140625" style="7" bestFit="1" customWidth="1"/>
    <col min="1795" max="1795" width="22.42578125" style="7" customWidth="1"/>
    <col min="1796" max="1797" width="29.7109375" style="7" customWidth="1"/>
    <col min="1798" max="2049" width="9.140625" style="7"/>
    <col min="2050" max="2050" width="5.140625" style="7" bestFit="1" customWidth="1"/>
    <col min="2051" max="2051" width="22.42578125" style="7" customWidth="1"/>
    <col min="2052" max="2053" width="29.7109375" style="7" customWidth="1"/>
    <col min="2054" max="2305" width="9.140625" style="7"/>
    <col min="2306" max="2306" width="5.140625" style="7" bestFit="1" customWidth="1"/>
    <col min="2307" max="2307" width="22.42578125" style="7" customWidth="1"/>
    <col min="2308" max="2309" width="29.7109375" style="7" customWidth="1"/>
    <col min="2310" max="2561" width="9.140625" style="7"/>
    <col min="2562" max="2562" width="5.140625" style="7" bestFit="1" customWidth="1"/>
    <col min="2563" max="2563" width="22.42578125" style="7" customWidth="1"/>
    <col min="2564" max="2565" width="29.7109375" style="7" customWidth="1"/>
    <col min="2566" max="2817" width="9.140625" style="7"/>
    <col min="2818" max="2818" width="5.140625" style="7" bestFit="1" customWidth="1"/>
    <col min="2819" max="2819" width="22.42578125" style="7" customWidth="1"/>
    <col min="2820" max="2821" width="29.7109375" style="7" customWidth="1"/>
    <col min="2822" max="3073" width="9.140625" style="7"/>
    <col min="3074" max="3074" width="5.140625" style="7" bestFit="1" customWidth="1"/>
    <col min="3075" max="3075" width="22.42578125" style="7" customWidth="1"/>
    <col min="3076" max="3077" width="29.7109375" style="7" customWidth="1"/>
    <col min="3078" max="3329" width="9.140625" style="7"/>
    <col min="3330" max="3330" width="5.140625" style="7" bestFit="1" customWidth="1"/>
    <col min="3331" max="3331" width="22.42578125" style="7" customWidth="1"/>
    <col min="3332" max="3333" width="29.7109375" style="7" customWidth="1"/>
    <col min="3334" max="3585" width="9.140625" style="7"/>
    <col min="3586" max="3586" width="5.140625" style="7" bestFit="1" customWidth="1"/>
    <col min="3587" max="3587" width="22.42578125" style="7" customWidth="1"/>
    <col min="3588" max="3589" width="29.7109375" style="7" customWidth="1"/>
    <col min="3590" max="3841" width="9.140625" style="7"/>
    <col min="3842" max="3842" width="5.140625" style="7" bestFit="1" customWidth="1"/>
    <col min="3843" max="3843" width="22.42578125" style="7" customWidth="1"/>
    <col min="3844" max="3845" width="29.7109375" style="7" customWidth="1"/>
    <col min="3846" max="4097" width="9.140625" style="7"/>
    <col min="4098" max="4098" width="5.140625" style="7" bestFit="1" customWidth="1"/>
    <col min="4099" max="4099" width="22.42578125" style="7" customWidth="1"/>
    <col min="4100" max="4101" width="29.7109375" style="7" customWidth="1"/>
    <col min="4102" max="4353" width="9.140625" style="7"/>
    <col min="4354" max="4354" width="5.140625" style="7" bestFit="1" customWidth="1"/>
    <col min="4355" max="4355" width="22.42578125" style="7" customWidth="1"/>
    <col min="4356" max="4357" width="29.7109375" style="7" customWidth="1"/>
    <col min="4358" max="4609" width="9.140625" style="7"/>
    <col min="4610" max="4610" width="5.140625" style="7" bestFit="1" customWidth="1"/>
    <col min="4611" max="4611" width="22.42578125" style="7" customWidth="1"/>
    <col min="4612" max="4613" width="29.7109375" style="7" customWidth="1"/>
    <col min="4614" max="4865" width="9.140625" style="7"/>
    <col min="4866" max="4866" width="5.140625" style="7" bestFit="1" customWidth="1"/>
    <col min="4867" max="4867" width="22.42578125" style="7" customWidth="1"/>
    <col min="4868" max="4869" width="29.7109375" style="7" customWidth="1"/>
    <col min="4870" max="5121" width="9.140625" style="7"/>
    <col min="5122" max="5122" width="5.140625" style="7" bestFit="1" customWidth="1"/>
    <col min="5123" max="5123" width="22.42578125" style="7" customWidth="1"/>
    <col min="5124" max="5125" width="29.7109375" style="7" customWidth="1"/>
    <col min="5126" max="5377" width="9.140625" style="7"/>
    <col min="5378" max="5378" width="5.140625" style="7" bestFit="1" customWidth="1"/>
    <col min="5379" max="5379" width="22.42578125" style="7" customWidth="1"/>
    <col min="5380" max="5381" width="29.7109375" style="7" customWidth="1"/>
    <col min="5382" max="5633" width="9.140625" style="7"/>
    <col min="5634" max="5634" width="5.140625" style="7" bestFit="1" customWidth="1"/>
    <col min="5635" max="5635" width="22.42578125" style="7" customWidth="1"/>
    <col min="5636" max="5637" width="29.7109375" style="7" customWidth="1"/>
    <col min="5638" max="5889" width="9.140625" style="7"/>
    <col min="5890" max="5890" width="5.140625" style="7" bestFit="1" customWidth="1"/>
    <col min="5891" max="5891" width="22.42578125" style="7" customWidth="1"/>
    <col min="5892" max="5893" width="29.7109375" style="7" customWidth="1"/>
    <col min="5894" max="6145" width="9.140625" style="7"/>
    <col min="6146" max="6146" width="5.140625" style="7" bestFit="1" customWidth="1"/>
    <col min="6147" max="6147" width="22.42578125" style="7" customWidth="1"/>
    <col min="6148" max="6149" width="29.7109375" style="7" customWidth="1"/>
    <col min="6150" max="6401" width="9.140625" style="7"/>
    <col min="6402" max="6402" width="5.140625" style="7" bestFit="1" customWidth="1"/>
    <col min="6403" max="6403" width="22.42578125" style="7" customWidth="1"/>
    <col min="6404" max="6405" width="29.7109375" style="7" customWidth="1"/>
    <col min="6406" max="6657" width="9.140625" style="7"/>
    <col min="6658" max="6658" width="5.140625" style="7" bestFit="1" customWidth="1"/>
    <col min="6659" max="6659" width="22.42578125" style="7" customWidth="1"/>
    <col min="6660" max="6661" width="29.7109375" style="7" customWidth="1"/>
    <col min="6662" max="6913" width="9.140625" style="7"/>
    <col min="6914" max="6914" width="5.140625" style="7" bestFit="1" customWidth="1"/>
    <col min="6915" max="6915" width="22.42578125" style="7" customWidth="1"/>
    <col min="6916" max="6917" width="29.7109375" style="7" customWidth="1"/>
    <col min="6918" max="7169" width="9.140625" style="7"/>
    <col min="7170" max="7170" width="5.140625" style="7" bestFit="1" customWidth="1"/>
    <col min="7171" max="7171" width="22.42578125" style="7" customWidth="1"/>
    <col min="7172" max="7173" width="29.7109375" style="7" customWidth="1"/>
    <col min="7174" max="7425" width="9.140625" style="7"/>
    <col min="7426" max="7426" width="5.140625" style="7" bestFit="1" customWidth="1"/>
    <col min="7427" max="7427" width="22.42578125" style="7" customWidth="1"/>
    <col min="7428" max="7429" width="29.7109375" style="7" customWidth="1"/>
    <col min="7430" max="7681" width="9.140625" style="7"/>
    <col min="7682" max="7682" width="5.140625" style="7" bestFit="1" customWidth="1"/>
    <col min="7683" max="7683" width="22.42578125" style="7" customWidth="1"/>
    <col min="7684" max="7685" width="29.7109375" style="7" customWidth="1"/>
    <col min="7686" max="7937" width="9.140625" style="7"/>
    <col min="7938" max="7938" width="5.140625" style="7" bestFit="1" customWidth="1"/>
    <col min="7939" max="7939" width="22.42578125" style="7" customWidth="1"/>
    <col min="7940" max="7941" width="29.7109375" style="7" customWidth="1"/>
    <col min="7942" max="8193" width="9.140625" style="7"/>
    <col min="8194" max="8194" width="5.140625" style="7" bestFit="1" customWidth="1"/>
    <col min="8195" max="8195" width="22.42578125" style="7" customWidth="1"/>
    <col min="8196" max="8197" width="29.7109375" style="7" customWidth="1"/>
    <col min="8198" max="8449" width="9.140625" style="7"/>
    <col min="8450" max="8450" width="5.140625" style="7" bestFit="1" customWidth="1"/>
    <col min="8451" max="8451" width="22.42578125" style="7" customWidth="1"/>
    <col min="8452" max="8453" width="29.7109375" style="7" customWidth="1"/>
    <col min="8454" max="8705" width="9.140625" style="7"/>
    <col min="8706" max="8706" width="5.140625" style="7" bestFit="1" customWidth="1"/>
    <col min="8707" max="8707" width="22.42578125" style="7" customWidth="1"/>
    <col min="8708" max="8709" width="29.7109375" style="7" customWidth="1"/>
    <col min="8710" max="8961" width="9.140625" style="7"/>
    <col min="8962" max="8962" width="5.140625" style="7" bestFit="1" customWidth="1"/>
    <col min="8963" max="8963" width="22.42578125" style="7" customWidth="1"/>
    <col min="8964" max="8965" width="29.7109375" style="7" customWidth="1"/>
    <col min="8966" max="9217" width="9.140625" style="7"/>
    <col min="9218" max="9218" width="5.140625" style="7" bestFit="1" customWidth="1"/>
    <col min="9219" max="9219" width="22.42578125" style="7" customWidth="1"/>
    <col min="9220" max="9221" width="29.7109375" style="7" customWidth="1"/>
    <col min="9222" max="9473" width="9.140625" style="7"/>
    <col min="9474" max="9474" width="5.140625" style="7" bestFit="1" customWidth="1"/>
    <col min="9475" max="9475" width="22.42578125" style="7" customWidth="1"/>
    <col min="9476" max="9477" width="29.7109375" style="7" customWidth="1"/>
    <col min="9478" max="9729" width="9.140625" style="7"/>
    <col min="9730" max="9730" width="5.140625" style="7" bestFit="1" customWidth="1"/>
    <col min="9731" max="9731" width="22.42578125" style="7" customWidth="1"/>
    <col min="9732" max="9733" width="29.7109375" style="7" customWidth="1"/>
    <col min="9734" max="9985" width="9.140625" style="7"/>
    <col min="9986" max="9986" width="5.140625" style="7" bestFit="1" customWidth="1"/>
    <col min="9987" max="9987" width="22.42578125" style="7" customWidth="1"/>
    <col min="9988" max="9989" width="29.7109375" style="7" customWidth="1"/>
    <col min="9990" max="10241" width="9.140625" style="7"/>
    <col min="10242" max="10242" width="5.140625" style="7" bestFit="1" customWidth="1"/>
    <col min="10243" max="10243" width="22.42578125" style="7" customWidth="1"/>
    <col min="10244" max="10245" width="29.7109375" style="7" customWidth="1"/>
    <col min="10246" max="10497" width="9.140625" style="7"/>
    <col min="10498" max="10498" width="5.140625" style="7" bestFit="1" customWidth="1"/>
    <col min="10499" max="10499" width="22.42578125" style="7" customWidth="1"/>
    <col min="10500" max="10501" width="29.7109375" style="7" customWidth="1"/>
    <col min="10502" max="10753" width="9.140625" style="7"/>
    <col min="10754" max="10754" width="5.140625" style="7" bestFit="1" customWidth="1"/>
    <col min="10755" max="10755" width="22.42578125" style="7" customWidth="1"/>
    <col min="10756" max="10757" width="29.7109375" style="7" customWidth="1"/>
    <col min="10758" max="11009" width="9.140625" style="7"/>
    <col min="11010" max="11010" width="5.140625" style="7" bestFit="1" customWidth="1"/>
    <col min="11011" max="11011" width="22.42578125" style="7" customWidth="1"/>
    <col min="11012" max="11013" width="29.7109375" style="7" customWidth="1"/>
    <col min="11014" max="11265" width="9.140625" style="7"/>
    <col min="11266" max="11266" width="5.140625" style="7" bestFit="1" customWidth="1"/>
    <col min="11267" max="11267" width="22.42578125" style="7" customWidth="1"/>
    <col min="11268" max="11269" width="29.7109375" style="7" customWidth="1"/>
    <col min="11270" max="11521" width="9.140625" style="7"/>
    <col min="11522" max="11522" width="5.140625" style="7" bestFit="1" customWidth="1"/>
    <col min="11523" max="11523" width="22.42578125" style="7" customWidth="1"/>
    <col min="11524" max="11525" width="29.7109375" style="7" customWidth="1"/>
    <col min="11526" max="11777" width="9.140625" style="7"/>
    <col min="11778" max="11778" width="5.140625" style="7" bestFit="1" customWidth="1"/>
    <col min="11779" max="11779" width="22.42578125" style="7" customWidth="1"/>
    <col min="11780" max="11781" width="29.7109375" style="7" customWidth="1"/>
    <col min="11782" max="12033" width="9.140625" style="7"/>
    <col min="12034" max="12034" width="5.140625" style="7" bestFit="1" customWidth="1"/>
    <col min="12035" max="12035" width="22.42578125" style="7" customWidth="1"/>
    <col min="12036" max="12037" width="29.7109375" style="7" customWidth="1"/>
    <col min="12038" max="12289" width="9.140625" style="7"/>
    <col min="12290" max="12290" width="5.140625" style="7" bestFit="1" customWidth="1"/>
    <col min="12291" max="12291" width="22.42578125" style="7" customWidth="1"/>
    <col min="12292" max="12293" width="29.7109375" style="7" customWidth="1"/>
    <col min="12294" max="12545" width="9.140625" style="7"/>
    <col min="12546" max="12546" width="5.140625" style="7" bestFit="1" customWidth="1"/>
    <col min="12547" max="12547" width="22.42578125" style="7" customWidth="1"/>
    <col min="12548" max="12549" width="29.7109375" style="7" customWidth="1"/>
    <col min="12550" max="12801" width="9.140625" style="7"/>
    <col min="12802" max="12802" width="5.140625" style="7" bestFit="1" customWidth="1"/>
    <col min="12803" max="12803" width="22.42578125" style="7" customWidth="1"/>
    <col min="12804" max="12805" width="29.7109375" style="7" customWidth="1"/>
    <col min="12806" max="13057" width="9.140625" style="7"/>
    <col min="13058" max="13058" width="5.140625" style="7" bestFit="1" customWidth="1"/>
    <col min="13059" max="13059" width="22.42578125" style="7" customWidth="1"/>
    <col min="13060" max="13061" width="29.7109375" style="7" customWidth="1"/>
    <col min="13062" max="13313" width="9.140625" style="7"/>
    <col min="13314" max="13314" width="5.140625" style="7" bestFit="1" customWidth="1"/>
    <col min="13315" max="13315" width="22.42578125" style="7" customWidth="1"/>
    <col min="13316" max="13317" width="29.7109375" style="7" customWidth="1"/>
    <col min="13318" max="13569" width="9.140625" style="7"/>
    <col min="13570" max="13570" width="5.140625" style="7" bestFit="1" customWidth="1"/>
    <col min="13571" max="13571" width="22.42578125" style="7" customWidth="1"/>
    <col min="13572" max="13573" width="29.7109375" style="7" customWidth="1"/>
    <col min="13574" max="13825" width="9.140625" style="7"/>
    <col min="13826" max="13826" width="5.140625" style="7" bestFit="1" customWidth="1"/>
    <col min="13827" max="13827" width="22.42578125" style="7" customWidth="1"/>
    <col min="13828" max="13829" width="29.7109375" style="7" customWidth="1"/>
    <col min="13830" max="14081" width="9.140625" style="7"/>
    <col min="14082" max="14082" width="5.140625" style="7" bestFit="1" customWidth="1"/>
    <col min="14083" max="14083" width="22.42578125" style="7" customWidth="1"/>
    <col min="14084" max="14085" width="29.7109375" style="7" customWidth="1"/>
    <col min="14086" max="14337" width="9.140625" style="7"/>
    <col min="14338" max="14338" width="5.140625" style="7" bestFit="1" customWidth="1"/>
    <col min="14339" max="14339" width="22.42578125" style="7" customWidth="1"/>
    <col min="14340" max="14341" width="29.7109375" style="7" customWidth="1"/>
    <col min="14342" max="14593" width="9.140625" style="7"/>
    <col min="14594" max="14594" width="5.140625" style="7" bestFit="1" customWidth="1"/>
    <col min="14595" max="14595" width="22.42578125" style="7" customWidth="1"/>
    <col min="14596" max="14597" width="29.7109375" style="7" customWidth="1"/>
    <col min="14598" max="14849" width="9.140625" style="7"/>
    <col min="14850" max="14850" width="5.140625" style="7" bestFit="1" customWidth="1"/>
    <col min="14851" max="14851" width="22.42578125" style="7" customWidth="1"/>
    <col min="14852" max="14853" width="29.7109375" style="7" customWidth="1"/>
    <col min="14854" max="15105" width="9.140625" style="7"/>
    <col min="15106" max="15106" width="5.140625" style="7" bestFit="1" customWidth="1"/>
    <col min="15107" max="15107" width="22.42578125" style="7" customWidth="1"/>
    <col min="15108" max="15109" width="29.7109375" style="7" customWidth="1"/>
    <col min="15110" max="15361" width="9.140625" style="7"/>
    <col min="15362" max="15362" width="5.140625" style="7" bestFit="1" customWidth="1"/>
    <col min="15363" max="15363" width="22.42578125" style="7" customWidth="1"/>
    <col min="15364" max="15365" width="29.7109375" style="7" customWidth="1"/>
    <col min="15366" max="15617" width="9.140625" style="7"/>
    <col min="15618" max="15618" width="5.140625" style="7" bestFit="1" customWidth="1"/>
    <col min="15619" max="15619" width="22.42578125" style="7" customWidth="1"/>
    <col min="15620" max="15621" width="29.7109375" style="7" customWidth="1"/>
    <col min="15622" max="15873" width="9.140625" style="7"/>
    <col min="15874" max="15874" width="5.140625" style="7" bestFit="1" customWidth="1"/>
    <col min="15875" max="15875" width="22.42578125" style="7" customWidth="1"/>
    <col min="15876" max="15877" width="29.7109375" style="7" customWidth="1"/>
    <col min="15878" max="16129" width="9.140625" style="7"/>
    <col min="16130" max="16130" width="5.140625" style="7" bestFit="1" customWidth="1"/>
    <col min="16131" max="16131" width="22.42578125" style="7" customWidth="1"/>
    <col min="16132" max="16133" width="29.7109375" style="7" customWidth="1"/>
    <col min="16134" max="16384" width="9.140625" style="7"/>
  </cols>
  <sheetData>
    <row r="1" spans="2:11" ht="20.100000000000001" customHeight="1" x14ac:dyDescent="0.2">
      <c r="B1" s="253" t="s">
        <v>12</v>
      </c>
      <c r="C1" s="253"/>
    </row>
    <row r="2" spans="2:11" ht="30" customHeight="1" x14ac:dyDescent="0.2">
      <c r="B2" s="265" t="s">
        <v>99</v>
      </c>
      <c r="C2" s="265"/>
      <c r="D2" s="265"/>
      <c r="E2" s="265"/>
    </row>
    <row r="3" spans="2:11" ht="24.95" customHeight="1" x14ac:dyDescent="0.2">
      <c r="B3" s="261"/>
      <c r="C3" s="261"/>
      <c r="D3" s="261"/>
    </row>
    <row r="4" spans="2:11" ht="14.25" x14ac:dyDescent="0.2">
      <c r="B4" s="262" t="s">
        <v>13</v>
      </c>
      <c r="C4" s="262"/>
      <c r="D4" s="262"/>
      <c r="E4" s="262"/>
      <c r="F4" s="11"/>
      <c r="G4" s="11"/>
      <c r="H4" s="11"/>
      <c r="I4" s="11"/>
      <c r="J4" s="11"/>
      <c r="K4" s="11"/>
    </row>
    <row r="6" spans="2:11" s="3" customFormat="1" ht="15" customHeight="1" x14ac:dyDescent="0.25">
      <c r="B6" s="256" t="s">
        <v>1</v>
      </c>
      <c r="C6" s="256"/>
      <c r="D6" s="263"/>
      <c r="E6" s="263"/>
      <c r="G6" s="12"/>
    </row>
    <row r="7" spans="2:11" s="3" customFormat="1" ht="15" customHeight="1" x14ac:dyDescent="0.25">
      <c r="B7" s="256" t="s">
        <v>2</v>
      </c>
      <c r="C7" s="256"/>
      <c r="D7" s="264"/>
      <c r="E7" s="264"/>
    </row>
    <row r="8" spans="2:11" s="3" customFormat="1" ht="15" customHeight="1" x14ac:dyDescent="0.25">
      <c r="B8" s="256" t="s">
        <v>3</v>
      </c>
      <c r="C8" s="256"/>
      <c r="D8" s="266"/>
      <c r="E8" s="266"/>
    </row>
    <row r="9" spans="2:11" s="3" customFormat="1" ht="15" customHeight="1" x14ac:dyDescent="0.25">
      <c r="B9" s="256" t="s">
        <v>4</v>
      </c>
      <c r="C9" s="256"/>
      <c r="D9" s="266"/>
      <c r="E9" s="266"/>
    </row>
    <row r="10" spans="2:11" x14ac:dyDescent="0.2">
      <c r="B10" s="1"/>
      <c r="C10" s="1"/>
      <c r="D10" s="1"/>
    </row>
    <row r="11" spans="2:11" x14ac:dyDescent="0.2">
      <c r="B11" s="257" t="s">
        <v>14</v>
      </c>
      <c r="C11" s="257"/>
      <c r="D11" s="257"/>
      <c r="E11" s="11"/>
      <c r="F11" s="11"/>
      <c r="G11" s="11"/>
      <c r="H11" s="11"/>
      <c r="I11" s="11"/>
      <c r="J11" s="11"/>
      <c r="K11" s="11"/>
    </row>
    <row r="12" spans="2:11" s="3" customFormat="1" ht="15" customHeight="1" x14ac:dyDescent="0.25">
      <c r="B12" s="256" t="s">
        <v>5</v>
      </c>
      <c r="C12" s="256"/>
      <c r="D12" s="260"/>
      <c r="E12" s="260"/>
    </row>
    <row r="13" spans="2:11" s="3" customFormat="1" ht="15" customHeight="1" x14ac:dyDescent="0.25">
      <c r="B13" s="256" t="s">
        <v>6</v>
      </c>
      <c r="C13" s="256"/>
      <c r="D13" s="258"/>
      <c r="E13" s="258"/>
    </row>
    <row r="14" spans="2:11" s="3" customFormat="1" ht="15" customHeight="1" x14ac:dyDescent="0.25">
      <c r="B14" s="256" t="s">
        <v>7</v>
      </c>
      <c r="C14" s="256"/>
      <c r="D14" s="259"/>
      <c r="E14" s="259"/>
    </row>
    <row r="15" spans="2:11" x14ac:dyDescent="0.2">
      <c r="B15" s="1"/>
      <c r="C15" s="1"/>
      <c r="D15" s="1"/>
    </row>
    <row r="16" spans="2:11" x14ac:dyDescent="0.2">
      <c r="B16" s="257" t="s">
        <v>15</v>
      </c>
      <c r="C16" s="257"/>
      <c r="D16" s="257"/>
      <c r="E16" s="11"/>
      <c r="F16" s="11"/>
      <c r="G16" s="11"/>
      <c r="H16" s="11"/>
      <c r="I16" s="11"/>
      <c r="J16" s="11"/>
      <c r="K16" s="11"/>
    </row>
    <row r="17" spans="2:6" s="3" customFormat="1" ht="15" customHeight="1" x14ac:dyDescent="0.25">
      <c r="B17" s="256" t="s">
        <v>5</v>
      </c>
      <c r="C17" s="256"/>
      <c r="D17" s="260"/>
      <c r="E17" s="260"/>
    </row>
    <row r="18" spans="2:6" s="3" customFormat="1" ht="15" customHeight="1" x14ac:dyDescent="0.25">
      <c r="B18" s="256" t="s">
        <v>16</v>
      </c>
      <c r="C18" s="256"/>
      <c r="D18" s="258"/>
      <c r="E18" s="258"/>
    </row>
    <row r="19" spans="2:6" s="3" customFormat="1" ht="15" customHeight="1" x14ac:dyDescent="0.25">
      <c r="B19" s="256" t="s">
        <v>7</v>
      </c>
      <c r="C19" s="256"/>
      <c r="D19" s="259"/>
      <c r="E19" s="259"/>
    </row>
    <row r="20" spans="2:6" x14ac:dyDescent="0.2">
      <c r="C20" s="253"/>
      <c r="D20" s="253"/>
    </row>
    <row r="21" spans="2:6" s="10" customFormat="1" ht="15" customHeight="1" x14ac:dyDescent="0.2"/>
    <row r="22" spans="2:6" s="10" customFormat="1" ht="15" customHeight="1" x14ac:dyDescent="0.2"/>
    <row r="23" spans="2:6" s="3" customFormat="1" x14ac:dyDescent="0.25">
      <c r="B23" s="3" t="s">
        <v>8</v>
      </c>
      <c r="C23" s="20"/>
      <c r="D23" s="13"/>
    </row>
    <row r="24" spans="2:6" s="3" customFormat="1" x14ac:dyDescent="0.25">
      <c r="B24" s="3" t="s">
        <v>17</v>
      </c>
      <c r="C24" s="14"/>
      <c r="D24" s="13"/>
    </row>
    <row r="26" spans="2:6" ht="15" customHeight="1" x14ac:dyDescent="0.2">
      <c r="E26" s="15"/>
    </row>
    <row r="27" spans="2:6" ht="45" customHeight="1" x14ac:dyDescent="0.2">
      <c r="E27" s="222" t="s">
        <v>95</v>
      </c>
    </row>
    <row r="29" spans="2:6" x14ac:dyDescent="0.2">
      <c r="B29" s="254" t="s">
        <v>10</v>
      </c>
      <c r="C29" s="254"/>
      <c r="D29" s="30"/>
    </row>
    <row r="30" spans="2:6" s="10" customFormat="1" ht="12" customHeight="1" x14ac:dyDescent="0.2">
      <c r="B30" s="103"/>
      <c r="C30" s="255" t="s">
        <v>11</v>
      </c>
      <c r="D30" s="255"/>
      <c r="E30" s="8"/>
      <c r="F30" s="9"/>
    </row>
    <row r="31" spans="2:6" x14ac:dyDescent="0.2">
      <c r="B31" s="30"/>
      <c r="C31" s="30"/>
      <c r="D31" s="30"/>
    </row>
    <row r="97" spans="5:5" x14ac:dyDescent="0.2">
      <c r="E97" s="7" t="str">
        <f>IF('Príloha č. 1'!D8="","",'Príloha č. 1'!D8:E8)</f>
        <v/>
      </c>
    </row>
  </sheetData>
  <mergeCells count="29">
    <mergeCell ref="B12:C12"/>
    <mergeCell ref="B1:C1"/>
    <mergeCell ref="B3:D3"/>
    <mergeCell ref="B4:E4"/>
    <mergeCell ref="B6:C6"/>
    <mergeCell ref="D6:E6"/>
    <mergeCell ref="B7:C7"/>
    <mergeCell ref="D7:E7"/>
    <mergeCell ref="B8:C8"/>
    <mergeCell ref="B9:C9"/>
    <mergeCell ref="B11:D11"/>
    <mergeCell ref="B2:E2"/>
    <mergeCell ref="D8:E8"/>
    <mergeCell ref="D9:E9"/>
    <mergeCell ref="D12:E12"/>
    <mergeCell ref="C20:D20"/>
    <mergeCell ref="B29:C29"/>
    <mergeCell ref="C30:D30"/>
    <mergeCell ref="B13:C13"/>
    <mergeCell ref="B14:C14"/>
    <mergeCell ref="B16:D16"/>
    <mergeCell ref="B17:C17"/>
    <mergeCell ref="B18:C18"/>
    <mergeCell ref="B19:C19"/>
    <mergeCell ref="D13:E13"/>
    <mergeCell ref="D14:E14"/>
    <mergeCell ref="D17:E17"/>
    <mergeCell ref="D18:E18"/>
    <mergeCell ref="D19:E19"/>
  </mergeCells>
  <conditionalFormatting sqref="B30:C30">
    <cfRule type="containsBlanks" dxfId="209" priority="6">
      <formula>LEN(TRIM(B30))=0</formula>
    </cfRule>
  </conditionalFormatting>
  <conditionalFormatting sqref="C23:C24">
    <cfRule type="containsBlanks" dxfId="208" priority="4">
      <formula>LEN(TRIM(C23))=0</formula>
    </cfRule>
  </conditionalFormatting>
  <conditionalFormatting sqref="D6:E9">
    <cfRule type="containsBlanks" dxfId="207" priority="8">
      <formula>LEN(TRIM(D6))=0</formula>
    </cfRule>
  </conditionalFormatting>
  <conditionalFormatting sqref="D12:E14">
    <cfRule type="containsBlanks" dxfId="205" priority="10">
      <formula>LEN(TRIM(D12))=0</formula>
    </cfRule>
  </conditionalFormatting>
  <conditionalFormatting sqref="D17:E19">
    <cfRule type="containsBlanks" dxfId="206" priority="9">
      <formula>LEN(TRIM(D17))=0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B1:X25"/>
  <sheetViews>
    <sheetView showGridLines="0" zoomScale="90" zoomScaleNormal="90" workbookViewId="0"/>
  </sheetViews>
  <sheetFormatPr defaultRowHeight="12.75" x14ac:dyDescent="0.2"/>
  <cols>
    <col min="1" max="1" width="1.85546875" style="36" customWidth="1"/>
    <col min="2" max="2" width="5.28515625" style="36" customWidth="1"/>
    <col min="3" max="3" width="35.7109375" style="36" customWidth="1"/>
    <col min="4" max="4" width="6.28515625" style="36" customWidth="1"/>
    <col min="5" max="5" width="15" style="141" customWidth="1"/>
    <col min="6" max="12" width="15.7109375" style="36" customWidth="1"/>
    <col min="13" max="16384" width="9.140625" style="36"/>
  </cols>
  <sheetData>
    <row r="1" spans="2:24" ht="15" customHeight="1" x14ac:dyDescent="0.2">
      <c r="B1" s="315" t="s">
        <v>12</v>
      </c>
      <c r="C1" s="315"/>
    </row>
    <row r="2" spans="2:24" ht="37.5" customHeight="1" x14ac:dyDescent="0.2">
      <c r="B2" s="316" t="str">
        <f>'Príloha č. 1'!B2:C2</f>
        <v>OXYGENÁTORY A HADICOVÉ SETY</v>
      </c>
      <c r="C2" s="316"/>
      <c r="D2" s="316"/>
      <c r="E2" s="316"/>
      <c r="F2" s="316"/>
      <c r="G2" s="316"/>
      <c r="H2" s="316"/>
      <c r="I2" s="316"/>
      <c r="J2" s="316"/>
      <c r="K2" s="316"/>
      <c r="L2" s="316"/>
    </row>
    <row r="3" spans="2:24" s="37" customFormat="1" ht="42" customHeight="1" x14ac:dyDescent="0.25">
      <c r="B3" s="317" t="s">
        <v>43</v>
      </c>
      <c r="C3" s="317"/>
      <c r="D3" s="317"/>
      <c r="E3" s="317"/>
      <c r="F3" s="317"/>
      <c r="G3" s="317"/>
      <c r="H3" s="317"/>
      <c r="I3" s="317"/>
      <c r="J3" s="317"/>
      <c r="K3" s="317"/>
      <c r="L3" s="317"/>
    </row>
    <row r="4" spans="2:24" s="22" customFormat="1" ht="41.25" customHeight="1" thickBot="1" x14ac:dyDescent="0.25">
      <c r="B4" s="333" t="s">
        <v>153</v>
      </c>
      <c r="C4" s="333"/>
      <c r="D4" s="333"/>
      <c r="E4" s="333"/>
      <c r="F4" s="333"/>
      <c r="G4" s="333"/>
      <c r="H4" s="333"/>
      <c r="I4" s="333"/>
      <c r="J4" s="333"/>
      <c r="K4" s="333"/>
      <c r="L4" s="333"/>
      <c r="N4" s="38"/>
      <c r="O4" s="38"/>
      <c r="R4" s="38"/>
      <c r="S4" s="38"/>
      <c r="X4" s="38"/>
    </row>
    <row r="5" spans="2:24" s="39" customFormat="1" ht="26.25" customHeight="1" x14ac:dyDescent="0.25">
      <c r="B5" s="334" t="s">
        <v>39</v>
      </c>
      <c r="C5" s="336" t="s">
        <v>71</v>
      </c>
      <c r="D5" s="338" t="s">
        <v>40</v>
      </c>
      <c r="E5" s="340" t="s">
        <v>79</v>
      </c>
      <c r="F5" s="342" t="s">
        <v>63</v>
      </c>
      <c r="G5" s="343"/>
      <c r="H5" s="343"/>
      <c r="I5" s="343"/>
      <c r="J5" s="344" t="s">
        <v>70</v>
      </c>
      <c r="K5" s="345"/>
      <c r="L5" s="346"/>
    </row>
    <row r="6" spans="2:24" s="39" customFormat="1" ht="38.25" customHeight="1" x14ac:dyDescent="0.25">
      <c r="B6" s="335"/>
      <c r="C6" s="337"/>
      <c r="D6" s="339"/>
      <c r="E6" s="341"/>
      <c r="F6" s="146" t="s">
        <v>41</v>
      </c>
      <c r="G6" s="146" t="s">
        <v>64</v>
      </c>
      <c r="H6" s="147" t="s">
        <v>69</v>
      </c>
      <c r="I6" s="148" t="s">
        <v>42</v>
      </c>
      <c r="J6" s="149" t="s">
        <v>41</v>
      </c>
      <c r="K6" s="147" t="s">
        <v>69</v>
      </c>
      <c r="L6" s="150" t="s">
        <v>42</v>
      </c>
    </row>
    <row r="7" spans="2:24" s="45" customFormat="1" ht="12" customHeight="1" x14ac:dyDescent="0.25">
      <c r="B7" s="65" t="s">
        <v>26</v>
      </c>
      <c r="C7" s="42" t="s">
        <v>27</v>
      </c>
      <c r="D7" s="43" t="s">
        <v>28</v>
      </c>
      <c r="E7" s="44" t="s">
        <v>29</v>
      </c>
      <c r="F7" s="68" t="s">
        <v>30</v>
      </c>
      <c r="G7" s="111" t="s">
        <v>31</v>
      </c>
      <c r="H7" s="69" t="s">
        <v>32</v>
      </c>
      <c r="I7" s="71" t="s">
        <v>33</v>
      </c>
      <c r="J7" s="72" t="s">
        <v>34</v>
      </c>
      <c r="K7" s="112" t="s">
        <v>35</v>
      </c>
      <c r="L7" s="70" t="s">
        <v>51</v>
      </c>
    </row>
    <row r="8" spans="2:24" s="47" customFormat="1" ht="45" customHeight="1" x14ac:dyDescent="0.25">
      <c r="B8" s="66" t="s">
        <v>26</v>
      </c>
      <c r="C8" s="133" t="s">
        <v>258</v>
      </c>
      <c r="D8" s="46" t="s">
        <v>38</v>
      </c>
      <c r="E8" s="142">
        <v>750</v>
      </c>
      <c r="F8" s="167"/>
      <c r="G8" s="225"/>
      <c r="H8" s="165">
        <f>F8*G8</f>
        <v>0</v>
      </c>
      <c r="I8" s="169">
        <f>F8+H8</f>
        <v>0</v>
      </c>
      <c r="J8" s="223">
        <f>E8*F8</f>
        <v>0</v>
      </c>
      <c r="K8" s="170">
        <f>G8*J8</f>
        <v>0</v>
      </c>
      <c r="L8" s="168">
        <f>J8+K8</f>
        <v>0</v>
      </c>
    </row>
    <row r="9" spans="2:24" s="47" customFormat="1" ht="45" customHeight="1" thickBot="1" x14ac:dyDescent="0.3">
      <c r="B9" s="66" t="s">
        <v>27</v>
      </c>
      <c r="C9" s="133" t="s">
        <v>259</v>
      </c>
      <c r="D9" s="46" t="s">
        <v>38</v>
      </c>
      <c r="E9" s="142">
        <v>750</v>
      </c>
      <c r="F9" s="166"/>
      <c r="G9" s="224"/>
      <c r="H9" s="113">
        <f>F9*G9</f>
        <v>0</v>
      </c>
      <c r="I9" s="107">
        <f>F9+H9</f>
        <v>0</v>
      </c>
      <c r="J9" s="247">
        <f>E9*F9</f>
        <v>0</v>
      </c>
      <c r="K9" s="106">
        <f>G9*J9</f>
        <v>0</v>
      </c>
      <c r="L9" s="108">
        <f>J9+K9</f>
        <v>0</v>
      </c>
    </row>
    <row r="10" spans="2:24" s="67" customFormat="1" ht="22.5" customHeight="1" thickBot="1" x14ac:dyDescent="0.3">
      <c r="B10" s="114"/>
      <c r="C10" s="114"/>
      <c r="D10" s="114"/>
      <c r="E10" s="140"/>
      <c r="F10" s="347" t="s">
        <v>263</v>
      </c>
      <c r="G10" s="347"/>
      <c r="H10" s="347"/>
      <c r="I10" s="347"/>
      <c r="J10" s="249">
        <f>SUM(J8:J9)</f>
        <v>0</v>
      </c>
      <c r="K10" s="114"/>
      <c r="L10" s="248">
        <f>SUM(L8:L9)</f>
        <v>0</v>
      </c>
    </row>
    <row r="11" spans="2:24" s="55" customFormat="1" ht="11.25" customHeight="1" x14ac:dyDescent="0.2">
      <c r="B11" s="48"/>
      <c r="C11" s="49"/>
      <c r="D11" s="50"/>
      <c r="E11" s="51"/>
      <c r="F11" s="52"/>
      <c r="G11" s="52"/>
      <c r="H11" s="53"/>
      <c r="I11" s="53"/>
      <c r="J11" s="52"/>
      <c r="K11" s="52"/>
      <c r="L11" s="54"/>
    </row>
    <row r="12" spans="2:24" s="19" customFormat="1" ht="19.5" customHeight="1" x14ac:dyDescent="0.25">
      <c r="B12" s="310" t="s">
        <v>37</v>
      </c>
      <c r="C12" s="310"/>
      <c r="D12" s="310"/>
      <c r="E12" s="310"/>
      <c r="F12" s="310"/>
      <c r="G12" s="310"/>
      <c r="H12" s="310"/>
    </row>
    <row r="13" spans="2:24" s="19" customFormat="1" ht="9" customHeight="1" x14ac:dyDescent="0.25">
      <c r="B13" s="227"/>
      <c r="C13" s="227"/>
      <c r="D13" s="227"/>
      <c r="E13" s="143"/>
      <c r="F13" s="227"/>
      <c r="G13" s="227"/>
      <c r="H13" s="227"/>
    </row>
    <row r="14" spans="2:24" s="56" customFormat="1" ht="15.75" customHeight="1" x14ac:dyDescent="0.25">
      <c r="B14" s="311" t="s">
        <v>1</v>
      </c>
      <c r="C14" s="311"/>
      <c r="D14" s="348" t="str">
        <f>IF('Príloha č. 1'!$D$6="","",'Príloha č. 1'!$D$6)</f>
        <v/>
      </c>
      <c r="E14" s="348"/>
      <c r="F14" s="348"/>
      <c r="G14" s="348"/>
      <c r="H14" s="348"/>
    </row>
    <row r="15" spans="2:24" s="56" customFormat="1" ht="15.75" customHeight="1" x14ac:dyDescent="0.25">
      <c r="B15" s="302" t="s">
        <v>2</v>
      </c>
      <c r="C15" s="302"/>
      <c r="D15" s="349" t="str">
        <f>IF('Príloha č. 1'!$D$7="","",'Príloha č. 1'!$D$7)</f>
        <v/>
      </c>
      <c r="E15" s="349"/>
      <c r="F15" s="349"/>
      <c r="G15" s="349"/>
      <c r="H15" s="349"/>
    </row>
    <row r="16" spans="2:24" s="56" customFormat="1" ht="15.75" customHeight="1" x14ac:dyDescent="0.25">
      <c r="B16" s="302" t="s">
        <v>3</v>
      </c>
      <c r="C16" s="302"/>
      <c r="D16" s="350" t="str">
        <f>IF('Príloha č. 1'!D8:E8="","",'Príloha č. 1'!D8:E8)</f>
        <v/>
      </c>
      <c r="E16" s="350"/>
      <c r="F16" s="350"/>
      <c r="G16" s="350"/>
      <c r="H16" s="350"/>
    </row>
    <row r="17" spans="2:12" s="56" customFormat="1" ht="15.75" customHeight="1" x14ac:dyDescent="0.25">
      <c r="B17" s="302" t="s">
        <v>4</v>
      </c>
      <c r="C17" s="302"/>
      <c r="D17" s="350" t="str">
        <f>IF('Príloha č. 1'!D9:E9="","",'Príloha č. 1'!D9:E9)</f>
        <v/>
      </c>
      <c r="E17" s="350"/>
      <c r="F17" s="350"/>
      <c r="G17" s="350"/>
      <c r="H17" s="350"/>
    </row>
    <row r="20" spans="2:12" ht="15.75" customHeight="1" x14ac:dyDescent="0.2">
      <c r="B20" s="36" t="s">
        <v>8</v>
      </c>
      <c r="C20" s="110" t="str">
        <f>IF('Príloha č. 1'!C23:C23="","",'Príloha č. 1'!C23:C23)</f>
        <v/>
      </c>
    </row>
    <row r="21" spans="2:12" ht="15.75" customHeight="1" x14ac:dyDescent="0.2">
      <c r="B21" s="36" t="s">
        <v>9</v>
      </c>
      <c r="C21" s="28" t="str">
        <f>IF('Príloha č. 1'!C24:C24="","",'Príloha č. 1'!C24:C24)</f>
        <v/>
      </c>
    </row>
    <row r="22" spans="2:12" ht="12.75" customHeight="1" x14ac:dyDescent="0.2">
      <c r="G22" s="145"/>
      <c r="H22" s="145"/>
      <c r="I22" s="145"/>
      <c r="J22" s="109"/>
      <c r="K22" s="109"/>
      <c r="L22" s="109"/>
    </row>
    <row r="23" spans="2:12" ht="33.75" customHeight="1" x14ac:dyDescent="0.2">
      <c r="G23" s="351" t="s">
        <v>95</v>
      </c>
      <c r="H23" s="351"/>
      <c r="I23" s="351"/>
      <c r="J23" s="313"/>
      <c r="K23" s="313"/>
      <c r="L23" s="313"/>
    </row>
    <row r="24" spans="2:12" s="58" customFormat="1" ht="11.25" x14ac:dyDescent="0.2">
      <c r="B24" s="309" t="s">
        <v>10</v>
      </c>
      <c r="C24" s="309"/>
      <c r="E24" s="144"/>
    </row>
    <row r="25" spans="2:12" s="63" customFormat="1" ht="12" customHeight="1" x14ac:dyDescent="0.2">
      <c r="B25" s="59"/>
      <c r="C25" s="60" t="s">
        <v>11</v>
      </c>
      <c r="D25" s="61"/>
      <c r="E25" s="62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3:L23"/>
    <mergeCell ref="F10:I10"/>
    <mergeCell ref="B12:H12"/>
    <mergeCell ref="B14:C14"/>
    <mergeCell ref="D14:H14"/>
    <mergeCell ref="B15:C15"/>
    <mergeCell ref="D15:H15"/>
    <mergeCell ref="B24:C24"/>
    <mergeCell ref="B16:C16"/>
    <mergeCell ref="D16:H16"/>
    <mergeCell ref="B17:C17"/>
    <mergeCell ref="D17:H17"/>
    <mergeCell ref="G23:I23"/>
  </mergeCells>
  <conditionalFormatting sqref="J11:K11">
    <cfRule type="cellIs" dxfId="63" priority="4" operator="greaterThan">
      <formula>2560820</formula>
    </cfRule>
  </conditionalFormatting>
  <conditionalFormatting sqref="C20:C21">
    <cfRule type="containsBlanks" dxfId="60" priority="6">
      <formula>LEN(TRIM(C20))=0</formula>
    </cfRule>
  </conditionalFormatting>
  <conditionalFormatting sqref="F11:G11">
    <cfRule type="cellIs" dxfId="62" priority="2" operator="greaterThan">
      <formula>2560820</formula>
    </cfRule>
  </conditionalFormatting>
  <conditionalFormatting sqref="D14:H17">
    <cfRule type="containsBlanks" dxfId="61" priority="5">
      <formula>LEN(TRIM(D14))=0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B1:X25"/>
  <sheetViews>
    <sheetView showGridLines="0" zoomScale="90" zoomScaleNormal="90" workbookViewId="0"/>
  </sheetViews>
  <sheetFormatPr defaultRowHeight="12.75" x14ac:dyDescent="0.2"/>
  <cols>
    <col min="1" max="1" width="1.85546875" style="36" customWidth="1"/>
    <col min="2" max="2" width="5.28515625" style="36" customWidth="1"/>
    <col min="3" max="3" width="35.7109375" style="36" customWidth="1"/>
    <col min="4" max="4" width="6.28515625" style="36" customWidth="1"/>
    <col min="5" max="5" width="15" style="141" customWidth="1"/>
    <col min="6" max="12" width="15.7109375" style="36" customWidth="1"/>
    <col min="13" max="16384" width="9.140625" style="36"/>
  </cols>
  <sheetData>
    <row r="1" spans="2:24" ht="15" customHeight="1" x14ac:dyDescent="0.2">
      <c r="B1" s="315" t="s">
        <v>12</v>
      </c>
      <c r="C1" s="315"/>
    </row>
    <row r="2" spans="2:24" ht="37.5" customHeight="1" x14ac:dyDescent="0.2">
      <c r="B2" s="316" t="str">
        <f>'Príloha č. 1'!B2:C2</f>
        <v>OXYGENÁTORY A HADICOVÉ SETY</v>
      </c>
      <c r="C2" s="316"/>
      <c r="D2" s="316"/>
      <c r="E2" s="316"/>
      <c r="F2" s="316"/>
      <c r="G2" s="316"/>
      <c r="H2" s="316"/>
      <c r="I2" s="316"/>
      <c r="J2" s="316"/>
      <c r="K2" s="316"/>
      <c r="L2" s="316"/>
    </row>
    <row r="3" spans="2:24" s="37" customFormat="1" ht="42" customHeight="1" x14ac:dyDescent="0.25">
      <c r="B3" s="317" t="s">
        <v>43</v>
      </c>
      <c r="C3" s="317"/>
      <c r="D3" s="317"/>
      <c r="E3" s="317"/>
      <c r="F3" s="317"/>
      <c r="G3" s="317"/>
      <c r="H3" s="317"/>
      <c r="I3" s="317"/>
      <c r="J3" s="317"/>
      <c r="K3" s="317"/>
      <c r="L3" s="317"/>
    </row>
    <row r="4" spans="2:24" s="22" customFormat="1" ht="41.25" customHeight="1" thickBot="1" x14ac:dyDescent="0.25">
      <c r="B4" s="333" t="s">
        <v>189</v>
      </c>
      <c r="C4" s="333"/>
      <c r="D4" s="333"/>
      <c r="E4" s="333"/>
      <c r="F4" s="333"/>
      <c r="G4" s="333"/>
      <c r="H4" s="333"/>
      <c r="I4" s="333"/>
      <c r="J4" s="333"/>
      <c r="K4" s="333"/>
      <c r="L4" s="333"/>
      <c r="N4" s="38"/>
      <c r="O4" s="38"/>
      <c r="R4" s="38"/>
      <c r="S4" s="38"/>
      <c r="X4" s="38"/>
    </row>
    <row r="5" spans="2:24" s="39" customFormat="1" ht="26.25" customHeight="1" x14ac:dyDescent="0.25">
      <c r="B5" s="334" t="s">
        <v>39</v>
      </c>
      <c r="C5" s="336" t="s">
        <v>71</v>
      </c>
      <c r="D5" s="338" t="s">
        <v>40</v>
      </c>
      <c r="E5" s="340" t="s">
        <v>79</v>
      </c>
      <c r="F5" s="342" t="s">
        <v>63</v>
      </c>
      <c r="G5" s="343"/>
      <c r="H5" s="343"/>
      <c r="I5" s="343"/>
      <c r="J5" s="344" t="s">
        <v>70</v>
      </c>
      <c r="K5" s="345"/>
      <c r="L5" s="346"/>
    </row>
    <row r="6" spans="2:24" s="39" customFormat="1" ht="38.25" customHeight="1" x14ac:dyDescent="0.25">
      <c r="B6" s="335"/>
      <c r="C6" s="337"/>
      <c r="D6" s="339"/>
      <c r="E6" s="341"/>
      <c r="F6" s="146" t="s">
        <v>41</v>
      </c>
      <c r="G6" s="146" t="s">
        <v>64</v>
      </c>
      <c r="H6" s="147" t="s">
        <v>69</v>
      </c>
      <c r="I6" s="148" t="s">
        <v>42</v>
      </c>
      <c r="J6" s="149" t="s">
        <v>41</v>
      </c>
      <c r="K6" s="147" t="s">
        <v>69</v>
      </c>
      <c r="L6" s="150" t="s">
        <v>42</v>
      </c>
    </row>
    <row r="7" spans="2:24" s="45" customFormat="1" ht="12" customHeight="1" x14ac:dyDescent="0.25">
      <c r="B7" s="65" t="s">
        <v>26</v>
      </c>
      <c r="C7" s="42" t="s">
        <v>27</v>
      </c>
      <c r="D7" s="43" t="s">
        <v>28</v>
      </c>
      <c r="E7" s="44" t="s">
        <v>29</v>
      </c>
      <c r="F7" s="68" t="s">
        <v>30</v>
      </c>
      <c r="G7" s="111" t="s">
        <v>31</v>
      </c>
      <c r="H7" s="69" t="s">
        <v>32</v>
      </c>
      <c r="I7" s="71" t="s">
        <v>33</v>
      </c>
      <c r="J7" s="72" t="s">
        <v>34</v>
      </c>
      <c r="K7" s="112" t="s">
        <v>35</v>
      </c>
      <c r="L7" s="70" t="s">
        <v>51</v>
      </c>
    </row>
    <row r="8" spans="2:24" s="47" customFormat="1" ht="45" customHeight="1" x14ac:dyDescent="0.25">
      <c r="B8" s="66" t="s">
        <v>26</v>
      </c>
      <c r="C8" s="133" t="s">
        <v>258</v>
      </c>
      <c r="D8" s="46" t="s">
        <v>38</v>
      </c>
      <c r="E8" s="142">
        <v>750</v>
      </c>
      <c r="F8" s="167"/>
      <c r="G8" s="225"/>
      <c r="H8" s="165">
        <f>F8*G8</f>
        <v>0</v>
      </c>
      <c r="I8" s="169">
        <f>F8+H8</f>
        <v>0</v>
      </c>
      <c r="J8" s="223">
        <f>E8*F8</f>
        <v>0</v>
      </c>
      <c r="K8" s="170">
        <f>G8*J8</f>
        <v>0</v>
      </c>
      <c r="L8" s="168">
        <f>J8+K8</f>
        <v>0</v>
      </c>
    </row>
    <row r="9" spans="2:24" s="47" customFormat="1" ht="45" customHeight="1" thickBot="1" x14ac:dyDescent="0.3">
      <c r="B9" s="66" t="s">
        <v>27</v>
      </c>
      <c r="C9" s="133" t="s">
        <v>259</v>
      </c>
      <c r="D9" s="46" t="s">
        <v>38</v>
      </c>
      <c r="E9" s="142">
        <v>750</v>
      </c>
      <c r="F9" s="166"/>
      <c r="G9" s="224"/>
      <c r="H9" s="113">
        <f>F9*G9</f>
        <v>0</v>
      </c>
      <c r="I9" s="107">
        <f>F9+H9</f>
        <v>0</v>
      </c>
      <c r="J9" s="247">
        <f>E9*F9</f>
        <v>0</v>
      </c>
      <c r="K9" s="106">
        <f>G9*J9</f>
        <v>0</v>
      </c>
      <c r="L9" s="108">
        <f>J9+K9</f>
        <v>0</v>
      </c>
    </row>
    <row r="10" spans="2:24" s="67" customFormat="1" ht="22.5" customHeight="1" thickBot="1" x14ac:dyDescent="0.3">
      <c r="B10" s="114"/>
      <c r="C10" s="114"/>
      <c r="D10" s="114"/>
      <c r="E10" s="140"/>
      <c r="F10" s="347" t="s">
        <v>264</v>
      </c>
      <c r="G10" s="347"/>
      <c r="H10" s="347"/>
      <c r="I10" s="347"/>
      <c r="J10" s="249">
        <f>SUM(J8:J9)</f>
        <v>0</v>
      </c>
      <c r="K10" s="114"/>
      <c r="L10" s="248">
        <f>SUM(L8:L9)</f>
        <v>0</v>
      </c>
    </row>
    <row r="11" spans="2:24" s="55" customFormat="1" ht="11.25" customHeight="1" x14ac:dyDescent="0.2">
      <c r="B11" s="48"/>
      <c r="C11" s="49"/>
      <c r="D11" s="50"/>
      <c r="E11" s="51"/>
      <c r="F11" s="52"/>
      <c r="G11" s="52"/>
      <c r="H11" s="53"/>
      <c r="I11" s="53"/>
      <c r="J11" s="52"/>
      <c r="K11" s="52"/>
      <c r="L11" s="54"/>
    </row>
    <row r="12" spans="2:24" s="19" customFormat="1" ht="19.5" customHeight="1" x14ac:dyDescent="0.25">
      <c r="B12" s="310" t="s">
        <v>37</v>
      </c>
      <c r="C12" s="310"/>
      <c r="D12" s="310"/>
      <c r="E12" s="310"/>
      <c r="F12" s="310"/>
      <c r="G12" s="310"/>
      <c r="H12" s="310"/>
    </row>
    <row r="13" spans="2:24" s="19" customFormat="1" ht="9" customHeight="1" x14ac:dyDescent="0.25">
      <c r="B13" s="227"/>
      <c r="C13" s="227"/>
      <c r="D13" s="227"/>
      <c r="E13" s="143"/>
      <c r="F13" s="227"/>
      <c r="G13" s="227"/>
      <c r="H13" s="227"/>
    </row>
    <row r="14" spans="2:24" s="56" customFormat="1" ht="15.75" customHeight="1" x14ac:dyDescent="0.25">
      <c r="B14" s="311" t="s">
        <v>1</v>
      </c>
      <c r="C14" s="311"/>
      <c r="D14" s="348" t="str">
        <f>IF('Príloha č. 1'!$D$6="","",'Príloha č. 1'!$D$6)</f>
        <v/>
      </c>
      <c r="E14" s="348"/>
      <c r="F14" s="348"/>
      <c r="G14" s="348"/>
      <c r="H14" s="348"/>
    </row>
    <row r="15" spans="2:24" s="56" customFormat="1" ht="15.75" customHeight="1" x14ac:dyDescent="0.25">
      <c r="B15" s="302" t="s">
        <v>2</v>
      </c>
      <c r="C15" s="302"/>
      <c r="D15" s="349" t="str">
        <f>IF('Príloha č. 1'!$D$7="","",'Príloha č. 1'!$D$7)</f>
        <v/>
      </c>
      <c r="E15" s="349"/>
      <c r="F15" s="349"/>
      <c r="G15" s="349"/>
      <c r="H15" s="349"/>
    </row>
    <row r="16" spans="2:24" s="56" customFormat="1" ht="15.75" customHeight="1" x14ac:dyDescent="0.25">
      <c r="B16" s="302" t="s">
        <v>3</v>
      </c>
      <c r="C16" s="302"/>
      <c r="D16" s="350" t="str">
        <f>IF('Príloha č. 1'!D8:E8="","",'Príloha č. 1'!D8:E8)</f>
        <v/>
      </c>
      <c r="E16" s="350"/>
      <c r="F16" s="350"/>
      <c r="G16" s="350"/>
      <c r="H16" s="350"/>
    </row>
    <row r="17" spans="2:12" s="56" customFormat="1" ht="15.75" customHeight="1" x14ac:dyDescent="0.25">
      <c r="B17" s="302" t="s">
        <v>4</v>
      </c>
      <c r="C17" s="302"/>
      <c r="D17" s="350" t="str">
        <f>IF('Príloha č. 1'!D9:E9="","",'Príloha č. 1'!D9:E9)</f>
        <v/>
      </c>
      <c r="E17" s="350"/>
      <c r="F17" s="350"/>
      <c r="G17" s="350"/>
      <c r="H17" s="350"/>
    </row>
    <row r="20" spans="2:12" ht="15.75" customHeight="1" x14ac:dyDescent="0.2">
      <c r="B20" s="36" t="s">
        <v>8</v>
      </c>
      <c r="C20" s="110" t="str">
        <f>IF('Príloha č. 1'!C23:C23="","",'Príloha č. 1'!C23:C23)</f>
        <v/>
      </c>
    </row>
    <row r="21" spans="2:12" ht="15.75" customHeight="1" x14ac:dyDescent="0.2">
      <c r="B21" s="36" t="s">
        <v>9</v>
      </c>
      <c r="C21" s="28" t="str">
        <f>IF('Príloha č. 1'!C24:C24="","",'Príloha č. 1'!C24:C24)</f>
        <v/>
      </c>
    </row>
    <row r="22" spans="2:12" ht="12.75" customHeight="1" x14ac:dyDescent="0.2">
      <c r="G22" s="145"/>
      <c r="H22" s="145"/>
      <c r="I22" s="145"/>
      <c r="J22" s="109"/>
      <c r="K22" s="109"/>
      <c r="L22" s="109"/>
    </row>
    <row r="23" spans="2:12" ht="33.75" customHeight="1" x14ac:dyDescent="0.2">
      <c r="G23" s="351" t="s">
        <v>95</v>
      </c>
      <c r="H23" s="351"/>
      <c r="I23" s="351"/>
      <c r="J23" s="313"/>
      <c r="K23" s="313"/>
      <c r="L23" s="313"/>
    </row>
    <row r="24" spans="2:12" s="58" customFormat="1" ht="11.25" x14ac:dyDescent="0.2">
      <c r="B24" s="309" t="s">
        <v>10</v>
      </c>
      <c r="C24" s="309"/>
      <c r="E24" s="144"/>
    </row>
    <row r="25" spans="2:12" s="63" customFormat="1" ht="12" customHeight="1" x14ac:dyDescent="0.2">
      <c r="B25" s="59"/>
      <c r="C25" s="60" t="s">
        <v>11</v>
      </c>
      <c r="D25" s="61"/>
      <c r="E25" s="62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3:L23"/>
    <mergeCell ref="F10:I10"/>
    <mergeCell ref="B12:H12"/>
    <mergeCell ref="B14:C14"/>
    <mergeCell ref="D14:H14"/>
    <mergeCell ref="B15:C15"/>
    <mergeCell ref="D15:H15"/>
    <mergeCell ref="B24:C24"/>
    <mergeCell ref="B16:C16"/>
    <mergeCell ref="D16:H16"/>
    <mergeCell ref="B17:C17"/>
    <mergeCell ref="D17:H17"/>
    <mergeCell ref="G23:I23"/>
  </mergeCells>
  <conditionalFormatting sqref="J11:K11">
    <cfRule type="cellIs" dxfId="51" priority="4" operator="greaterThan">
      <formula>2560820</formula>
    </cfRule>
  </conditionalFormatting>
  <conditionalFormatting sqref="C20:C21">
    <cfRule type="containsBlanks" dxfId="48" priority="6">
      <formula>LEN(TRIM(C20))=0</formula>
    </cfRule>
  </conditionalFormatting>
  <conditionalFormatting sqref="F11:G11">
    <cfRule type="cellIs" dxfId="50" priority="2" operator="greaterThan">
      <formula>2560820</formula>
    </cfRule>
  </conditionalFormatting>
  <conditionalFormatting sqref="D14:H17">
    <cfRule type="containsBlanks" dxfId="49" priority="5">
      <formula>LEN(TRIM(D14))=0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B1:X25"/>
  <sheetViews>
    <sheetView showGridLines="0" zoomScale="90" zoomScaleNormal="90" workbookViewId="0"/>
  </sheetViews>
  <sheetFormatPr defaultRowHeight="12.75" x14ac:dyDescent="0.2"/>
  <cols>
    <col min="1" max="1" width="1.85546875" style="36" customWidth="1"/>
    <col min="2" max="2" width="5.28515625" style="36" customWidth="1"/>
    <col min="3" max="3" width="35.7109375" style="36" customWidth="1"/>
    <col min="4" max="4" width="6.28515625" style="36" customWidth="1"/>
    <col min="5" max="5" width="15" style="141" customWidth="1"/>
    <col min="6" max="12" width="15.7109375" style="36" customWidth="1"/>
    <col min="13" max="16384" width="9.140625" style="36"/>
  </cols>
  <sheetData>
    <row r="1" spans="2:24" ht="15" customHeight="1" x14ac:dyDescent="0.2">
      <c r="B1" s="315" t="s">
        <v>12</v>
      </c>
      <c r="C1" s="315"/>
    </row>
    <row r="2" spans="2:24" ht="37.5" customHeight="1" x14ac:dyDescent="0.2">
      <c r="B2" s="316" t="str">
        <f>'Príloha č. 1'!B2:C2</f>
        <v>OXYGENÁTORY A HADICOVÉ SETY</v>
      </c>
      <c r="C2" s="316"/>
      <c r="D2" s="316"/>
      <c r="E2" s="316"/>
      <c r="F2" s="316"/>
      <c r="G2" s="316"/>
      <c r="H2" s="316"/>
      <c r="I2" s="316"/>
      <c r="J2" s="316"/>
      <c r="K2" s="316"/>
      <c r="L2" s="316"/>
    </row>
    <row r="3" spans="2:24" s="37" customFormat="1" ht="42" customHeight="1" x14ac:dyDescent="0.25">
      <c r="B3" s="317" t="s">
        <v>43</v>
      </c>
      <c r="C3" s="317"/>
      <c r="D3" s="317"/>
      <c r="E3" s="317"/>
      <c r="F3" s="317"/>
      <c r="G3" s="317"/>
      <c r="H3" s="317"/>
      <c r="I3" s="317"/>
      <c r="J3" s="317"/>
      <c r="K3" s="317"/>
      <c r="L3" s="317"/>
    </row>
    <row r="4" spans="2:24" s="22" customFormat="1" ht="41.25" customHeight="1" thickBot="1" x14ac:dyDescent="0.25">
      <c r="B4" s="333" t="s">
        <v>218</v>
      </c>
      <c r="C4" s="333"/>
      <c r="D4" s="333"/>
      <c r="E4" s="333"/>
      <c r="F4" s="333"/>
      <c r="G4" s="333"/>
      <c r="H4" s="333"/>
      <c r="I4" s="333"/>
      <c r="J4" s="333"/>
      <c r="K4" s="333"/>
      <c r="L4" s="333"/>
      <c r="N4" s="38"/>
      <c r="O4" s="38"/>
      <c r="R4" s="38"/>
      <c r="S4" s="38"/>
      <c r="X4" s="38"/>
    </row>
    <row r="5" spans="2:24" s="39" customFormat="1" ht="26.25" customHeight="1" x14ac:dyDescent="0.25">
      <c r="B5" s="334" t="s">
        <v>39</v>
      </c>
      <c r="C5" s="336" t="s">
        <v>71</v>
      </c>
      <c r="D5" s="338" t="s">
        <v>40</v>
      </c>
      <c r="E5" s="340" t="s">
        <v>79</v>
      </c>
      <c r="F5" s="342" t="s">
        <v>63</v>
      </c>
      <c r="G5" s="343"/>
      <c r="H5" s="343"/>
      <c r="I5" s="343"/>
      <c r="J5" s="344" t="s">
        <v>70</v>
      </c>
      <c r="K5" s="345"/>
      <c r="L5" s="346"/>
    </row>
    <row r="6" spans="2:24" s="39" customFormat="1" ht="38.25" customHeight="1" x14ac:dyDescent="0.25">
      <c r="B6" s="335"/>
      <c r="C6" s="337"/>
      <c r="D6" s="339"/>
      <c r="E6" s="341"/>
      <c r="F6" s="146" t="s">
        <v>41</v>
      </c>
      <c r="G6" s="146" t="s">
        <v>64</v>
      </c>
      <c r="H6" s="147" t="s">
        <v>69</v>
      </c>
      <c r="I6" s="148" t="s">
        <v>42</v>
      </c>
      <c r="J6" s="149" t="s">
        <v>41</v>
      </c>
      <c r="K6" s="147" t="s">
        <v>69</v>
      </c>
      <c r="L6" s="150" t="s">
        <v>42</v>
      </c>
    </row>
    <row r="7" spans="2:24" s="45" customFormat="1" ht="12" customHeight="1" x14ac:dyDescent="0.25">
      <c r="B7" s="65" t="s">
        <v>26</v>
      </c>
      <c r="C7" s="42" t="s">
        <v>27</v>
      </c>
      <c r="D7" s="43" t="s">
        <v>28</v>
      </c>
      <c r="E7" s="44" t="s">
        <v>29</v>
      </c>
      <c r="F7" s="68" t="s">
        <v>30</v>
      </c>
      <c r="G7" s="111" t="s">
        <v>31</v>
      </c>
      <c r="H7" s="69" t="s">
        <v>32</v>
      </c>
      <c r="I7" s="71" t="s">
        <v>33</v>
      </c>
      <c r="J7" s="72" t="s">
        <v>34</v>
      </c>
      <c r="K7" s="112" t="s">
        <v>35</v>
      </c>
      <c r="L7" s="70" t="s">
        <v>51</v>
      </c>
    </row>
    <row r="8" spans="2:24" s="47" customFormat="1" ht="45" customHeight="1" x14ac:dyDescent="0.25">
      <c r="B8" s="66" t="s">
        <v>26</v>
      </c>
      <c r="C8" s="133" t="s">
        <v>258</v>
      </c>
      <c r="D8" s="46" t="s">
        <v>38</v>
      </c>
      <c r="E8" s="142">
        <v>750</v>
      </c>
      <c r="F8" s="167"/>
      <c r="G8" s="225"/>
      <c r="H8" s="165">
        <f>F8*G8</f>
        <v>0</v>
      </c>
      <c r="I8" s="169">
        <f>F8+H8</f>
        <v>0</v>
      </c>
      <c r="J8" s="223">
        <f>E8*F8</f>
        <v>0</v>
      </c>
      <c r="K8" s="170">
        <f>G8*J8</f>
        <v>0</v>
      </c>
      <c r="L8" s="168">
        <f>J8+K8</f>
        <v>0</v>
      </c>
    </row>
    <row r="9" spans="2:24" s="47" customFormat="1" ht="45" customHeight="1" thickBot="1" x14ac:dyDescent="0.3">
      <c r="B9" s="66" t="s">
        <v>27</v>
      </c>
      <c r="C9" s="133" t="s">
        <v>259</v>
      </c>
      <c r="D9" s="46" t="s">
        <v>38</v>
      </c>
      <c r="E9" s="142">
        <v>750</v>
      </c>
      <c r="F9" s="166"/>
      <c r="G9" s="224"/>
      <c r="H9" s="113">
        <f>F9*G9</f>
        <v>0</v>
      </c>
      <c r="I9" s="107">
        <f>F9+H9</f>
        <v>0</v>
      </c>
      <c r="J9" s="247">
        <f>E9*F9</f>
        <v>0</v>
      </c>
      <c r="K9" s="106">
        <f>G9*J9</f>
        <v>0</v>
      </c>
      <c r="L9" s="108">
        <f>J9+K9</f>
        <v>0</v>
      </c>
    </row>
    <row r="10" spans="2:24" s="67" customFormat="1" ht="22.5" customHeight="1" thickBot="1" x14ac:dyDescent="0.3">
      <c r="B10" s="114"/>
      <c r="C10" s="114"/>
      <c r="D10" s="114"/>
      <c r="E10" s="140"/>
      <c r="F10" s="347" t="s">
        <v>265</v>
      </c>
      <c r="G10" s="347"/>
      <c r="H10" s="347"/>
      <c r="I10" s="347"/>
      <c r="J10" s="249">
        <f>SUM(J8:J9)</f>
        <v>0</v>
      </c>
      <c r="K10" s="114"/>
      <c r="L10" s="248">
        <f>SUM(L8:L9)</f>
        <v>0</v>
      </c>
    </row>
    <row r="11" spans="2:24" s="55" customFormat="1" ht="11.25" customHeight="1" x14ac:dyDescent="0.2">
      <c r="B11" s="48"/>
      <c r="C11" s="49"/>
      <c r="D11" s="50"/>
      <c r="E11" s="51"/>
      <c r="F11" s="52"/>
      <c r="G11" s="52"/>
      <c r="H11" s="53"/>
      <c r="I11" s="53"/>
      <c r="J11" s="52"/>
      <c r="K11" s="52"/>
      <c r="L11" s="54"/>
    </row>
    <row r="12" spans="2:24" s="19" customFormat="1" ht="19.5" customHeight="1" x14ac:dyDescent="0.25">
      <c r="B12" s="310" t="s">
        <v>37</v>
      </c>
      <c r="C12" s="310"/>
      <c r="D12" s="310"/>
      <c r="E12" s="310"/>
      <c r="F12" s="310"/>
      <c r="G12" s="310"/>
      <c r="H12" s="310"/>
    </row>
    <row r="13" spans="2:24" s="19" customFormat="1" ht="9" customHeight="1" x14ac:dyDescent="0.25">
      <c r="B13" s="227"/>
      <c r="C13" s="227"/>
      <c r="D13" s="227"/>
      <c r="E13" s="143"/>
      <c r="F13" s="227"/>
      <c r="G13" s="227"/>
      <c r="H13" s="227"/>
    </row>
    <row r="14" spans="2:24" s="56" customFormat="1" ht="15.75" customHeight="1" x14ac:dyDescent="0.25">
      <c r="B14" s="311" t="s">
        <v>1</v>
      </c>
      <c r="C14" s="311"/>
      <c r="D14" s="348" t="str">
        <f>IF('Príloha č. 1'!$D$6="","",'Príloha č. 1'!$D$6)</f>
        <v/>
      </c>
      <c r="E14" s="348"/>
      <c r="F14" s="348"/>
      <c r="G14" s="348"/>
      <c r="H14" s="348"/>
    </row>
    <row r="15" spans="2:24" s="56" customFormat="1" ht="15.75" customHeight="1" x14ac:dyDescent="0.25">
      <c r="B15" s="302" t="s">
        <v>2</v>
      </c>
      <c r="C15" s="302"/>
      <c r="D15" s="349" t="str">
        <f>IF('Príloha č. 1'!$D$7="","",'Príloha č. 1'!$D$7)</f>
        <v/>
      </c>
      <c r="E15" s="349"/>
      <c r="F15" s="349"/>
      <c r="G15" s="349"/>
      <c r="H15" s="349"/>
    </row>
    <row r="16" spans="2:24" s="56" customFormat="1" ht="15.75" customHeight="1" x14ac:dyDescent="0.25">
      <c r="B16" s="302" t="s">
        <v>3</v>
      </c>
      <c r="C16" s="302"/>
      <c r="D16" s="350" t="str">
        <f>IF('Príloha č. 1'!D8:E8="","",'Príloha č. 1'!D8:E8)</f>
        <v/>
      </c>
      <c r="E16" s="350"/>
      <c r="F16" s="350"/>
      <c r="G16" s="350"/>
      <c r="H16" s="350"/>
    </row>
    <row r="17" spans="2:12" s="56" customFormat="1" ht="15.75" customHeight="1" x14ac:dyDescent="0.25">
      <c r="B17" s="302" t="s">
        <v>4</v>
      </c>
      <c r="C17" s="302"/>
      <c r="D17" s="350" t="str">
        <f>IF('Príloha č. 1'!D9:E9="","",'Príloha č. 1'!D9:E9)</f>
        <v/>
      </c>
      <c r="E17" s="350"/>
      <c r="F17" s="350"/>
      <c r="G17" s="350"/>
      <c r="H17" s="350"/>
    </row>
    <row r="20" spans="2:12" ht="15.75" customHeight="1" x14ac:dyDescent="0.2">
      <c r="B20" s="36" t="s">
        <v>8</v>
      </c>
      <c r="C20" s="110" t="str">
        <f>IF('Príloha č. 1'!C23:C23="","",'Príloha č. 1'!C23:C23)</f>
        <v/>
      </c>
    </row>
    <row r="21" spans="2:12" ht="15.75" customHeight="1" x14ac:dyDescent="0.2">
      <c r="B21" s="36" t="s">
        <v>9</v>
      </c>
      <c r="C21" s="28" t="str">
        <f>IF('Príloha č. 1'!C24:C24="","",'Príloha č. 1'!C24:C24)</f>
        <v/>
      </c>
    </row>
    <row r="22" spans="2:12" ht="12.75" customHeight="1" x14ac:dyDescent="0.2">
      <c r="G22" s="145"/>
      <c r="H22" s="145"/>
      <c r="I22" s="145"/>
      <c r="J22" s="109"/>
      <c r="K22" s="109"/>
      <c r="L22" s="109"/>
    </row>
    <row r="23" spans="2:12" ht="33.75" customHeight="1" x14ac:dyDescent="0.2">
      <c r="G23" s="351" t="s">
        <v>95</v>
      </c>
      <c r="H23" s="351"/>
      <c r="I23" s="351"/>
      <c r="J23" s="313"/>
      <c r="K23" s="313"/>
      <c r="L23" s="313"/>
    </row>
    <row r="24" spans="2:12" s="58" customFormat="1" ht="11.25" x14ac:dyDescent="0.2">
      <c r="B24" s="309" t="s">
        <v>10</v>
      </c>
      <c r="C24" s="309"/>
      <c r="E24" s="144"/>
    </row>
    <row r="25" spans="2:12" s="63" customFormat="1" ht="12" customHeight="1" x14ac:dyDescent="0.2">
      <c r="B25" s="59"/>
      <c r="C25" s="60" t="s">
        <v>11</v>
      </c>
      <c r="D25" s="61"/>
      <c r="E25" s="62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3:L23"/>
    <mergeCell ref="F10:I10"/>
    <mergeCell ref="B12:H12"/>
    <mergeCell ref="B14:C14"/>
    <mergeCell ref="D14:H14"/>
    <mergeCell ref="B15:C15"/>
    <mergeCell ref="D15:H15"/>
    <mergeCell ref="B24:C24"/>
    <mergeCell ref="B16:C16"/>
    <mergeCell ref="D16:H16"/>
    <mergeCell ref="B17:C17"/>
    <mergeCell ref="D17:H17"/>
    <mergeCell ref="G23:I23"/>
  </mergeCells>
  <conditionalFormatting sqref="J11:K11">
    <cfRule type="cellIs" dxfId="39" priority="4" operator="greaterThan">
      <formula>2560820</formula>
    </cfRule>
  </conditionalFormatting>
  <conditionalFormatting sqref="C20:C21">
    <cfRule type="containsBlanks" dxfId="36" priority="6">
      <formula>LEN(TRIM(C20))=0</formula>
    </cfRule>
  </conditionalFormatting>
  <conditionalFormatting sqref="F11:G11">
    <cfRule type="cellIs" dxfId="38" priority="2" operator="greaterThan">
      <formula>2560820</formula>
    </cfRule>
  </conditionalFormatting>
  <conditionalFormatting sqref="D14:H17">
    <cfRule type="containsBlanks" dxfId="37" priority="5">
      <formula>LEN(TRIM(D14))=0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V33"/>
  <sheetViews>
    <sheetView showGridLines="0" zoomScale="80" zoomScaleNormal="80" workbookViewId="0"/>
  </sheetViews>
  <sheetFormatPr defaultRowHeight="12.75" x14ac:dyDescent="0.2"/>
  <cols>
    <col min="1" max="1" width="1.85546875" style="36" customWidth="1"/>
    <col min="2" max="2" width="5.28515625" style="36" customWidth="1"/>
    <col min="3" max="3" width="35.7109375" style="36" customWidth="1"/>
    <col min="4" max="4" width="31.7109375" style="36" customWidth="1"/>
    <col min="5" max="8" width="12.7109375" style="160" customWidth="1"/>
    <col min="9" max="9" width="15.7109375" style="160" customWidth="1"/>
    <col min="10" max="10" width="7.85546875" style="36" customWidth="1"/>
    <col min="11" max="11" width="15.7109375" style="36" customWidth="1"/>
    <col min="12" max="12" width="10.7109375" style="36" customWidth="1"/>
    <col min="13" max="13" width="15.7109375" style="36" customWidth="1"/>
    <col min="14" max="14" width="13.5703125" style="36" customWidth="1"/>
    <col min="15" max="16384" width="9.140625" style="36"/>
  </cols>
  <sheetData>
    <row r="1" spans="2:22" ht="15" customHeight="1" x14ac:dyDescent="0.2">
      <c r="B1" s="315" t="s">
        <v>12</v>
      </c>
      <c r="C1" s="315"/>
      <c r="D1" s="158"/>
    </row>
    <row r="2" spans="2:22" ht="15" customHeight="1" x14ac:dyDescent="0.2">
      <c r="B2" s="316" t="str">
        <f>'Príloha č. 1'!B2:C2</f>
        <v>OXYGENÁTORY A HADICOVÉ SETY</v>
      </c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</row>
    <row r="3" spans="2:22" ht="15" customHeight="1" x14ac:dyDescent="0.2">
      <c r="B3" s="354"/>
      <c r="C3" s="354"/>
      <c r="D3" s="160"/>
    </row>
    <row r="4" spans="2:22" s="37" customFormat="1" ht="30" customHeight="1" x14ac:dyDescent="0.25">
      <c r="B4" s="355" t="s">
        <v>44</v>
      </c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</row>
    <row r="5" spans="2:22" s="22" customFormat="1" ht="24.75" customHeight="1" x14ac:dyDescent="0.2">
      <c r="B5" s="356" t="s">
        <v>100</v>
      </c>
      <c r="C5" s="356"/>
      <c r="D5" s="356"/>
      <c r="E5" s="356"/>
      <c r="F5" s="356"/>
      <c r="G5" s="356"/>
      <c r="H5" s="356"/>
      <c r="I5" s="356"/>
      <c r="J5" s="356"/>
      <c r="K5" s="356"/>
      <c r="L5" s="356"/>
      <c r="M5" s="356"/>
      <c r="P5" s="38"/>
      <c r="Q5" s="38"/>
      <c r="V5" s="38"/>
    </row>
    <row r="6" spans="2:22" s="56" customFormat="1" ht="27.75" customHeight="1" thickBot="1" x14ac:dyDescent="0.3">
      <c r="B6" s="352" t="s">
        <v>101</v>
      </c>
      <c r="C6" s="353"/>
      <c r="D6" s="353"/>
      <c r="E6" s="353"/>
      <c r="F6" s="353"/>
      <c r="G6" s="353"/>
      <c r="H6" s="353"/>
      <c r="I6" s="353"/>
      <c r="J6" s="353"/>
      <c r="K6" s="353"/>
      <c r="L6" s="353"/>
      <c r="M6" s="353"/>
    </row>
    <row r="7" spans="2:22" s="39" customFormat="1" ht="24.75" customHeight="1" x14ac:dyDescent="0.25">
      <c r="B7" s="360" t="s">
        <v>39</v>
      </c>
      <c r="C7" s="362" t="s">
        <v>49</v>
      </c>
      <c r="D7" s="364" t="s">
        <v>50</v>
      </c>
      <c r="E7" s="366" t="s">
        <v>46</v>
      </c>
      <c r="F7" s="366" t="s">
        <v>48</v>
      </c>
      <c r="G7" s="368" t="s">
        <v>47</v>
      </c>
      <c r="H7" s="370" t="s">
        <v>52</v>
      </c>
      <c r="I7" s="372" t="s">
        <v>53</v>
      </c>
      <c r="J7" s="374" t="s">
        <v>45</v>
      </c>
      <c r="K7" s="376" t="s">
        <v>63</v>
      </c>
      <c r="L7" s="377"/>
      <c r="M7" s="378"/>
      <c r="N7" s="379" t="s">
        <v>80</v>
      </c>
    </row>
    <row r="8" spans="2:22" s="39" customFormat="1" ht="64.5" customHeight="1" x14ac:dyDescent="0.25">
      <c r="B8" s="361"/>
      <c r="C8" s="363"/>
      <c r="D8" s="365"/>
      <c r="E8" s="367"/>
      <c r="F8" s="367"/>
      <c r="G8" s="369"/>
      <c r="H8" s="371"/>
      <c r="I8" s="373"/>
      <c r="J8" s="375"/>
      <c r="K8" s="40" t="s">
        <v>41</v>
      </c>
      <c r="L8" s="41" t="s">
        <v>65</v>
      </c>
      <c r="M8" s="155" t="s">
        <v>42</v>
      </c>
      <c r="N8" s="380"/>
    </row>
    <row r="9" spans="2:22" s="45" customFormat="1" ht="12" customHeight="1" x14ac:dyDescent="0.25">
      <c r="B9" s="407" t="s">
        <v>26</v>
      </c>
      <c r="C9" s="408" t="s">
        <v>27</v>
      </c>
      <c r="D9" s="408" t="s">
        <v>28</v>
      </c>
      <c r="E9" s="399" t="s">
        <v>29</v>
      </c>
      <c r="F9" s="399" t="s">
        <v>30</v>
      </c>
      <c r="G9" s="400" t="s">
        <v>31</v>
      </c>
      <c r="H9" s="401" t="s">
        <v>32</v>
      </c>
      <c r="I9" s="402" t="s">
        <v>33</v>
      </c>
      <c r="J9" s="403" t="s">
        <v>34</v>
      </c>
      <c r="K9" s="404" t="s">
        <v>35</v>
      </c>
      <c r="L9" s="69" t="s">
        <v>51</v>
      </c>
      <c r="M9" s="405" t="s">
        <v>54</v>
      </c>
      <c r="N9" s="406" t="s">
        <v>72</v>
      </c>
    </row>
    <row r="10" spans="2:22" s="47" customFormat="1" ht="29.1" customHeight="1" x14ac:dyDescent="0.25">
      <c r="B10" s="73"/>
      <c r="C10" s="117"/>
      <c r="D10" s="120"/>
      <c r="E10" s="74"/>
      <c r="F10" s="398" t="s">
        <v>262</v>
      </c>
      <c r="G10" s="83"/>
      <c r="H10" s="86"/>
      <c r="I10" s="75"/>
      <c r="J10" s="76" t="s">
        <v>38</v>
      </c>
      <c r="K10" s="106"/>
      <c r="L10" s="123"/>
      <c r="M10" s="134"/>
      <c r="N10" s="358" t="s">
        <v>261</v>
      </c>
    </row>
    <row r="11" spans="2:22" s="47" customFormat="1" ht="29.1" customHeight="1" x14ac:dyDescent="0.25">
      <c r="B11" s="126"/>
      <c r="C11" s="118"/>
      <c r="D11" s="121"/>
      <c r="E11" s="77"/>
      <c r="F11" s="252"/>
      <c r="G11" s="84"/>
      <c r="H11" s="87"/>
      <c r="I11" s="78"/>
      <c r="J11" s="79"/>
      <c r="K11" s="115"/>
      <c r="L11" s="124"/>
      <c r="M11" s="156"/>
      <c r="N11" s="358"/>
    </row>
    <row r="12" spans="2:22" s="47" customFormat="1" ht="29.1" customHeight="1" thickBot="1" x14ac:dyDescent="0.3">
      <c r="B12" s="127"/>
      <c r="C12" s="119"/>
      <c r="D12" s="122"/>
      <c r="E12" s="80"/>
      <c r="F12" s="251"/>
      <c r="G12" s="85"/>
      <c r="H12" s="88"/>
      <c r="I12" s="81"/>
      <c r="J12" s="82"/>
      <c r="K12" s="116"/>
      <c r="L12" s="125"/>
      <c r="M12" s="157"/>
      <c r="N12" s="359"/>
    </row>
    <row r="13" spans="2:22" s="47" customFormat="1" ht="24.95" customHeight="1" x14ac:dyDescent="0.25">
      <c r="B13" s="101"/>
      <c r="C13" s="136"/>
      <c r="D13" s="136"/>
      <c r="E13" s="101"/>
      <c r="F13" s="101"/>
      <c r="G13" s="101"/>
      <c r="H13" s="101"/>
      <c r="I13" s="101"/>
      <c r="J13" s="101"/>
      <c r="K13" s="137"/>
      <c r="L13" s="138"/>
      <c r="M13" s="137"/>
    </row>
    <row r="14" spans="2:22" s="56" customFormat="1" ht="27.75" customHeight="1" thickBot="1" x14ac:dyDescent="0.3">
      <c r="B14" s="352" t="s">
        <v>260</v>
      </c>
      <c r="C14" s="353"/>
      <c r="D14" s="353"/>
      <c r="E14" s="353"/>
      <c r="F14" s="353"/>
      <c r="G14" s="353"/>
      <c r="H14" s="353"/>
      <c r="I14" s="353"/>
      <c r="J14" s="353"/>
      <c r="K14" s="353"/>
      <c r="L14" s="353"/>
      <c r="M14" s="353"/>
    </row>
    <row r="15" spans="2:22" s="39" customFormat="1" ht="24.75" customHeight="1" x14ac:dyDescent="0.25">
      <c r="B15" s="360" t="s">
        <v>39</v>
      </c>
      <c r="C15" s="362" t="s">
        <v>49</v>
      </c>
      <c r="D15" s="364" t="s">
        <v>50</v>
      </c>
      <c r="E15" s="366" t="s">
        <v>46</v>
      </c>
      <c r="F15" s="366" t="s">
        <v>48</v>
      </c>
      <c r="G15" s="368" t="s">
        <v>47</v>
      </c>
      <c r="H15" s="370" t="s">
        <v>52</v>
      </c>
      <c r="I15" s="372" t="s">
        <v>53</v>
      </c>
      <c r="J15" s="374" t="s">
        <v>45</v>
      </c>
      <c r="K15" s="376" t="s">
        <v>63</v>
      </c>
      <c r="L15" s="377"/>
      <c r="M15" s="378"/>
      <c r="N15" s="379" t="s">
        <v>80</v>
      </c>
    </row>
    <row r="16" spans="2:22" s="39" customFormat="1" ht="64.5" customHeight="1" x14ac:dyDescent="0.25">
      <c r="B16" s="361"/>
      <c r="C16" s="363"/>
      <c r="D16" s="365"/>
      <c r="E16" s="367"/>
      <c r="F16" s="367"/>
      <c r="G16" s="369"/>
      <c r="H16" s="371"/>
      <c r="I16" s="373"/>
      <c r="J16" s="375"/>
      <c r="K16" s="40" t="s">
        <v>41</v>
      </c>
      <c r="L16" s="41" t="s">
        <v>65</v>
      </c>
      <c r="M16" s="155" t="s">
        <v>42</v>
      </c>
      <c r="N16" s="380"/>
    </row>
    <row r="17" spans="2:14" s="45" customFormat="1" ht="12" customHeight="1" x14ac:dyDescent="0.25">
      <c r="B17" s="407" t="s">
        <v>26</v>
      </c>
      <c r="C17" s="408" t="s">
        <v>27</v>
      </c>
      <c r="D17" s="408" t="s">
        <v>28</v>
      </c>
      <c r="E17" s="399" t="s">
        <v>29</v>
      </c>
      <c r="F17" s="399" t="s">
        <v>30</v>
      </c>
      <c r="G17" s="400" t="s">
        <v>31</v>
      </c>
      <c r="H17" s="401" t="s">
        <v>32</v>
      </c>
      <c r="I17" s="402" t="s">
        <v>33</v>
      </c>
      <c r="J17" s="403" t="s">
        <v>34</v>
      </c>
      <c r="K17" s="404" t="s">
        <v>35</v>
      </c>
      <c r="L17" s="69" t="s">
        <v>51</v>
      </c>
      <c r="M17" s="405" t="s">
        <v>54</v>
      </c>
      <c r="N17" s="406" t="s">
        <v>72</v>
      </c>
    </row>
    <row r="18" spans="2:14" s="47" customFormat="1" ht="29.1" customHeight="1" x14ac:dyDescent="0.25">
      <c r="B18" s="73"/>
      <c r="C18" s="117"/>
      <c r="D18" s="120"/>
      <c r="E18" s="74"/>
      <c r="F18" s="398" t="s">
        <v>262</v>
      </c>
      <c r="G18" s="83"/>
      <c r="H18" s="86"/>
      <c r="I18" s="75"/>
      <c r="J18" s="76" t="s">
        <v>38</v>
      </c>
      <c r="K18" s="106"/>
      <c r="L18" s="123"/>
      <c r="M18" s="134"/>
      <c r="N18" s="358" t="s">
        <v>261</v>
      </c>
    </row>
    <row r="19" spans="2:14" s="47" customFormat="1" ht="29.1" customHeight="1" x14ac:dyDescent="0.25">
      <c r="B19" s="126"/>
      <c r="C19" s="118"/>
      <c r="D19" s="121"/>
      <c r="E19" s="77"/>
      <c r="F19" s="252"/>
      <c r="G19" s="84"/>
      <c r="H19" s="87"/>
      <c r="I19" s="78"/>
      <c r="J19" s="79"/>
      <c r="K19" s="115"/>
      <c r="L19" s="124"/>
      <c r="M19" s="156"/>
      <c r="N19" s="358"/>
    </row>
    <row r="20" spans="2:14" s="47" customFormat="1" ht="29.1" customHeight="1" thickBot="1" x14ac:dyDescent="0.3">
      <c r="B20" s="127"/>
      <c r="C20" s="119"/>
      <c r="D20" s="122"/>
      <c r="E20" s="80"/>
      <c r="F20" s="251"/>
      <c r="G20" s="85"/>
      <c r="H20" s="88"/>
      <c r="I20" s="81"/>
      <c r="J20" s="82"/>
      <c r="K20" s="116"/>
      <c r="L20" s="125"/>
      <c r="M20" s="157"/>
      <c r="N20" s="359"/>
    </row>
    <row r="21" spans="2:14" s="47" customFormat="1" ht="24.95" customHeight="1" x14ac:dyDescent="0.25">
      <c r="B21" s="101"/>
      <c r="C21" s="136"/>
      <c r="D21" s="136"/>
      <c r="E21" s="101"/>
      <c r="F21" s="101"/>
      <c r="G21" s="101"/>
      <c r="H21" s="101"/>
      <c r="I21" s="101"/>
      <c r="J21" s="101"/>
      <c r="K21" s="137"/>
      <c r="L21" s="138"/>
      <c r="M21" s="137"/>
    </row>
    <row r="22" spans="2:14" s="19" customFormat="1" ht="20.100000000000001" customHeight="1" x14ac:dyDescent="0.25">
      <c r="B22" s="310" t="s">
        <v>37</v>
      </c>
      <c r="C22" s="310"/>
      <c r="D22" s="310"/>
      <c r="E22" s="310"/>
      <c r="F22" s="310"/>
      <c r="G22" s="310"/>
      <c r="H22" s="310"/>
      <c r="I22" s="310"/>
      <c r="J22" s="310"/>
      <c r="K22" s="310"/>
      <c r="L22" s="310"/>
    </row>
    <row r="23" spans="2:14" s="19" customFormat="1" ht="20.100000000000001" customHeight="1" x14ac:dyDescent="0.25"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</row>
    <row r="24" spans="2:14" s="56" customFormat="1" ht="15" customHeight="1" x14ac:dyDescent="0.25">
      <c r="B24" s="311" t="s">
        <v>1</v>
      </c>
      <c r="C24" s="311"/>
      <c r="D24" s="348" t="str">
        <f>IF('Príloha č. 1'!$D$6="","",'Príloha č. 1'!$D$6)</f>
        <v/>
      </c>
      <c r="E24" s="348"/>
      <c r="F24" s="64"/>
      <c r="G24" s="64"/>
      <c r="K24" s="57"/>
    </row>
    <row r="25" spans="2:14" s="56" customFormat="1" ht="15" customHeight="1" x14ac:dyDescent="0.25">
      <c r="B25" s="302" t="s">
        <v>2</v>
      </c>
      <c r="C25" s="302"/>
      <c r="D25" s="349" t="str">
        <f>IF('Príloha č. 1'!$D$7="","",'Príloha č. 1'!$D$7)</f>
        <v/>
      </c>
      <c r="E25" s="349"/>
      <c r="F25" s="47"/>
      <c r="G25" s="47"/>
    </row>
    <row r="26" spans="2:14" s="56" customFormat="1" ht="15" customHeight="1" x14ac:dyDescent="0.25">
      <c r="B26" s="302" t="s">
        <v>3</v>
      </c>
      <c r="C26" s="302"/>
      <c r="D26" s="350" t="str">
        <f>IF('Príloha č. 1'!D8:E8="","",'Príloha č. 1'!D8:E8)</f>
        <v/>
      </c>
      <c r="E26" s="350"/>
      <c r="F26" s="47"/>
      <c r="G26" s="47"/>
    </row>
    <row r="27" spans="2:14" s="56" customFormat="1" ht="15" customHeight="1" x14ac:dyDescent="0.25">
      <c r="B27" s="302" t="s">
        <v>4</v>
      </c>
      <c r="C27" s="302"/>
      <c r="D27" s="350" t="str">
        <f>IF('Príloha č. 1'!D9:E9="","",'Príloha č. 1'!D9:E9)</f>
        <v/>
      </c>
      <c r="E27" s="350"/>
      <c r="F27" s="47"/>
      <c r="G27" s="47"/>
    </row>
    <row r="28" spans="2:14" x14ac:dyDescent="0.2">
      <c r="I28" s="314"/>
      <c r="J28" s="314"/>
      <c r="K28" s="314"/>
      <c r="L28" s="314"/>
    </row>
    <row r="29" spans="2:14" ht="33" customHeight="1" x14ac:dyDescent="0.2">
      <c r="B29" s="36" t="s">
        <v>8</v>
      </c>
      <c r="C29" s="110" t="str">
        <f>IF('Príloha č. 1'!C23:C23="","",'Príloha č. 1'!C23:C23)</f>
        <v/>
      </c>
      <c r="I29" s="313" t="s">
        <v>98</v>
      </c>
      <c r="J29" s="313"/>
      <c r="K29" s="313"/>
      <c r="L29" s="313"/>
    </row>
    <row r="30" spans="2:14" ht="15" customHeight="1" x14ac:dyDescent="0.2">
      <c r="B30" s="36" t="s">
        <v>9</v>
      </c>
      <c r="C30" s="28" t="str">
        <f>IF('Príloha č. 1'!C24:C24="","",'Príloha č. 1'!C24:C24)</f>
        <v/>
      </c>
      <c r="D30" s="160"/>
      <c r="G30" s="36"/>
      <c r="H30" s="36"/>
    </row>
    <row r="31" spans="2:14" ht="15" customHeight="1" x14ac:dyDescent="0.2">
      <c r="D31" s="160"/>
      <c r="G31" s="36"/>
      <c r="H31" s="36"/>
      <c r="I31" s="36"/>
    </row>
    <row r="32" spans="2:14" s="58" customFormat="1" x14ac:dyDescent="0.2">
      <c r="B32" s="309" t="s">
        <v>10</v>
      </c>
      <c r="C32" s="309"/>
      <c r="D32" s="159"/>
      <c r="E32" s="61"/>
      <c r="F32" s="160"/>
      <c r="G32" s="160"/>
      <c r="H32" s="160"/>
      <c r="I32" s="160"/>
    </row>
    <row r="33" spans="2:10" s="63" customFormat="1" ht="12" customHeight="1" x14ac:dyDescent="0.2">
      <c r="B33" s="59"/>
      <c r="C33" s="60" t="s">
        <v>11</v>
      </c>
      <c r="D33" s="60"/>
      <c r="E33" s="45"/>
      <c r="F33" s="160"/>
      <c r="G33" s="160"/>
      <c r="H33" s="160"/>
      <c r="I33" s="160"/>
      <c r="J33" s="61"/>
    </row>
  </sheetData>
  <mergeCells count="43">
    <mergeCell ref="N15:N16"/>
    <mergeCell ref="N18:N20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M15"/>
    <mergeCell ref="B32:C32"/>
    <mergeCell ref="B22:L22"/>
    <mergeCell ref="B24:C24"/>
    <mergeCell ref="D24:E24"/>
    <mergeCell ref="B25:C25"/>
    <mergeCell ref="D25:E25"/>
    <mergeCell ref="B26:C26"/>
    <mergeCell ref="D26:E26"/>
    <mergeCell ref="B27:C27"/>
    <mergeCell ref="D27:E27"/>
    <mergeCell ref="I29:L29"/>
    <mergeCell ref="I28:L28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6:M6"/>
    <mergeCell ref="B1:C1"/>
    <mergeCell ref="B2:M2"/>
    <mergeCell ref="B3:C3"/>
    <mergeCell ref="B4:M4"/>
    <mergeCell ref="B5:M5"/>
  </mergeCells>
  <conditionalFormatting sqref="C29:C30">
    <cfRule type="containsBlanks" dxfId="28" priority="4">
      <formula>LEN(TRIM(C29))=0</formula>
    </cfRule>
  </conditionalFormatting>
  <conditionalFormatting sqref="D24:E27">
    <cfRule type="containsBlanks" dxfId="29" priority="3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5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V33"/>
  <sheetViews>
    <sheetView showGridLines="0" zoomScale="80" zoomScaleNormal="80" workbookViewId="0"/>
  </sheetViews>
  <sheetFormatPr defaultRowHeight="12.75" x14ac:dyDescent="0.2"/>
  <cols>
    <col min="1" max="1" width="1.85546875" style="36" customWidth="1"/>
    <col min="2" max="2" width="5.28515625" style="36" customWidth="1"/>
    <col min="3" max="3" width="35.7109375" style="36" customWidth="1"/>
    <col min="4" max="4" width="31.7109375" style="36" customWidth="1"/>
    <col min="5" max="8" width="12.7109375" style="230" customWidth="1"/>
    <col min="9" max="9" width="15.7109375" style="230" customWidth="1"/>
    <col min="10" max="10" width="7.85546875" style="36" customWidth="1"/>
    <col min="11" max="11" width="15.7109375" style="36" customWidth="1"/>
    <col min="12" max="12" width="10.7109375" style="36" customWidth="1"/>
    <col min="13" max="13" width="15.7109375" style="36" customWidth="1"/>
    <col min="14" max="14" width="13.5703125" style="36" customWidth="1"/>
    <col min="15" max="16384" width="9.140625" style="36"/>
  </cols>
  <sheetData>
    <row r="1" spans="2:22" ht="15" customHeight="1" x14ac:dyDescent="0.2">
      <c r="B1" s="315" t="s">
        <v>12</v>
      </c>
      <c r="C1" s="315"/>
      <c r="D1" s="228"/>
    </row>
    <row r="2" spans="2:22" ht="15" customHeight="1" x14ac:dyDescent="0.2">
      <c r="B2" s="316" t="str">
        <f>'Príloha č. 1'!B2:C2</f>
        <v>OXYGENÁTORY A HADICOVÉ SETY</v>
      </c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</row>
    <row r="3" spans="2:22" ht="15" customHeight="1" x14ac:dyDescent="0.2">
      <c r="B3" s="354"/>
      <c r="C3" s="354"/>
      <c r="D3" s="230"/>
    </row>
    <row r="4" spans="2:22" s="37" customFormat="1" ht="45" customHeight="1" x14ac:dyDescent="0.25">
      <c r="B4" s="355" t="s">
        <v>44</v>
      </c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</row>
    <row r="5" spans="2:22" s="22" customFormat="1" ht="24.75" customHeight="1" x14ac:dyDescent="0.2">
      <c r="B5" s="356" t="s">
        <v>153</v>
      </c>
      <c r="C5" s="356"/>
      <c r="D5" s="356"/>
      <c r="E5" s="356"/>
      <c r="F5" s="356"/>
      <c r="G5" s="356"/>
      <c r="H5" s="356"/>
      <c r="I5" s="356"/>
      <c r="J5" s="356"/>
      <c r="K5" s="356"/>
      <c r="L5" s="356"/>
      <c r="M5" s="356"/>
      <c r="P5" s="38"/>
      <c r="Q5" s="38"/>
      <c r="V5" s="38"/>
    </row>
    <row r="6" spans="2:22" s="56" customFormat="1" ht="27.75" customHeight="1" thickBot="1" x14ac:dyDescent="0.3">
      <c r="B6" s="352" t="s">
        <v>101</v>
      </c>
      <c r="C6" s="353"/>
      <c r="D6" s="353"/>
      <c r="E6" s="353"/>
      <c r="F6" s="353"/>
      <c r="G6" s="353"/>
      <c r="H6" s="353"/>
      <c r="I6" s="353"/>
      <c r="J6" s="353"/>
      <c r="K6" s="353"/>
      <c r="L6" s="353"/>
      <c r="M6" s="353"/>
    </row>
    <row r="7" spans="2:22" s="39" customFormat="1" ht="24.75" customHeight="1" x14ac:dyDescent="0.25">
      <c r="B7" s="360" t="s">
        <v>39</v>
      </c>
      <c r="C7" s="362" t="s">
        <v>49</v>
      </c>
      <c r="D7" s="364" t="s">
        <v>50</v>
      </c>
      <c r="E7" s="366" t="s">
        <v>46</v>
      </c>
      <c r="F7" s="366" t="s">
        <v>48</v>
      </c>
      <c r="G7" s="368" t="s">
        <v>47</v>
      </c>
      <c r="H7" s="370" t="s">
        <v>52</v>
      </c>
      <c r="I7" s="372" t="s">
        <v>53</v>
      </c>
      <c r="J7" s="374" t="s">
        <v>45</v>
      </c>
      <c r="K7" s="376" t="s">
        <v>63</v>
      </c>
      <c r="L7" s="377"/>
      <c r="M7" s="378"/>
      <c r="N7" s="379" t="s">
        <v>80</v>
      </c>
    </row>
    <row r="8" spans="2:22" s="39" customFormat="1" ht="64.5" customHeight="1" x14ac:dyDescent="0.25">
      <c r="B8" s="361"/>
      <c r="C8" s="363"/>
      <c r="D8" s="365"/>
      <c r="E8" s="367"/>
      <c r="F8" s="367"/>
      <c r="G8" s="369"/>
      <c r="H8" s="371"/>
      <c r="I8" s="373"/>
      <c r="J8" s="375"/>
      <c r="K8" s="40" t="s">
        <v>41</v>
      </c>
      <c r="L8" s="41" t="s">
        <v>65</v>
      </c>
      <c r="M8" s="155" t="s">
        <v>42</v>
      </c>
      <c r="N8" s="380"/>
    </row>
    <row r="9" spans="2:22" s="45" customFormat="1" ht="12" customHeight="1" x14ac:dyDescent="0.25">
      <c r="B9" s="407" t="s">
        <v>26</v>
      </c>
      <c r="C9" s="408" t="s">
        <v>27</v>
      </c>
      <c r="D9" s="408" t="s">
        <v>28</v>
      </c>
      <c r="E9" s="399" t="s">
        <v>29</v>
      </c>
      <c r="F9" s="399" t="s">
        <v>30</v>
      </c>
      <c r="G9" s="400" t="s">
        <v>31</v>
      </c>
      <c r="H9" s="401" t="s">
        <v>32</v>
      </c>
      <c r="I9" s="402" t="s">
        <v>33</v>
      </c>
      <c r="J9" s="403" t="s">
        <v>34</v>
      </c>
      <c r="K9" s="404" t="s">
        <v>35</v>
      </c>
      <c r="L9" s="69" t="s">
        <v>51</v>
      </c>
      <c r="M9" s="405" t="s">
        <v>54</v>
      </c>
      <c r="N9" s="406" t="s">
        <v>72</v>
      </c>
    </row>
    <row r="10" spans="2:22" s="47" customFormat="1" ht="29.1" customHeight="1" x14ac:dyDescent="0.25">
      <c r="B10" s="73"/>
      <c r="C10" s="117"/>
      <c r="D10" s="120"/>
      <c r="E10" s="74"/>
      <c r="F10" s="250" t="s">
        <v>262</v>
      </c>
      <c r="G10" s="83"/>
      <c r="H10" s="86"/>
      <c r="I10" s="75"/>
      <c r="J10" s="76" t="s">
        <v>38</v>
      </c>
      <c r="K10" s="106"/>
      <c r="L10" s="123"/>
      <c r="M10" s="134"/>
      <c r="N10" s="357" t="s">
        <v>261</v>
      </c>
    </row>
    <row r="11" spans="2:22" s="47" customFormat="1" ht="29.1" customHeight="1" x14ac:dyDescent="0.25">
      <c r="B11" s="126"/>
      <c r="C11" s="118"/>
      <c r="D11" s="121"/>
      <c r="E11" s="77"/>
      <c r="F11" s="252"/>
      <c r="G11" s="84"/>
      <c r="H11" s="87"/>
      <c r="I11" s="78"/>
      <c r="J11" s="79"/>
      <c r="K11" s="115"/>
      <c r="L11" s="124"/>
      <c r="M11" s="156"/>
      <c r="N11" s="358"/>
    </row>
    <row r="12" spans="2:22" s="47" customFormat="1" ht="29.1" customHeight="1" thickBot="1" x14ac:dyDescent="0.3">
      <c r="B12" s="127"/>
      <c r="C12" s="119"/>
      <c r="D12" s="122"/>
      <c r="E12" s="80"/>
      <c r="F12" s="251"/>
      <c r="G12" s="85"/>
      <c r="H12" s="88"/>
      <c r="I12" s="81"/>
      <c r="J12" s="82"/>
      <c r="K12" s="116"/>
      <c r="L12" s="125"/>
      <c r="M12" s="157"/>
      <c r="N12" s="359"/>
    </row>
    <row r="13" spans="2:22" s="47" customFormat="1" ht="24.95" customHeight="1" x14ac:dyDescent="0.25">
      <c r="B13" s="101"/>
      <c r="C13" s="136"/>
      <c r="D13" s="136"/>
      <c r="E13" s="101"/>
      <c r="F13" s="101"/>
      <c r="G13" s="101"/>
      <c r="H13" s="101"/>
      <c r="I13" s="101"/>
      <c r="J13" s="101"/>
      <c r="K13" s="137"/>
      <c r="L13" s="138"/>
      <c r="M13" s="137"/>
    </row>
    <row r="14" spans="2:22" s="56" customFormat="1" ht="27.75" customHeight="1" thickBot="1" x14ac:dyDescent="0.3">
      <c r="B14" s="352" t="s">
        <v>260</v>
      </c>
      <c r="C14" s="353"/>
      <c r="D14" s="353"/>
      <c r="E14" s="353"/>
      <c r="F14" s="353"/>
      <c r="G14" s="353"/>
      <c r="H14" s="353"/>
      <c r="I14" s="353"/>
      <c r="J14" s="353"/>
      <c r="K14" s="353"/>
      <c r="L14" s="353"/>
      <c r="M14" s="353"/>
    </row>
    <row r="15" spans="2:22" s="39" customFormat="1" ht="24.75" customHeight="1" x14ac:dyDescent="0.25">
      <c r="B15" s="360" t="s">
        <v>39</v>
      </c>
      <c r="C15" s="362" t="s">
        <v>49</v>
      </c>
      <c r="D15" s="364" t="s">
        <v>50</v>
      </c>
      <c r="E15" s="366" t="s">
        <v>46</v>
      </c>
      <c r="F15" s="366" t="s">
        <v>48</v>
      </c>
      <c r="G15" s="368" t="s">
        <v>47</v>
      </c>
      <c r="H15" s="370" t="s">
        <v>52</v>
      </c>
      <c r="I15" s="372" t="s">
        <v>53</v>
      </c>
      <c r="J15" s="374" t="s">
        <v>45</v>
      </c>
      <c r="K15" s="376" t="s">
        <v>63</v>
      </c>
      <c r="L15" s="377"/>
      <c r="M15" s="378"/>
      <c r="N15" s="379" t="s">
        <v>80</v>
      </c>
    </row>
    <row r="16" spans="2:22" s="39" customFormat="1" ht="64.5" customHeight="1" x14ac:dyDescent="0.25">
      <c r="B16" s="361"/>
      <c r="C16" s="363"/>
      <c r="D16" s="365"/>
      <c r="E16" s="367"/>
      <c r="F16" s="367"/>
      <c r="G16" s="369"/>
      <c r="H16" s="371"/>
      <c r="I16" s="373"/>
      <c r="J16" s="375"/>
      <c r="K16" s="40" t="s">
        <v>41</v>
      </c>
      <c r="L16" s="41" t="s">
        <v>65</v>
      </c>
      <c r="M16" s="155" t="s">
        <v>42</v>
      </c>
      <c r="N16" s="380"/>
    </row>
    <row r="17" spans="2:14" s="45" customFormat="1" ht="12" customHeight="1" x14ac:dyDescent="0.25">
      <c r="B17" s="407" t="s">
        <v>26</v>
      </c>
      <c r="C17" s="408" t="s">
        <v>27</v>
      </c>
      <c r="D17" s="408" t="s">
        <v>28</v>
      </c>
      <c r="E17" s="399" t="s">
        <v>29</v>
      </c>
      <c r="F17" s="399" t="s">
        <v>30</v>
      </c>
      <c r="G17" s="400" t="s">
        <v>31</v>
      </c>
      <c r="H17" s="401" t="s">
        <v>32</v>
      </c>
      <c r="I17" s="402" t="s">
        <v>33</v>
      </c>
      <c r="J17" s="403" t="s">
        <v>34</v>
      </c>
      <c r="K17" s="404" t="s">
        <v>35</v>
      </c>
      <c r="L17" s="69" t="s">
        <v>51</v>
      </c>
      <c r="M17" s="405" t="s">
        <v>54</v>
      </c>
      <c r="N17" s="406" t="s">
        <v>72</v>
      </c>
    </row>
    <row r="18" spans="2:14" s="47" customFormat="1" ht="29.1" customHeight="1" x14ac:dyDescent="0.25">
      <c r="B18" s="73"/>
      <c r="C18" s="117"/>
      <c r="D18" s="120"/>
      <c r="E18" s="74"/>
      <c r="F18" s="250" t="s">
        <v>262</v>
      </c>
      <c r="G18" s="83"/>
      <c r="H18" s="86"/>
      <c r="I18" s="75"/>
      <c r="J18" s="76" t="s">
        <v>38</v>
      </c>
      <c r="K18" s="106"/>
      <c r="L18" s="123"/>
      <c r="M18" s="134"/>
      <c r="N18" s="357" t="s">
        <v>261</v>
      </c>
    </row>
    <row r="19" spans="2:14" s="47" customFormat="1" ht="29.1" customHeight="1" x14ac:dyDescent="0.25">
      <c r="B19" s="126"/>
      <c r="C19" s="118"/>
      <c r="D19" s="121"/>
      <c r="E19" s="77"/>
      <c r="F19" s="252"/>
      <c r="G19" s="84"/>
      <c r="H19" s="87"/>
      <c r="I19" s="78"/>
      <c r="J19" s="79"/>
      <c r="K19" s="115"/>
      <c r="L19" s="124"/>
      <c r="M19" s="156"/>
      <c r="N19" s="358"/>
    </row>
    <row r="20" spans="2:14" s="47" customFormat="1" ht="29.1" customHeight="1" thickBot="1" x14ac:dyDescent="0.3">
      <c r="B20" s="127"/>
      <c r="C20" s="119"/>
      <c r="D20" s="122"/>
      <c r="E20" s="80"/>
      <c r="F20" s="251"/>
      <c r="G20" s="85"/>
      <c r="H20" s="88"/>
      <c r="I20" s="81"/>
      <c r="J20" s="82"/>
      <c r="K20" s="116"/>
      <c r="L20" s="125"/>
      <c r="M20" s="157"/>
      <c r="N20" s="359"/>
    </row>
    <row r="21" spans="2:14" s="47" customFormat="1" ht="24.95" customHeight="1" x14ac:dyDescent="0.25">
      <c r="B21" s="101"/>
      <c r="C21" s="136"/>
      <c r="D21" s="136"/>
      <c r="E21" s="101"/>
      <c r="F21" s="101"/>
      <c r="G21" s="101"/>
      <c r="H21" s="101"/>
      <c r="I21" s="101"/>
      <c r="J21" s="101"/>
      <c r="K21" s="137"/>
      <c r="L21" s="138"/>
      <c r="M21" s="137"/>
    </row>
    <row r="22" spans="2:14" s="19" customFormat="1" ht="19.5" customHeight="1" x14ac:dyDescent="0.25">
      <c r="B22" s="310" t="s">
        <v>37</v>
      </c>
      <c r="C22" s="310"/>
      <c r="D22" s="310"/>
      <c r="E22" s="310"/>
      <c r="F22" s="310"/>
      <c r="G22" s="310"/>
      <c r="H22" s="310"/>
      <c r="I22" s="310"/>
      <c r="J22" s="310"/>
      <c r="K22" s="310"/>
      <c r="L22" s="310"/>
    </row>
    <row r="23" spans="2:14" s="19" customFormat="1" ht="20.100000000000001" customHeight="1" x14ac:dyDescent="0.25"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</row>
    <row r="24" spans="2:14" s="56" customFormat="1" ht="15" customHeight="1" x14ac:dyDescent="0.25">
      <c r="B24" s="311" t="s">
        <v>1</v>
      </c>
      <c r="C24" s="311"/>
      <c r="D24" s="348" t="str">
        <f>IF('Príloha č. 1'!$D$6="","",'Príloha č. 1'!$D$6)</f>
        <v/>
      </c>
      <c r="E24" s="348"/>
      <c r="F24" s="64"/>
      <c r="G24" s="64"/>
      <c r="K24" s="57"/>
    </row>
    <row r="25" spans="2:14" s="56" customFormat="1" ht="15" customHeight="1" x14ac:dyDescent="0.25">
      <c r="B25" s="302" t="s">
        <v>2</v>
      </c>
      <c r="C25" s="302"/>
      <c r="D25" s="349" t="str">
        <f>IF('Príloha č. 1'!$D$7="","",'Príloha č. 1'!$D$7)</f>
        <v/>
      </c>
      <c r="E25" s="349"/>
      <c r="F25" s="47"/>
      <c r="G25" s="47"/>
    </row>
    <row r="26" spans="2:14" s="56" customFormat="1" ht="15" customHeight="1" x14ac:dyDescent="0.25">
      <c r="B26" s="302" t="s">
        <v>3</v>
      </c>
      <c r="C26" s="302"/>
      <c r="D26" s="350" t="str">
        <f>IF('Príloha č. 1'!D8:E8="","",'Príloha č. 1'!D8:E8)</f>
        <v/>
      </c>
      <c r="E26" s="350"/>
      <c r="F26" s="47"/>
      <c r="G26" s="47"/>
    </row>
    <row r="27" spans="2:14" s="56" customFormat="1" ht="15" customHeight="1" x14ac:dyDescent="0.25">
      <c r="B27" s="302" t="s">
        <v>4</v>
      </c>
      <c r="C27" s="302"/>
      <c r="D27" s="350" t="str">
        <f>IF('Príloha č. 1'!D9:E9="","",'Príloha č. 1'!D9:E9)</f>
        <v/>
      </c>
      <c r="E27" s="350"/>
      <c r="F27" s="47"/>
      <c r="G27" s="47"/>
    </row>
    <row r="28" spans="2:14" x14ac:dyDescent="0.2">
      <c r="E28" s="232"/>
      <c r="F28" s="232"/>
      <c r="G28" s="232"/>
      <c r="H28" s="232"/>
      <c r="I28" s="314"/>
      <c r="J28" s="314"/>
      <c r="K28" s="314"/>
      <c r="L28" s="314"/>
    </row>
    <row r="29" spans="2:14" ht="33" customHeight="1" x14ac:dyDescent="0.2">
      <c r="B29" s="36" t="s">
        <v>8</v>
      </c>
      <c r="C29" s="110" t="str">
        <f>IF('Príloha č. 1'!C23:C23="","",'Príloha č. 1'!C23:C23)</f>
        <v/>
      </c>
      <c r="E29" s="232"/>
      <c r="F29" s="232"/>
      <c r="G29" s="232"/>
      <c r="H29" s="232"/>
      <c r="I29" s="313" t="s">
        <v>98</v>
      </c>
      <c r="J29" s="313"/>
      <c r="K29" s="313"/>
      <c r="L29" s="313"/>
    </row>
    <row r="30" spans="2:14" ht="15" customHeight="1" x14ac:dyDescent="0.2">
      <c r="B30" s="36" t="s">
        <v>9</v>
      </c>
      <c r="C30" s="28" t="str">
        <f>IF('Príloha č. 1'!C24:C24="","",'Príloha č. 1'!C24:C24)</f>
        <v/>
      </c>
      <c r="D30" s="232"/>
      <c r="E30" s="232"/>
      <c r="F30" s="232"/>
      <c r="G30" s="36"/>
      <c r="H30" s="36"/>
      <c r="I30" s="232"/>
    </row>
    <row r="31" spans="2:14" ht="15" customHeight="1" x14ac:dyDescent="0.2">
      <c r="D31" s="232"/>
      <c r="E31" s="232"/>
      <c r="F31" s="232"/>
      <c r="G31" s="36"/>
      <c r="H31" s="36"/>
      <c r="I31" s="36"/>
    </row>
    <row r="32" spans="2:14" s="58" customFormat="1" x14ac:dyDescent="0.2">
      <c r="B32" s="309" t="s">
        <v>10</v>
      </c>
      <c r="C32" s="309"/>
      <c r="D32" s="231"/>
      <c r="E32" s="61"/>
      <c r="F32" s="232"/>
      <c r="G32" s="232"/>
      <c r="H32" s="232"/>
      <c r="I32" s="232"/>
    </row>
    <row r="33" spans="2:10" s="63" customFormat="1" ht="12" customHeight="1" x14ac:dyDescent="0.2">
      <c r="B33" s="59"/>
      <c r="C33" s="60" t="s">
        <v>11</v>
      </c>
      <c r="D33" s="60"/>
      <c r="E33" s="45"/>
      <c r="F33" s="232"/>
      <c r="G33" s="232"/>
      <c r="H33" s="232"/>
      <c r="I33" s="232"/>
      <c r="J33" s="61"/>
    </row>
  </sheetData>
  <mergeCells count="43">
    <mergeCell ref="B6:M6"/>
    <mergeCell ref="I28:L28"/>
    <mergeCell ref="I29:L29"/>
    <mergeCell ref="B32:C32"/>
    <mergeCell ref="B1:C1"/>
    <mergeCell ref="B2:M2"/>
    <mergeCell ref="B3:C3"/>
    <mergeCell ref="B4:M4"/>
    <mergeCell ref="B5:M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M15"/>
    <mergeCell ref="N15:N16"/>
    <mergeCell ref="N18:N20"/>
    <mergeCell ref="B22:L22"/>
    <mergeCell ref="B24:C24"/>
    <mergeCell ref="D24:E24"/>
    <mergeCell ref="B25:C25"/>
    <mergeCell ref="D25:E25"/>
    <mergeCell ref="B26:C26"/>
    <mergeCell ref="D26:E26"/>
    <mergeCell ref="B27:C27"/>
    <mergeCell ref="D27:E27"/>
  </mergeCells>
  <conditionalFormatting sqref="C29:C30">
    <cfRule type="containsBlanks" dxfId="18" priority="5">
      <formula>LEN(TRIM(C29))=0</formula>
    </cfRule>
  </conditionalFormatting>
  <conditionalFormatting sqref="D24:E27">
    <cfRule type="containsBlanks" dxfId="19" priority="3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4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V33"/>
  <sheetViews>
    <sheetView showGridLines="0" zoomScale="80" zoomScaleNormal="80" workbookViewId="0"/>
  </sheetViews>
  <sheetFormatPr defaultRowHeight="12.75" x14ac:dyDescent="0.2"/>
  <cols>
    <col min="1" max="1" width="1.85546875" style="36" customWidth="1"/>
    <col min="2" max="2" width="5.28515625" style="36" customWidth="1"/>
    <col min="3" max="3" width="35.7109375" style="36" customWidth="1"/>
    <col min="4" max="4" width="31.7109375" style="36" customWidth="1"/>
    <col min="5" max="8" width="12.7109375" style="230" customWidth="1"/>
    <col min="9" max="9" width="15.7109375" style="230" customWidth="1"/>
    <col min="10" max="10" width="7.85546875" style="36" customWidth="1"/>
    <col min="11" max="11" width="15.7109375" style="36" customWidth="1"/>
    <col min="12" max="12" width="10.7109375" style="36" customWidth="1"/>
    <col min="13" max="13" width="15.7109375" style="36" customWidth="1"/>
    <col min="14" max="14" width="13.5703125" style="36" customWidth="1"/>
    <col min="15" max="16384" width="9.140625" style="36"/>
  </cols>
  <sheetData>
    <row r="1" spans="2:22" ht="15" customHeight="1" x14ac:dyDescent="0.2">
      <c r="B1" s="315" t="s">
        <v>12</v>
      </c>
      <c r="C1" s="315"/>
      <c r="D1" s="228"/>
    </row>
    <row r="2" spans="2:22" ht="15" customHeight="1" x14ac:dyDescent="0.2">
      <c r="B2" s="316" t="str">
        <f>'Príloha č. 1'!B2:C2</f>
        <v>OXYGENÁTORY A HADICOVÉ SETY</v>
      </c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</row>
    <row r="3" spans="2:22" ht="15" customHeight="1" x14ac:dyDescent="0.2">
      <c r="B3" s="354"/>
      <c r="C3" s="354"/>
      <c r="D3" s="230"/>
    </row>
    <row r="4" spans="2:22" s="37" customFormat="1" ht="45" customHeight="1" x14ac:dyDescent="0.25">
      <c r="B4" s="355" t="s">
        <v>44</v>
      </c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</row>
    <row r="5" spans="2:22" s="22" customFormat="1" ht="24.75" customHeight="1" x14ac:dyDescent="0.2">
      <c r="B5" s="356" t="s">
        <v>189</v>
      </c>
      <c r="C5" s="356"/>
      <c r="D5" s="356"/>
      <c r="E5" s="356"/>
      <c r="F5" s="356"/>
      <c r="G5" s="356"/>
      <c r="H5" s="356"/>
      <c r="I5" s="356"/>
      <c r="J5" s="356"/>
      <c r="K5" s="356"/>
      <c r="L5" s="356"/>
      <c r="M5" s="356"/>
      <c r="P5" s="38"/>
      <c r="Q5" s="38"/>
      <c r="V5" s="38"/>
    </row>
    <row r="6" spans="2:22" s="56" customFormat="1" ht="27.75" customHeight="1" thickBot="1" x14ac:dyDescent="0.3">
      <c r="B6" s="352" t="s">
        <v>101</v>
      </c>
      <c r="C6" s="353"/>
      <c r="D6" s="353"/>
      <c r="E6" s="353"/>
      <c r="F6" s="353"/>
      <c r="G6" s="353"/>
      <c r="H6" s="353"/>
      <c r="I6" s="353"/>
      <c r="J6" s="353"/>
      <c r="K6" s="353"/>
      <c r="L6" s="353"/>
      <c r="M6" s="353"/>
    </row>
    <row r="7" spans="2:22" s="39" customFormat="1" ht="24.75" customHeight="1" x14ac:dyDescent="0.25">
      <c r="B7" s="360" t="s">
        <v>39</v>
      </c>
      <c r="C7" s="362" t="s">
        <v>49</v>
      </c>
      <c r="D7" s="364" t="s">
        <v>50</v>
      </c>
      <c r="E7" s="366" t="s">
        <v>46</v>
      </c>
      <c r="F7" s="366" t="s">
        <v>48</v>
      </c>
      <c r="G7" s="368" t="s">
        <v>47</v>
      </c>
      <c r="H7" s="370" t="s">
        <v>52</v>
      </c>
      <c r="I7" s="372" t="s">
        <v>53</v>
      </c>
      <c r="J7" s="374" t="s">
        <v>45</v>
      </c>
      <c r="K7" s="376" t="s">
        <v>63</v>
      </c>
      <c r="L7" s="377"/>
      <c r="M7" s="378"/>
      <c r="N7" s="379" t="s">
        <v>80</v>
      </c>
    </row>
    <row r="8" spans="2:22" s="39" customFormat="1" ht="64.5" customHeight="1" x14ac:dyDescent="0.25">
      <c r="B8" s="361"/>
      <c r="C8" s="363"/>
      <c r="D8" s="365"/>
      <c r="E8" s="367"/>
      <c r="F8" s="367"/>
      <c r="G8" s="369"/>
      <c r="H8" s="371"/>
      <c r="I8" s="373"/>
      <c r="J8" s="375"/>
      <c r="K8" s="40" t="s">
        <v>41</v>
      </c>
      <c r="L8" s="41" t="s">
        <v>65</v>
      </c>
      <c r="M8" s="155" t="s">
        <v>42</v>
      </c>
      <c r="N8" s="380"/>
    </row>
    <row r="9" spans="2:22" s="45" customFormat="1" ht="12" customHeight="1" x14ac:dyDescent="0.25">
      <c r="B9" s="407" t="s">
        <v>26</v>
      </c>
      <c r="C9" s="408" t="s">
        <v>27</v>
      </c>
      <c r="D9" s="408" t="s">
        <v>28</v>
      </c>
      <c r="E9" s="399" t="s">
        <v>29</v>
      </c>
      <c r="F9" s="399" t="s">
        <v>30</v>
      </c>
      <c r="G9" s="400" t="s">
        <v>31</v>
      </c>
      <c r="H9" s="401" t="s">
        <v>32</v>
      </c>
      <c r="I9" s="402" t="s">
        <v>33</v>
      </c>
      <c r="J9" s="403" t="s">
        <v>34</v>
      </c>
      <c r="K9" s="404" t="s">
        <v>35</v>
      </c>
      <c r="L9" s="69" t="s">
        <v>51</v>
      </c>
      <c r="M9" s="405" t="s">
        <v>54</v>
      </c>
      <c r="N9" s="406" t="s">
        <v>72</v>
      </c>
    </row>
    <row r="10" spans="2:22" s="47" customFormat="1" ht="29.1" customHeight="1" x14ac:dyDescent="0.25">
      <c r="B10" s="73"/>
      <c r="C10" s="117"/>
      <c r="D10" s="120"/>
      <c r="E10" s="74"/>
      <c r="F10" s="250" t="s">
        <v>262</v>
      </c>
      <c r="G10" s="83"/>
      <c r="H10" s="86"/>
      <c r="I10" s="75"/>
      <c r="J10" s="76" t="s">
        <v>38</v>
      </c>
      <c r="K10" s="106"/>
      <c r="L10" s="123"/>
      <c r="M10" s="134"/>
      <c r="N10" s="357" t="s">
        <v>261</v>
      </c>
    </row>
    <row r="11" spans="2:22" s="47" customFormat="1" ht="29.1" customHeight="1" x14ac:dyDescent="0.25">
      <c r="B11" s="126"/>
      <c r="C11" s="118"/>
      <c r="D11" s="121"/>
      <c r="E11" s="77"/>
      <c r="F11" s="252"/>
      <c r="G11" s="84"/>
      <c r="H11" s="87"/>
      <c r="I11" s="78"/>
      <c r="J11" s="79"/>
      <c r="K11" s="115"/>
      <c r="L11" s="124"/>
      <c r="M11" s="156"/>
      <c r="N11" s="358"/>
    </row>
    <row r="12" spans="2:22" s="47" customFormat="1" ht="29.1" customHeight="1" thickBot="1" x14ac:dyDescent="0.3">
      <c r="B12" s="127"/>
      <c r="C12" s="119"/>
      <c r="D12" s="122"/>
      <c r="E12" s="80"/>
      <c r="F12" s="251"/>
      <c r="G12" s="85"/>
      <c r="H12" s="88"/>
      <c r="I12" s="81"/>
      <c r="J12" s="82"/>
      <c r="K12" s="116"/>
      <c r="L12" s="125"/>
      <c r="M12" s="157"/>
      <c r="N12" s="359"/>
    </row>
    <row r="13" spans="2:22" s="47" customFormat="1" ht="24.95" customHeight="1" x14ac:dyDescent="0.25">
      <c r="B13" s="101"/>
      <c r="C13" s="136"/>
      <c r="D13" s="136"/>
      <c r="E13" s="101"/>
      <c r="F13" s="101"/>
      <c r="G13" s="101"/>
      <c r="H13" s="101"/>
      <c r="I13" s="101"/>
      <c r="J13" s="101"/>
      <c r="K13" s="137"/>
      <c r="L13" s="138"/>
      <c r="M13" s="137"/>
    </row>
    <row r="14" spans="2:22" s="56" customFormat="1" ht="27.75" customHeight="1" thickBot="1" x14ac:dyDescent="0.3">
      <c r="B14" s="352" t="s">
        <v>260</v>
      </c>
      <c r="C14" s="353"/>
      <c r="D14" s="353"/>
      <c r="E14" s="353"/>
      <c r="F14" s="353"/>
      <c r="G14" s="353"/>
      <c r="H14" s="353"/>
      <c r="I14" s="353"/>
      <c r="J14" s="353"/>
      <c r="K14" s="353"/>
      <c r="L14" s="353"/>
      <c r="M14" s="353"/>
    </row>
    <row r="15" spans="2:22" s="39" customFormat="1" ht="24.75" customHeight="1" x14ac:dyDescent="0.25">
      <c r="B15" s="360" t="s">
        <v>39</v>
      </c>
      <c r="C15" s="362" t="s">
        <v>49</v>
      </c>
      <c r="D15" s="364" t="s">
        <v>50</v>
      </c>
      <c r="E15" s="366" t="s">
        <v>46</v>
      </c>
      <c r="F15" s="366" t="s">
        <v>48</v>
      </c>
      <c r="G15" s="368" t="s">
        <v>47</v>
      </c>
      <c r="H15" s="370" t="s">
        <v>52</v>
      </c>
      <c r="I15" s="372" t="s">
        <v>53</v>
      </c>
      <c r="J15" s="374" t="s">
        <v>45</v>
      </c>
      <c r="K15" s="376" t="s">
        <v>63</v>
      </c>
      <c r="L15" s="377"/>
      <c r="M15" s="378"/>
      <c r="N15" s="379" t="s">
        <v>80</v>
      </c>
    </row>
    <row r="16" spans="2:22" s="39" customFormat="1" ht="64.5" customHeight="1" x14ac:dyDescent="0.25">
      <c r="B16" s="361"/>
      <c r="C16" s="363"/>
      <c r="D16" s="365"/>
      <c r="E16" s="367"/>
      <c r="F16" s="367"/>
      <c r="G16" s="369"/>
      <c r="H16" s="371"/>
      <c r="I16" s="373"/>
      <c r="J16" s="375"/>
      <c r="K16" s="40" t="s">
        <v>41</v>
      </c>
      <c r="L16" s="41" t="s">
        <v>65</v>
      </c>
      <c r="M16" s="155" t="s">
        <v>42</v>
      </c>
      <c r="N16" s="380"/>
    </row>
    <row r="17" spans="2:14" s="45" customFormat="1" ht="12" customHeight="1" x14ac:dyDescent="0.25">
      <c r="B17" s="407" t="s">
        <v>26</v>
      </c>
      <c r="C17" s="408" t="s">
        <v>27</v>
      </c>
      <c r="D17" s="408" t="s">
        <v>28</v>
      </c>
      <c r="E17" s="399" t="s">
        <v>29</v>
      </c>
      <c r="F17" s="399" t="s">
        <v>30</v>
      </c>
      <c r="G17" s="400" t="s">
        <v>31</v>
      </c>
      <c r="H17" s="401" t="s">
        <v>32</v>
      </c>
      <c r="I17" s="402" t="s">
        <v>33</v>
      </c>
      <c r="J17" s="403" t="s">
        <v>34</v>
      </c>
      <c r="K17" s="404" t="s">
        <v>35</v>
      </c>
      <c r="L17" s="69" t="s">
        <v>51</v>
      </c>
      <c r="M17" s="405" t="s">
        <v>54</v>
      </c>
      <c r="N17" s="406" t="s">
        <v>72</v>
      </c>
    </row>
    <row r="18" spans="2:14" s="47" customFormat="1" ht="29.1" customHeight="1" x14ac:dyDescent="0.25">
      <c r="B18" s="73"/>
      <c r="C18" s="117"/>
      <c r="D18" s="120"/>
      <c r="E18" s="74"/>
      <c r="F18" s="250" t="s">
        <v>262</v>
      </c>
      <c r="G18" s="83"/>
      <c r="H18" s="86"/>
      <c r="I18" s="75"/>
      <c r="J18" s="76" t="s">
        <v>38</v>
      </c>
      <c r="K18" s="106"/>
      <c r="L18" s="123"/>
      <c r="M18" s="134"/>
      <c r="N18" s="357" t="s">
        <v>261</v>
      </c>
    </row>
    <row r="19" spans="2:14" s="47" customFormat="1" ht="29.1" customHeight="1" x14ac:dyDescent="0.25">
      <c r="B19" s="126"/>
      <c r="C19" s="118"/>
      <c r="D19" s="121"/>
      <c r="E19" s="77"/>
      <c r="F19" s="252"/>
      <c r="G19" s="84"/>
      <c r="H19" s="87"/>
      <c r="I19" s="78"/>
      <c r="J19" s="79"/>
      <c r="K19" s="115"/>
      <c r="L19" s="124"/>
      <c r="M19" s="156"/>
      <c r="N19" s="358"/>
    </row>
    <row r="20" spans="2:14" s="47" customFormat="1" ht="29.1" customHeight="1" thickBot="1" x14ac:dyDescent="0.3">
      <c r="B20" s="127"/>
      <c r="C20" s="119"/>
      <c r="D20" s="122"/>
      <c r="E20" s="80"/>
      <c r="F20" s="251"/>
      <c r="G20" s="85"/>
      <c r="H20" s="88"/>
      <c r="I20" s="81"/>
      <c r="J20" s="82"/>
      <c r="K20" s="116"/>
      <c r="L20" s="125"/>
      <c r="M20" s="157"/>
      <c r="N20" s="359"/>
    </row>
    <row r="21" spans="2:14" s="47" customFormat="1" ht="24.95" customHeight="1" x14ac:dyDescent="0.25">
      <c r="B21" s="101"/>
      <c r="C21" s="136"/>
      <c r="D21" s="136"/>
      <c r="E21" s="101"/>
      <c r="F21" s="101"/>
      <c r="G21" s="101"/>
      <c r="H21" s="101"/>
      <c r="I21" s="101"/>
      <c r="J21" s="101"/>
      <c r="K21" s="137"/>
      <c r="L21" s="138"/>
      <c r="M21" s="137"/>
    </row>
    <row r="22" spans="2:14" s="19" customFormat="1" ht="19.5" customHeight="1" x14ac:dyDescent="0.25">
      <c r="B22" s="310" t="s">
        <v>37</v>
      </c>
      <c r="C22" s="310"/>
      <c r="D22" s="310"/>
      <c r="E22" s="310"/>
      <c r="F22" s="310"/>
      <c r="G22" s="310"/>
      <c r="H22" s="310"/>
      <c r="I22" s="310"/>
      <c r="J22" s="310"/>
      <c r="K22" s="310"/>
      <c r="L22" s="310"/>
    </row>
    <row r="23" spans="2:14" s="19" customFormat="1" ht="20.100000000000001" customHeight="1" x14ac:dyDescent="0.25"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</row>
    <row r="24" spans="2:14" s="56" customFormat="1" ht="15" customHeight="1" x14ac:dyDescent="0.25">
      <c r="B24" s="311" t="s">
        <v>1</v>
      </c>
      <c r="C24" s="311"/>
      <c r="D24" s="348" t="str">
        <f>IF('Príloha č. 1'!$D$6="","",'Príloha č. 1'!$D$6)</f>
        <v/>
      </c>
      <c r="E24" s="348"/>
      <c r="F24" s="64"/>
      <c r="G24" s="64"/>
      <c r="K24" s="57"/>
    </row>
    <row r="25" spans="2:14" s="56" customFormat="1" ht="15" customHeight="1" x14ac:dyDescent="0.25">
      <c r="B25" s="302" t="s">
        <v>2</v>
      </c>
      <c r="C25" s="302"/>
      <c r="D25" s="349" t="str">
        <f>IF('Príloha č. 1'!$D$7="","",'Príloha č. 1'!$D$7)</f>
        <v/>
      </c>
      <c r="E25" s="349"/>
      <c r="F25" s="47"/>
      <c r="G25" s="47"/>
    </row>
    <row r="26" spans="2:14" s="56" customFormat="1" ht="15" customHeight="1" x14ac:dyDescent="0.25">
      <c r="B26" s="302" t="s">
        <v>3</v>
      </c>
      <c r="C26" s="302"/>
      <c r="D26" s="350" t="str">
        <f>IF('Príloha č. 1'!D8:E8="","",'Príloha č. 1'!D8:E8)</f>
        <v/>
      </c>
      <c r="E26" s="350"/>
      <c r="F26" s="47"/>
      <c r="G26" s="47"/>
    </row>
    <row r="27" spans="2:14" s="56" customFormat="1" ht="15" customHeight="1" x14ac:dyDescent="0.25">
      <c r="B27" s="302" t="s">
        <v>4</v>
      </c>
      <c r="C27" s="302"/>
      <c r="D27" s="350" t="str">
        <f>IF('Príloha č. 1'!D9:E9="","",'Príloha č. 1'!D9:E9)</f>
        <v/>
      </c>
      <c r="E27" s="350"/>
      <c r="F27" s="47"/>
      <c r="G27" s="47"/>
    </row>
    <row r="28" spans="2:14" x14ac:dyDescent="0.2">
      <c r="E28" s="232"/>
      <c r="F28" s="232"/>
      <c r="G28" s="232"/>
      <c r="H28" s="232"/>
      <c r="I28" s="314"/>
      <c r="J28" s="314"/>
      <c r="K28" s="314"/>
      <c r="L28" s="314"/>
    </row>
    <row r="29" spans="2:14" ht="33" customHeight="1" x14ac:dyDescent="0.2">
      <c r="B29" s="36" t="s">
        <v>8</v>
      </c>
      <c r="C29" s="110" t="str">
        <f>IF('Príloha č. 1'!C23:C23="","",'Príloha č. 1'!C23:C23)</f>
        <v/>
      </c>
      <c r="E29" s="232"/>
      <c r="F29" s="232"/>
      <c r="G29" s="232"/>
      <c r="H29" s="232"/>
      <c r="I29" s="313" t="s">
        <v>98</v>
      </c>
      <c r="J29" s="313"/>
      <c r="K29" s="313"/>
      <c r="L29" s="313"/>
    </row>
    <row r="30" spans="2:14" ht="15" customHeight="1" x14ac:dyDescent="0.2">
      <c r="B30" s="36" t="s">
        <v>9</v>
      </c>
      <c r="C30" s="28" t="str">
        <f>IF('Príloha č. 1'!C24:C24="","",'Príloha č. 1'!C24:C24)</f>
        <v/>
      </c>
      <c r="D30" s="232"/>
      <c r="E30" s="232"/>
      <c r="F30" s="232"/>
      <c r="G30" s="36"/>
      <c r="H30" s="36"/>
      <c r="I30" s="232"/>
    </row>
    <row r="31" spans="2:14" ht="15" customHeight="1" x14ac:dyDescent="0.2">
      <c r="D31" s="232"/>
      <c r="E31" s="232"/>
      <c r="F31" s="232"/>
      <c r="G31" s="36"/>
      <c r="H31" s="36"/>
      <c r="I31" s="36"/>
    </row>
    <row r="32" spans="2:14" s="58" customFormat="1" x14ac:dyDescent="0.2">
      <c r="B32" s="309" t="s">
        <v>10</v>
      </c>
      <c r="C32" s="309"/>
      <c r="D32" s="231"/>
      <c r="E32" s="61"/>
      <c r="F32" s="232"/>
      <c r="G32" s="232"/>
      <c r="H32" s="232"/>
      <c r="I32" s="232"/>
    </row>
    <row r="33" spans="2:10" s="63" customFormat="1" ht="12" customHeight="1" x14ac:dyDescent="0.2">
      <c r="B33" s="59"/>
      <c r="C33" s="60" t="s">
        <v>11</v>
      </c>
      <c r="D33" s="60"/>
      <c r="E33" s="45"/>
      <c r="F33" s="232"/>
      <c r="G33" s="232"/>
      <c r="H33" s="232"/>
      <c r="I33" s="232"/>
      <c r="J33" s="61"/>
    </row>
  </sheetData>
  <mergeCells count="43">
    <mergeCell ref="B6:M6"/>
    <mergeCell ref="I28:L28"/>
    <mergeCell ref="I29:L29"/>
    <mergeCell ref="B32:C32"/>
    <mergeCell ref="B1:C1"/>
    <mergeCell ref="B2:M2"/>
    <mergeCell ref="B3:C3"/>
    <mergeCell ref="B4:M4"/>
    <mergeCell ref="B5:M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M15"/>
    <mergeCell ref="N15:N16"/>
    <mergeCell ref="N18:N20"/>
    <mergeCell ref="B22:L22"/>
    <mergeCell ref="B24:C24"/>
    <mergeCell ref="D24:E24"/>
    <mergeCell ref="B25:C25"/>
    <mergeCell ref="D25:E25"/>
    <mergeCell ref="B26:C26"/>
    <mergeCell ref="D26:E26"/>
    <mergeCell ref="B27:C27"/>
    <mergeCell ref="D27:E27"/>
  </mergeCells>
  <conditionalFormatting sqref="C29:C30">
    <cfRule type="containsBlanks" dxfId="10" priority="4">
      <formula>LEN(TRIM(C29))=0</formula>
    </cfRule>
  </conditionalFormatting>
  <conditionalFormatting sqref="D24:E27">
    <cfRule type="containsBlanks" dxfId="11" priority="3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4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V33"/>
  <sheetViews>
    <sheetView showGridLines="0" zoomScale="80" zoomScaleNormal="80" workbookViewId="0"/>
  </sheetViews>
  <sheetFormatPr defaultRowHeight="12.75" x14ac:dyDescent="0.2"/>
  <cols>
    <col min="1" max="1" width="1.85546875" style="36" customWidth="1"/>
    <col min="2" max="2" width="5.28515625" style="36" customWidth="1"/>
    <col min="3" max="3" width="35.7109375" style="36" customWidth="1"/>
    <col min="4" max="4" width="31.7109375" style="36" customWidth="1"/>
    <col min="5" max="8" width="12.7109375" style="230" customWidth="1"/>
    <col min="9" max="9" width="15.7109375" style="230" customWidth="1"/>
    <col min="10" max="10" width="7.85546875" style="36" customWidth="1"/>
    <col min="11" max="11" width="15.7109375" style="36" customWidth="1"/>
    <col min="12" max="12" width="10.7109375" style="36" customWidth="1"/>
    <col min="13" max="13" width="15.7109375" style="36" customWidth="1"/>
    <col min="14" max="14" width="13.5703125" style="36" customWidth="1"/>
    <col min="15" max="16384" width="9.140625" style="36"/>
  </cols>
  <sheetData>
    <row r="1" spans="2:22" ht="15" customHeight="1" x14ac:dyDescent="0.2">
      <c r="B1" s="315" t="s">
        <v>12</v>
      </c>
      <c r="C1" s="315"/>
      <c r="D1" s="228"/>
    </row>
    <row r="2" spans="2:22" ht="15" customHeight="1" x14ac:dyDescent="0.2">
      <c r="B2" s="316" t="str">
        <f>'Príloha č. 1'!B2:C2</f>
        <v>OXYGENÁTORY A HADICOVÉ SETY</v>
      </c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</row>
    <row r="3" spans="2:22" ht="15" customHeight="1" x14ac:dyDescent="0.2">
      <c r="B3" s="354"/>
      <c r="C3" s="354"/>
      <c r="D3" s="230"/>
    </row>
    <row r="4" spans="2:22" s="37" customFormat="1" ht="45" customHeight="1" x14ac:dyDescent="0.25">
      <c r="B4" s="355" t="s">
        <v>44</v>
      </c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</row>
    <row r="5" spans="2:22" s="22" customFormat="1" ht="24.75" customHeight="1" x14ac:dyDescent="0.2">
      <c r="B5" s="356" t="s">
        <v>218</v>
      </c>
      <c r="C5" s="356"/>
      <c r="D5" s="356"/>
      <c r="E5" s="356"/>
      <c r="F5" s="356"/>
      <c r="G5" s="356"/>
      <c r="H5" s="356"/>
      <c r="I5" s="356"/>
      <c r="J5" s="356"/>
      <c r="K5" s="356"/>
      <c r="L5" s="356"/>
      <c r="M5" s="356"/>
      <c r="P5" s="38"/>
      <c r="Q5" s="38"/>
      <c r="V5" s="38"/>
    </row>
    <row r="6" spans="2:22" s="56" customFormat="1" ht="27.75" customHeight="1" thickBot="1" x14ac:dyDescent="0.3">
      <c r="B6" s="352" t="s">
        <v>101</v>
      </c>
      <c r="C6" s="353"/>
      <c r="D6" s="353"/>
      <c r="E6" s="353"/>
      <c r="F6" s="353"/>
      <c r="G6" s="353"/>
      <c r="H6" s="353"/>
      <c r="I6" s="353"/>
      <c r="J6" s="353"/>
      <c r="K6" s="353"/>
      <c r="L6" s="353"/>
      <c r="M6" s="353"/>
    </row>
    <row r="7" spans="2:22" s="39" customFormat="1" ht="24.75" customHeight="1" x14ac:dyDescent="0.25">
      <c r="B7" s="360" t="s">
        <v>39</v>
      </c>
      <c r="C7" s="362" t="s">
        <v>49</v>
      </c>
      <c r="D7" s="364" t="s">
        <v>50</v>
      </c>
      <c r="E7" s="366" t="s">
        <v>46</v>
      </c>
      <c r="F7" s="366" t="s">
        <v>48</v>
      </c>
      <c r="G7" s="368" t="s">
        <v>47</v>
      </c>
      <c r="H7" s="370" t="s">
        <v>52</v>
      </c>
      <c r="I7" s="372" t="s">
        <v>53</v>
      </c>
      <c r="J7" s="374" t="s">
        <v>45</v>
      </c>
      <c r="K7" s="376" t="s">
        <v>63</v>
      </c>
      <c r="L7" s="377"/>
      <c r="M7" s="378"/>
      <c r="N7" s="379" t="s">
        <v>80</v>
      </c>
    </row>
    <row r="8" spans="2:22" s="39" customFormat="1" ht="64.5" customHeight="1" x14ac:dyDescent="0.25">
      <c r="B8" s="361"/>
      <c r="C8" s="363"/>
      <c r="D8" s="365"/>
      <c r="E8" s="367"/>
      <c r="F8" s="367"/>
      <c r="G8" s="369"/>
      <c r="H8" s="371"/>
      <c r="I8" s="373"/>
      <c r="J8" s="375"/>
      <c r="K8" s="40" t="s">
        <v>41</v>
      </c>
      <c r="L8" s="41" t="s">
        <v>65</v>
      </c>
      <c r="M8" s="155" t="s">
        <v>42</v>
      </c>
      <c r="N8" s="380"/>
    </row>
    <row r="9" spans="2:22" s="45" customFormat="1" ht="12" customHeight="1" x14ac:dyDescent="0.25">
      <c r="B9" s="407" t="s">
        <v>26</v>
      </c>
      <c r="C9" s="408" t="s">
        <v>27</v>
      </c>
      <c r="D9" s="408" t="s">
        <v>28</v>
      </c>
      <c r="E9" s="399" t="s">
        <v>29</v>
      </c>
      <c r="F9" s="399" t="s">
        <v>30</v>
      </c>
      <c r="G9" s="400" t="s">
        <v>31</v>
      </c>
      <c r="H9" s="401" t="s">
        <v>32</v>
      </c>
      <c r="I9" s="402" t="s">
        <v>33</v>
      </c>
      <c r="J9" s="403" t="s">
        <v>34</v>
      </c>
      <c r="K9" s="404" t="s">
        <v>35</v>
      </c>
      <c r="L9" s="69" t="s">
        <v>51</v>
      </c>
      <c r="M9" s="405" t="s">
        <v>54</v>
      </c>
      <c r="N9" s="406" t="s">
        <v>72</v>
      </c>
    </row>
    <row r="10" spans="2:22" s="47" customFormat="1" ht="29.1" customHeight="1" x14ac:dyDescent="0.25">
      <c r="B10" s="73"/>
      <c r="C10" s="117"/>
      <c r="D10" s="120"/>
      <c r="E10" s="74"/>
      <c r="F10" s="250" t="s">
        <v>262</v>
      </c>
      <c r="G10" s="83"/>
      <c r="H10" s="86"/>
      <c r="I10" s="75"/>
      <c r="J10" s="76" t="s">
        <v>38</v>
      </c>
      <c r="K10" s="106"/>
      <c r="L10" s="123"/>
      <c r="M10" s="134"/>
      <c r="N10" s="357" t="s">
        <v>261</v>
      </c>
    </row>
    <row r="11" spans="2:22" s="47" customFormat="1" ht="29.1" customHeight="1" x14ac:dyDescent="0.25">
      <c r="B11" s="126"/>
      <c r="C11" s="118"/>
      <c r="D11" s="121"/>
      <c r="E11" s="77"/>
      <c r="F11" s="252"/>
      <c r="G11" s="84"/>
      <c r="H11" s="87"/>
      <c r="I11" s="78"/>
      <c r="J11" s="79"/>
      <c r="K11" s="115"/>
      <c r="L11" s="124"/>
      <c r="M11" s="156"/>
      <c r="N11" s="358"/>
    </row>
    <row r="12" spans="2:22" s="47" customFormat="1" ht="29.1" customHeight="1" thickBot="1" x14ac:dyDescent="0.3">
      <c r="B12" s="127"/>
      <c r="C12" s="119"/>
      <c r="D12" s="122"/>
      <c r="E12" s="80"/>
      <c r="F12" s="251"/>
      <c r="G12" s="85"/>
      <c r="H12" s="88"/>
      <c r="I12" s="81"/>
      <c r="J12" s="82"/>
      <c r="K12" s="116"/>
      <c r="L12" s="125"/>
      <c r="M12" s="157"/>
      <c r="N12" s="359"/>
    </row>
    <row r="13" spans="2:22" s="47" customFormat="1" ht="24.95" customHeight="1" x14ac:dyDescent="0.25">
      <c r="B13" s="101"/>
      <c r="C13" s="136"/>
      <c r="D13" s="136"/>
      <c r="E13" s="101"/>
      <c r="F13" s="101"/>
      <c r="G13" s="101"/>
      <c r="H13" s="101"/>
      <c r="I13" s="101"/>
      <c r="J13" s="101"/>
      <c r="K13" s="137"/>
      <c r="L13" s="138"/>
      <c r="M13" s="137"/>
    </row>
    <row r="14" spans="2:22" s="56" customFormat="1" ht="27.75" customHeight="1" thickBot="1" x14ac:dyDescent="0.3">
      <c r="B14" s="352" t="s">
        <v>260</v>
      </c>
      <c r="C14" s="353"/>
      <c r="D14" s="353"/>
      <c r="E14" s="353"/>
      <c r="F14" s="353"/>
      <c r="G14" s="353"/>
      <c r="H14" s="353"/>
      <c r="I14" s="353"/>
      <c r="J14" s="353"/>
      <c r="K14" s="353"/>
      <c r="L14" s="353"/>
      <c r="M14" s="353"/>
    </row>
    <row r="15" spans="2:22" s="39" customFormat="1" ht="24.75" customHeight="1" x14ac:dyDescent="0.25">
      <c r="B15" s="360" t="s">
        <v>39</v>
      </c>
      <c r="C15" s="362" t="s">
        <v>49</v>
      </c>
      <c r="D15" s="364" t="s">
        <v>50</v>
      </c>
      <c r="E15" s="366" t="s">
        <v>46</v>
      </c>
      <c r="F15" s="366" t="s">
        <v>48</v>
      </c>
      <c r="G15" s="368" t="s">
        <v>47</v>
      </c>
      <c r="H15" s="370" t="s">
        <v>52</v>
      </c>
      <c r="I15" s="372" t="s">
        <v>53</v>
      </c>
      <c r="J15" s="374" t="s">
        <v>45</v>
      </c>
      <c r="K15" s="376" t="s">
        <v>63</v>
      </c>
      <c r="L15" s="377"/>
      <c r="M15" s="378"/>
      <c r="N15" s="379" t="s">
        <v>80</v>
      </c>
    </row>
    <row r="16" spans="2:22" s="39" customFormat="1" ht="64.5" customHeight="1" x14ac:dyDescent="0.25">
      <c r="B16" s="361"/>
      <c r="C16" s="363"/>
      <c r="D16" s="365"/>
      <c r="E16" s="367"/>
      <c r="F16" s="367"/>
      <c r="G16" s="369"/>
      <c r="H16" s="371"/>
      <c r="I16" s="373"/>
      <c r="J16" s="375"/>
      <c r="K16" s="40" t="s">
        <v>41</v>
      </c>
      <c r="L16" s="41" t="s">
        <v>65</v>
      </c>
      <c r="M16" s="155" t="s">
        <v>42</v>
      </c>
      <c r="N16" s="380"/>
    </row>
    <row r="17" spans="2:14" s="45" customFormat="1" ht="12" customHeight="1" x14ac:dyDescent="0.25">
      <c r="B17" s="407" t="s">
        <v>26</v>
      </c>
      <c r="C17" s="408" t="s">
        <v>27</v>
      </c>
      <c r="D17" s="408" t="s">
        <v>28</v>
      </c>
      <c r="E17" s="399" t="s">
        <v>29</v>
      </c>
      <c r="F17" s="399" t="s">
        <v>30</v>
      </c>
      <c r="G17" s="400" t="s">
        <v>31</v>
      </c>
      <c r="H17" s="401" t="s">
        <v>32</v>
      </c>
      <c r="I17" s="402" t="s">
        <v>33</v>
      </c>
      <c r="J17" s="403" t="s">
        <v>34</v>
      </c>
      <c r="K17" s="404" t="s">
        <v>35</v>
      </c>
      <c r="L17" s="69" t="s">
        <v>51</v>
      </c>
      <c r="M17" s="405" t="s">
        <v>54</v>
      </c>
      <c r="N17" s="406" t="s">
        <v>72</v>
      </c>
    </row>
    <row r="18" spans="2:14" s="47" customFormat="1" ht="29.1" customHeight="1" x14ac:dyDescent="0.25">
      <c r="B18" s="73"/>
      <c r="C18" s="117"/>
      <c r="D18" s="120"/>
      <c r="E18" s="74"/>
      <c r="F18" s="250" t="s">
        <v>262</v>
      </c>
      <c r="G18" s="83"/>
      <c r="H18" s="86"/>
      <c r="I18" s="75"/>
      <c r="J18" s="76" t="s">
        <v>38</v>
      </c>
      <c r="K18" s="106"/>
      <c r="L18" s="123"/>
      <c r="M18" s="134"/>
      <c r="N18" s="357" t="s">
        <v>261</v>
      </c>
    </row>
    <row r="19" spans="2:14" s="47" customFormat="1" ht="29.1" customHeight="1" x14ac:dyDescent="0.25">
      <c r="B19" s="126"/>
      <c r="C19" s="118"/>
      <c r="D19" s="121"/>
      <c r="E19" s="77"/>
      <c r="F19" s="252"/>
      <c r="G19" s="84"/>
      <c r="H19" s="87"/>
      <c r="I19" s="78"/>
      <c r="J19" s="79"/>
      <c r="K19" s="115"/>
      <c r="L19" s="124"/>
      <c r="M19" s="156"/>
      <c r="N19" s="358"/>
    </row>
    <row r="20" spans="2:14" s="47" customFormat="1" ht="29.1" customHeight="1" thickBot="1" x14ac:dyDescent="0.3">
      <c r="B20" s="127"/>
      <c r="C20" s="119"/>
      <c r="D20" s="122"/>
      <c r="E20" s="80"/>
      <c r="F20" s="251"/>
      <c r="G20" s="85"/>
      <c r="H20" s="88"/>
      <c r="I20" s="81"/>
      <c r="J20" s="82"/>
      <c r="K20" s="116"/>
      <c r="L20" s="125"/>
      <c r="M20" s="157"/>
      <c r="N20" s="359"/>
    </row>
    <row r="21" spans="2:14" s="47" customFormat="1" ht="24.95" customHeight="1" x14ac:dyDescent="0.25">
      <c r="B21" s="101"/>
      <c r="C21" s="136"/>
      <c r="D21" s="136"/>
      <c r="E21" s="101"/>
      <c r="F21" s="101"/>
      <c r="G21" s="101"/>
      <c r="H21" s="101"/>
      <c r="I21" s="101"/>
      <c r="J21" s="101"/>
      <c r="K21" s="137"/>
      <c r="L21" s="138"/>
      <c r="M21" s="137"/>
    </row>
    <row r="22" spans="2:14" s="19" customFormat="1" ht="19.5" customHeight="1" x14ac:dyDescent="0.25">
      <c r="B22" s="310" t="s">
        <v>37</v>
      </c>
      <c r="C22" s="310"/>
      <c r="D22" s="310"/>
      <c r="E22" s="310"/>
      <c r="F22" s="310"/>
      <c r="G22" s="310"/>
      <c r="H22" s="310"/>
      <c r="I22" s="310"/>
      <c r="J22" s="310"/>
      <c r="K22" s="310"/>
      <c r="L22" s="310"/>
    </row>
    <row r="23" spans="2:14" s="19" customFormat="1" ht="20.100000000000001" customHeight="1" x14ac:dyDescent="0.25"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</row>
    <row r="24" spans="2:14" s="56" customFormat="1" ht="15" customHeight="1" x14ac:dyDescent="0.25">
      <c r="B24" s="311" t="s">
        <v>1</v>
      </c>
      <c r="C24" s="311"/>
      <c r="D24" s="348" t="str">
        <f>IF('Príloha č. 1'!$D$6="","",'Príloha č. 1'!$D$6)</f>
        <v/>
      </c>
      <c r="E24" s="348"/>
      <c r="F24" s="64"/>
      <c r="G24" s="64"/>
      <c r="K24" s="57"/>
    </row>
    <row r="25" spans="2:14" s="56" customFormat="1" ht="15" customHeight="1" x14ac:dyDescent="0.25">
      <c r="B25" s="302" t="s">
        <v>2</v>
      </c>
      <c r="C25" s="302"/>
      <c r="D25" s="349" t="str">
        <f>IF('Príloha č. 1'!$D$7="","",'Príloha č. 1'!$D$7)</f>
        <v/>
      </c>
      <c r="E25" s="349"/>
      <c r="F25" s="47"/>
      <c r="G25" s="47"/>
    </row>
    <row r="26" spans="2:14" s="56" customFormat="1" ht="15" customHeight="1" x14ac:dyDescent="0.25">
      <c r="B26" s="302" t="s">
        <v>3</v>
      </c>
      <c r="C26" s="302"/>
      <c r="D26" s="350" t="str">
        <f>IF('Príloha č. 1'!D8:E8="","",'Príloha č. 1'!D8:E8)</f>
        <v/>
      </c>
      <c r="E26" s="350"/>
      <c r="F26" s="47"/>
      <c r="G26" s="47"/>
    </row>
    <row r="27" spans="2:14" s="56" customFormat="1" ht="15" customHeight="1" x14ac:dyDescent="0.25">
      <c r="B27" s="302" t="s">
        <v>4</v>
      </c>
      <c r="C27" s="302"/>
      <c r="D27" s="350" t="str">
        <f>IF('Príloha č. 1'!D9:E9="","",'Príloha č. 1'!D9:E9)</f>
        <v/>
      </c>
      <c r="E27" s="350"/>
      <c r="F27" s="47"/>
      <c r="G27" s="47"/>
    </row>
    <row r="28" spans="2:14" x14ac:dyDescent="0.2">
      <c r="E28" s="232"/>
      <c r="F28" s="232"/>
      <c r="G28" s="232"/>
      <c r="H28" s="232"/>
      <c r="I28" s="314"/>
      <c r="J28" s="314"/>
      <c r="K28" s="314"/>
      <c r="L28" s="314"/>
    </row>
    <row r="29" spans="2:14" ht="33" customHeight="1" x14ac:dyDescent="0.2">
      <c r="B29" s="36" t="s">
        <v>8</v>
      </c>
      <c r="C29" s="110" t="str">
        <f>IF('Príloha č. 1'!C23:C23="","",'Príloha č. 1'!C23:C23)</f>
        <v/>
      </c>
      <c r="E29" s="232"/>
      <c r="F29" s="232"/>
      <c r="G29" s="232"/>
      <c r="H29" s="232"/>
      <c r="I29" s="313" t="s">
        <v>98</v>
      </c>
      <c r="J29" s="313"/>
      <c r="K29" s="313"/>
      <c r="L29" s="313"/>
    </row>
    <row r="30" spans="2:14" ht="15" customHeight="1" x14ac:dyDescent="0.2">
      <c r="B30" s="36" t="s">
        <v>9</v>
      </c>
      <c r="C30" s="28" t="str">
        <f>IF('Príloha č. 1'!C24:C24="","",'Príloha č. 1'!C24:C24)</f>
        <v/>
      </c>
      <c r="D30" s="232"/>
      <c r="E30" s="232"/>
      <c r="F30" s="232"/>
      <c r="G30" s="36"/>
      <c r="H30" s="36"/>
      <c r="I30" s="232"/>
    </row>
    <row r="31" spans="2:14" ht="15" customHeight="1" x14ac:dyDescent="0.2">
      <c r="D31" s="232"/>
      <c r="E31" s="232"/>
      <c r="F31" s="232"/>
      <c r="G31" s="36"/>
      <c r="H31" s="36"/>
      <c r="I31" s="36"/>
    </row>
    <row r="32" spans="2:14" s="58" customFormat="1" x14ac:dyDescent="0.2">
      <c r="B32" s="309" t="s">
        <v>10</v>
      </c>
      <c r="C32" s="309"/>
      <c r="D32" s="231"/>
      <c r="E32" s="61"/>
      <c r="F32" s="232"/>
      <c r="G32" s="232"/>
      <c r="H32" s="232"/>
      <c r="I32" s="232"/>
    </row>
    <row r="33" spans="2:10" s="63" customFormat="1" ht="12" customHeight="1" x14ac:dyDescent="0.2">
      <c r="B33" s="59"/>
      <c r="C33" s="60" t="s">
        <v>11</v>
      </c>
      <c r="D33" s="60"/>
      <c r="E33" s="45"/>
      <c r="F33" s="232"/>
      <c r="G33" s="232"/>
      <c r="H33" s="232"/>
      <c r="I33" s="232"/>
      <c r="J33" s="61"/>
    </row>
  </sheetData>
  <mergeCells count="43">
    <mergeCell ref="B6:M6"/>
    <mergeCell ref="I28:L28"/>
    <mergeCell ref="I29:L29"/>
    <mergeCell ref="B32:C32"/>
    <mergeCell ref="B1:C1"/>
    <mergeCell ref="B2:M2"/>
    <mergeCell ref="B3:C3"/>
    <mergeCell ref="B4:M4"/>
    <mergeCell ref="B5:M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M15"/>
    <mergeCell ref="N15:N16"/>
    <mergeCell ref="N18:N20"/>
    <mergeCell ref="B22:L22"/>
    <mergeCell ref="B24:C24"/>
    <mergeCell ref="D24:E24"/>
    <mergeCell ref="B25:C25"/>
    <mergeCell ref="D25:E25"/>
    <mergeCell ref="B26:C26"/>
    <mergeCell ref="D26:E26"/>
    <mergeCell ref="B27:C27"/>
    <mergeCell ref="D27:E27"/>
  </mergeCells>
  <conditionalFormatting sqref="C29:C30">
    <cfRule type="containsBlanks" dxfId="2" priority="4">
      <formula>LEN(TRIM(C29))=0</formula>
    </cfRule>
  </conditionalFormatting>
  <conditionalFormatting sqref="D24:E27">
    <cfRule type="containsBlanks" dxfId="3" priority="3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4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N32"/>
  <sheetViews>
    <sheetView showGridLines="0" zoomScale="90" zoomScaleNormal="90" workbookViewId="0"/>
  </sheetViews>
  <sheetFormatPr defaultColWidth="9.140625" defaultRowHeight="12" x14ac:dyDescent="0.2"/>
  <cols>
    <col min="1" max="1" width="1.85546875" style="185" customWidth="1"/>
    <col min="2" max="2" width="5.28515625" style="185" customWidth="1"/>
    <col min="3" max="3" width="26.7109375" style="185" customWidth="1"/>
    <col min="4" max="4" width="23.85546875" style="185" customWidth="1"/>
    <col min="5" max="5" width="20" style="185" customWidth="1"/>
    <col min="6" max="6" width="17" style="185" customWidth="1"/>
    <col min="7" max="7" width="16.5703125" style="185" customWidth="1"/>
    <col min="8" max="16384" width="9.140625" style="185"/>
  </cols>
  <sheetData>
    <row r="1" spans="2:14" ht="12.75" x14ac:dyDescent="0.25">
      <c r="B1" s="382" t="s">
        <v>12</v>
      </c>
      <c r="C1" s="383"/>
      <c r="D1" s="184"/>
      <c r="E1" s="184"/>
      <c r="F1" s="184"/>
      <c r="G1" s="184"/>
    </row>
    <row r="2" spans="2:14" ht="15" customHeight="1" x14ac:dyDescent="0.2">
      <c r="B2" s="316" t="str">
        <f>'Príloha č. 1'!B2:C2</f>
        <v>OXYGENÁTORY A HADICOVÉ SETY</v>
      </c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</row>
    <row r="3" spans="2:14" ht="24.95" customHeight="1" x14ac:dyDescent="0.2">
      <c r="B3" s="384"/>
      <c r="C3" s="384"/>
      <c r="D3" s="384"/>
      <c r="E3" s="384"/>
      <c r="F3" s="384"/>
      <c r="G3" s="384"/>
    </row>
    <row r="4" spans="2:14" ht="18.75" x14ac:dyDescent="0.3">
      <c r="B4" s="385" t="s">
        <v>85</v>
      </c>
      <c r="C4" s="385"/>
      <c r="D4" s="385"/>
      <c r="E4" s="385"/>
      <c r="F4" s="385"/>
      <c r="G4" s="385"/>
      <c r="H4" s="186"/>
      <c r="I4" s="186"/>
      <c r="J4" s="186"/>
      <c r="K4" s="186"/>
      <c r="L4" s="186"/>
      <c r="M4" s="186"/>
      <c r="N4" s="186"/>
    </row>
    <row r="5" spans="2:14" x14ac:dyDescent="0.2">
      <c r="B5" s="187"/>
      <c r="C5" s="187"/>
      <c r="D5" s="187"/>
      <c r="E5" s="187"/>
      <c r="F5" s="187"/>
      <c r="G5" s="187"/>
    </row>
    <row r="6" spans="2:14" x14ac:dyDescent="0.2">
      <c r="B6" s="187"/>
      <c r="C6" s="187"/>
      <c r="D6" s="187"/>
      <c r="E6" s="187"/>
      <c r="F6" s="187"/>
      <c r="G6" s="187"/>
    </row>
    <row r="7" spans="2:14" x14ac:dyDescent="0.2">
      <c r="B7" s="187"/>
      <c r="C7" s="187"/>
      <c r="D7" s="187"/>
      <c r="E7" s="187"/>
      <c r="F7" s="187"/>
      <c r="G7" s="187"/>
    </row>
    <row r="8" spans="2:14" ht="17.25" customHeight="1" x14ac:dyDescent="0.2">
      <c r="B8" s="386" t="s">
        <v>86</v>
      </c>
      <c r="C8" s="386"/>
      <c r="D8" s="386"/>
      <c r="E8" s="386"/>
      <c r="F8" s="386"/>
      <c r="G8" s="386"/>
    </row>
    <row r="9" spans="2:14" ht="17.25" customHeight="1" x14ac:dyDescent="0.2">
      <c r="B9" s="188"/>
      <c r="C9" s="381" t="s">
        <v>87</v>
      </c>
      <c r="D9" s="381"/>
      <c r="E9" s="381"/>
      <c r="F9" s="188"/>
      <c r="G9" s="188"/>
    </row>
    <row r="10" spans="2:14" ht="9.9499999999999993" customHeight="1" thickBot="1" x14ac:dyDescent="0.25">
      <c r="B10" s="188"/>
      <c r="C10" s="188"/>
      <c r="D10" s="188"/>
      <c r="E10" s="188"/>
      <c r="F10" s="188"/>
      <c r="G10" s="188"/>
    </row>
    <row r="11" spans="2:14" ht="90.75" customHeight="1" x14ac:dyDescent="0.2">
      <c r="B11" s="189" t="s">
        <v>36</v>
      </c>
      <c r="C11" s="190" t="s">
        <v>88</v>
      </c>
      <c r="D11" s="190" t="s">
        <v>89</v>
      </c>
      <c r="E11" s="190" t="s">
        <v>59</v>
      </c>
      <c r="F11" s="191" t="s">
        <v>90</v>
      </c>
      <c r="G11" s="192" t="s">
        <v>91</v>
      </c>
    </row>
    <row r="12" spans="2:14" ht="15" customHeight="1" x14ac:dyDescent="0.2">
      <c r="B12" s="193" t="s">
        <v>26</v>
      </c>
      <c r="C12" s="194" t="s">
        <v>27</v>
      </c>
      <c r="D12" s="194" t="s">
        <v>28</v>
      </c>
      <c r="E12" s="194" t="s">
        <v>29</v>
      </c>
      <c r="F12" s="194" t="s">
        <v>30</v>
      </c>
      <c r="G12" s="195" t="s">
        <v>31</v>
      </c>
    </row>
    <row r="13" spans="2:14" ht="24.95" customHeight="1" x14ac:dyDescent="0.2">
      <c r="B13" s="196"/>
      <c r="C13" s="197"/>
      <c r="D13" s="198"/>
      <c r="E13" s="199"/>
      <c r="F13" s="200"/>
      <c r="G13" s="201"/>
    </row>
    <row r="14" spans="2:14" ht="24.95" customHeight="1" x14ac:dyDescent="0.2">
      <c r="B14" s="196"/>
      <c r="C14" s="197"/>
      <c r="D14" s="198"/>
      <c r="E14" s="199"/>
      <c r="F14" s="200"/>
      <c r="G14" s="201"/>
    </row>
    <row r="15" spans="2:14" s="202" customFormat="1" ht="24.95" customHeight="1" x14ac:dyDescent="0.25">
      <c r="B15" s="196"/>
      <c r="C15" s="197"/>
      <c r="D15" s="198"/>
      <c r="E15" s="199"/>
      <c r="F15" s="200"/>
      <c r="G15" s="201"/>
    </row>
    <row r="16" spans="2:14" s="202" customFormat="1" ht="24.95" customHeight="1" thickBot="1" x14ac:dyDescent="0.3">
      <c r="B16" s="203"/>
      <c r="C16" s="204"/>
      <c r="D16" s="205"/>
      <c r="E16" s="206"/>
      <c r="F16" s="207"/>
      <c r="G16" s="208"/>
    </row>
    <row r="17" spans="2:14" s="202" customFormat="1" ht="15" customHeight="1" x14ac:dyDescent="0.25">
      <c r="B17" s="392"/>
      <c r="C17" s="392"/>
      <c r="D17" s="392"/>
      <c r="E17" s="392"/>
      <c r="F17" s="392"/>
      <c r="G17" s="392"/>
    </row>
    <row r="18" spans="2:14" s="210" customFormat="1" ht="49.5" customHeight="1" x14ac:dyDescent="0.25">
      <c r="B18" s="393" t="s">
        <v>92</v>
      </c>
      <c r="C18" s="393"/>
      <c r="D18" s="393"/>
      <c r="E18" s="393"/>
      <c r="F18" s="393"/>
      <c r="G18" s="393"/>
      <c r="H18" s="209"/>
      <c r="I18" s="209"/>
      <c r="J18" s="209"/>
      <c r="K18" s="209"/>
      <c r="L18" s="209"/>
      <c r="M18" s="209"/>
      <c r="N18" s="209"/>
    </row>
    <row r="19" spans="2:14" s="210" customFormat="1" ht="9.9499999999999993" customHeight="1" x14ac:dyDescent="0.25">
      <c r="B19" s="211"/>
      <c r="C19" s="393"/>
      <c r="D19" s="393"/>
      <c r="E19" s="393"/>
      <c r="F19" s="393"/>
      <c r="G19" s="393"/>
      <c r="H19" s="212"/>
      <c r="I19" s="212"/>
      <c r="J19" s="212"/>
      <c r="K19" s="212"/>
      <c r="L19" s="212"/>
      <c r="M19" s="212"/>
      <c r="N19" s="212"/>
    </row>
    <row r="20" spans="2:14" s="210" customFormat="1" ht="20.100000000000001" customHeight="1" x14ac:dyDescent="0.25">
      <c r="B20" s="386" t="s">
        <v>93</v>
      </c>
      <c r="C20" s="386"/>
      <c r="D20" s="386"/>
      <c r="E20" s="386"/>
      <c r="F20" s="386"/>
      <c r="G20" s="386"/>
      <c r="H20" s="212"/>
      <c r="I20" s="212"/>
      <c r="J20" s="212"/>
      <c r="K20" s="212"/>
      <c r="L20" s="212"/>
      <c r="M20" s="212"/>
      <c r="N20" s="212"/>
    </row>
    <row r="21" spans="2:14" s="210" customFormat="1" ht="20.100000000000001" customHeight="1" x14ac:dyDescent="0.25">
      <c r="B21" s="188"/>
      <c r="C21" s="381" t="s">
        <v>94</v>
      </c>
      <c r="D21" s="381"/>
      <c r="E21" s="381"/>
      <c r="F21" s="381"/>
      <c r="G21" s="381"/>
      <c r="H21" s="212"/>
      <c r="I21" s="212"/>
      <c r="J21" s="212"/>
      <c r="K21" s="212"/>
      <c r="L21" s="212"/>
      <c r="M21" s="212"/>
      <c r="N21" s="212"/>
    </row>
    <row r="22" spans="2:14" s="210" customFormat="1" ht="20.100000000000001" customHeight="1" x14ac:dyDescent="0.25">
      <c r="B22" s="211"/>
      <c r="C22" s="213"/>
      <c r="D22" s="213"/>
      <c r="E22" s="213"/>
      <c r="F22" s="213"/>
      <c r="G22" s="213"/>
      <c r="H22" s="212"/>
      <c r="I22" s="212"/>
      <c r="J22" s="212"/>
      <c r="K22" s="212"/>
      <c r="L22" s="212"/>
      <c r="M22" s="212"/>
      <c r="N22" s="212"/>
    </row>
    <row r="23" spans="2:14" ht="15" customHeight="1" x14ac:dyDescent="0.2">
      <c r="B23" s="211"/>
      <c r="C23" s="213"/>
      <c r="D23" s="213"/>
      <c r="E23" s="213"/>
      <c r="F23" s="213"/>
      <c r="G23" s="213"/>
    </row>
    <row r="24" spans="2:14" s="214" customFormat="1" ht="15" customHeight="1" x14ac:dyDescent="0.25">
      <c r="B24" s="211"/>
      <c r="C24" s="213"/>
      <c r="D24" s="213"/>
      <c r="E24" s="213"/>
      <c r="F24" s="213"/>
      <c r="G24" s="213"/>
    </row>
    <row r="25" spans="2:14" s="214" customFormat="1" ht="15" customHeight="1" x14ac:dyDescent="0.25">
      <c r="B25" s="215"/>
      <c r="C25" s="215"/>
      <c r="D25" s="215"/>
      <c r="E25" s="215"/>
      <c r="F25" s="215"/>
      <c r="G25" s="215"/>
    </row>
    <row r="26" spans="2:14" s="214" customFormat="1" ht="15" x14ac:dyDescent="0.25">
      <c r="B26" s="214" t="s">
        <v>8</v>
      </c>
      <c r="C26" s="388" t="str">
        <f>IF('Príloha č. 1'!C23:C23="","",'Príloha č. 1'!C23:C23)</f>
        <v/>
      </c>
      <c r="D26" s="388"/>
    </row>
    <row r="27" spans="2:14" s="214" customFormat="1" ht="15" customHeight="1" x14ac:dyDescent="0.25">
      <c r="B27" s="214" t="s">
        <v>9</v>
      </c>
      <c r="C27" s="387" t="str">
        <f>IF('Príloha č. 1'!C24:C24="","",'Príloha č. 1'!C24:C24)</f>
        <v/>
      </c>
      <c r="D27" s="388"/>
    </row>
    <row r="28" spans="2:14" ht="15" customHeight="1" x14ac:dyDescent="0.25">
      <c r="B28" s="214"/>
      <c r="C28" s="214"/>
      <c r="D28" s="214"/>
      <c r="E28" s="214"/>
      <c r="F28" s="214"/>
      <c r="G28" s="214"/>
    </row>
    <row r="29" spans="2:14" s="217" customFormat="1" ht="15" x14ac:dyDescent="0.25">
      <c r="B29" s="214"/>
      <c r="C29" s="214"/>
      <c r="D29" s="216"/>
      <c r="E29" s="214"/>
      <c r="F29" s="314"/>
      <c r="G29" s="314"/>
    </row>
    <row r="30" spans="2:14" s="220" customFormat="1" ht="44.25" customHeight="1" x14ac:dyDescent="0.25">
      <c r="B30" s="185"/>
      <c r="C30" s="185"/>
      <c r="D30" s="218"/>
      <c r="E30" s="214"/>
      <c r="F30" s="313" t="s">
        <v>97</v>
      </c>
      <c r="G30" s="313"/>
      <c r="H30" s="219"/>
    </row>
    <row r="31" spans="2:14" x14ac:dyDescent="0.2">
      <c r="B31" s="389" t="s">
        <v>10</v>
      </c>
      <c r="C31" s="389"/>
      <c r="D31" s="217"/>
      <c r="E31" s="217"/>
      <c r="F31" s="217"/>
      <c r="G31" s="217"/>
    </row>
    <row r="32" spans="2:14" x14ac:dyDescent="0.2">
      <c r="B32" s="221"/>
      <c r="C32" s="390" t="s">
        <v>11</v>
      </c>
      <c r="D32" s="391"/>
      <c r="E32" s="391"/>
      <c r="F32" s="391"/>
      <c r="G32" s="391"/>
    </row>
  </sheetData>
  <mergeCells count="17">
    <mergeCell ref="F29:G29"/>
    <mergeCell ref="F30:G30"/>
    <mergeCell ref="C27:D27"/>
    <mergeCell ref="B31:C31"/>
    <mergeCell ref="C32:G32"/>
    <mergeCell ref="B17:G17"/>
    <mergeCell ref="B18:G18"/>
    <mergeCell ref="C19:G19"/>
    <mergeCell ref="B20:G20"/>
    <mergeCell ref="C21:G21"/>
    <mergeCell ref="C26:D26"/>
    <mergeCell ref="C9:E9"/>
    <mergeCell ref="B1:C1"/>
    <mergeCell ref="B2:M2"/>
    <mergeCell ref="B3:G3"/>
    <mergeCell ref="B4:G4"/>
    <mergeCell ref="B8:G8"/>
  </mergeCells>
  <conditionalFormatting sqref="C26:D27">
    <cfRule type="containsBlanks" dxfId="225" priority="2">
      <formula>LEN(TRIM(C26))=0</formula>
    </cfRule>
  </conditionalFormatting>
  <pageMargins left="0.78740157480314965" right="0.39370078740157483" top="0.98425196850393704" bottom="0.19685039370078741" header="0.31496062992125984" footer="0.31496062992125984"/>
  <pageSetup paperSize="9" scale="82" orientation="portrait" copies="5" r:id="rId1"/>
  <headerFooter>
    <oddHeader>&amp;L&amp;"Arial,Tučné"&amp;9Príloha č. 8&amp;10
&amp;"Arial,Normálne"Zoznam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1</xdr:col>
                    <xdr:colOff>47625</xdr:colOff>
                    <xdr:row>7</xdr:row>
                    <xdr:rowOff>142875</xdr:rowOff>
                  </from>
                  <to>
                    <xdr:col>1</xdr:col>
                    <xdr:colOff>285750</xdr:colOff>
                    <xdr:row>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1</xdr:col>
                    <xdr:colOff>47625</xdr:colOff>
                    <xdr:row>19</xdr:row>
                    <xdr:rowOff>171450</xdr:rowOff>
                  </from>
                  <to>
                    <xdr:col>1</xdr:col>
                    <xdr:colOff>285750</xdr:colOff>
                    <xdr:row>21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tabColor theme="8" tint="0.39997558519241921"/>
  </sheetPr>
  <dimension ref="B1:K29"/>
  <sheetViews>
    <sheetView showGridLines="0" zoomScaleNormal="100" workbookViewId="0"/>
  </sheetViews>
  <sheetFormatPr defaultRowHeight="12" x14ac:dyDescent="0.2"/>
  <cols>
    <col min="1" max="1" width="1.85546875" style="1" customWidth="1"/>
    <col min="2" max="2" width="4.7109375" style="1" bestFit="1" customWidth="1"/>
    <col min="3" max="3" width="19.7109375" style="1" customWidth="1"/>
    <col min="4" max="4" width="28.7109375" style="1" customWidth="1"/>
    <col min="5" max="5" width="33.42578125" style="1" customWidth="1"/>
    <col min="6" max="6" width="10.42578125" style="1" bestFit="1" customWidth="1"/>
    <col min="7" max="257" width="9.140625" style="1"/>
    <col min="258" max="258" width="4.7109375" style="1" bestFit="1" customWidth="1"/>
    <col min="259" max="259" width="19.7109375" style="1" customWidth="1"/>
    <col min="260" max="260" width="28.7109375" style="1" customWidth="1"/>
    <col min="261" max="261" width="33.42578125" style="1" customWidth="1"/>
    <col min="262" max="262" width="10.42578125" style="1" bestFit="1" customWidth="1"/>
    <col min="263" max="513" width="9.140625" style="1"/>
    <col min="514" max="514" width="4.7109375" style="1" bestFit="1" customWidth="1"/>
    <col min="515" max="515" width="19.7109375" style="1" customWidth="1"/>
    <col min="516" max="516" width="28.7109375" style="1" customWidth="1"/>
    <col min="517" max="517" width="33.42578125" style="1" customWidth="1"/>
    <col min="518" max="518" width="10.42578125" style="1" bestFit="1" customWidth="1"/>
    <col min="519" max="769" width="9.140625" style="1"/>
    <col min="770" max="770" width="4.7109375" style="1" bestFit="1" customWidth="1"/>
    <col min="771" max="771" width="19.7109375" style="1" customWidth="1"/>
    <col min="772" max="772" width="28.7109375" style="1" customWidth="1"/>
    <col min="773" max="773" width="33.42578125" style="1" customWidth="1"/>
    <col min="774" max="774" width="10.42578125" style="1" bestFit="1" customWidth="1"/>
    <col min="775" max="1025" width="9.140625" style="1"/>
    <col min="1026" max="1026" width="4.7109375" style="1" bestFit="1" customWidth="1"/>
    <col min="1027" max="1027" width="19.7109375" style="1" customWidth="1"/>
    <col min="1028" max="1028" width="28.7109375" style="1" customWidth="1"/>
    <col min="1029" max="1029" width="33.42578125" style="1" customWidth="1"/>
    <col min="1030" max="1030" width="10.42578125" style="1" bestFit="1" customWidth="1"/>
    <col min="1031" max="1281" width="9.140625" style="1"/>
    <col min="1282" max="1282" width="4.7109375" style="1" bestFit="1" customWidth="1"/>
    <col min="1283" max="1283" width="19.7109375" style="1" customWidth="1"/>
    <col min="1284" max="1284" width="28.7109375" style="1" customWidth="1"/>
    <col min="1285" max="1285" width="33.42578125" style="1" customWidth="1"/>
    <col min="1286" max="1286" width="10.42578125" style="1" bestFit="1" customWidth="1"/>
    <col min="1287" max="1537" width="9.140625" style="1"/>
    <col min="1538" max="1538" width="4.7109375" style="1" bestFit="1" customWidth="1"/>
    <col min="1539" max="1539" width="19.7109375" style="1" customWidth="1"/>
    <col min="1540" max="1540" width="28.7109375" style="1" customWidth="1"/>
    <col min="1541" max="1541" width="33.42578125" style="1" customWidth="1"/>
    <col min="1542" max="1542" width="10.42578125" style="1" bestFit="1" customWidth="1"/>
    <col min="1543" max="1793" width="9.140625" style="1"/>
    <col min="1794" max="1794" width="4.7109375" style="1" bestFit="1" customWidth="1"/>
    <col min="1795" max="1795" width="19.7109375" style="1" customWidth="1"/>
    <col min="1796" max="1796" width="28.7109375" style="1" customWidth="1"/>
    <col min="1797" max="1797" width="33.42578125" style="1" customWidth="1"/>
    <col min="1798" max="1798" width="10.42578125" style="1" bestFit="1" customWidth="1"/>
    <col min="1799" max="2049" width="9.140625" style="1"/>
    <col min="2050" max="2050" width="4.7109375" style="1" bestFit="1" customWidth="1"/>
    <col min="2051" max="2051" width="19.7109375" style="1" customWidth="1"/>
    <col min="2052" max="2052" width="28.7109375" style="1" customWidth="1"/>
    <col min="2053" max="2053" width="33.42578125" style="1" customWidth="1"/>
    <col min="2054" max="2054" width="10.42578125" style="1" bestFit="1" customWidth="1"/>
    <col min="2055" max="2305" width="9.140625" style="1"/>
    <col min="2306" max="2306" width="4.7109375" style="1" bestFit="1" customWidth="1"/>
    <col min="2307" max="2307" width="19.7109375" style="1" customWidth="1"/>
    <col min="2308" max="2308" width="28.7109375" style="1" customWidth="1"/>
    <col min="2309" max="2309" width="33.42578125" style="1" customWidth="1"/>
    <col min="2310" max="2310" width="10.42578125" style="1" bestFit="1" customWidth="1"/>
    <col min="2311" max="2561" width="9.140625" style="1"/>
    <col min="2562" max="2562" width="4.7109375" style="1" bestFit="1" customWidth="1"/>
    <col min="2563" max="2563" width="19.7109375" style="1" customWidth="1"/>
    <col min="2564" max="2564" width="28.7109375" style="1" customWidth="1"/>
    <col min="2565" max="2565" width="33.42578125" style="1" customWidth="1"/>
    <col min="2566" max="2566" width="10.42578125" style="1" bestFit="1" customWidth="1"/>
    <col min="2567" max="2817" width="9.140625" style="1"/>
    <col min="2818" max="2818" width="4.7109375" style="1" bestFit="1" customWidth="1"/>
    <col min="2819" max="2819" width="19.7109375" style="1" customWidth="1"/>
    <col min="2820" max="2820" width="28.7109375" style="1" customWidth="1"/>
    <col min="2821" max="2821" width="33.42578125" style="1" customWidth="1"/>
    <col min="2822" max="2822" width="10.42578125" style="1" bestFit="1" customWidth="1"/>
    <col min="2823" max="3073" width="9.140625" style="1"/>
    <col min="3074" max="3074" width="4.7109375" style="1" bestFit="1" customWidth="1"/>
    <col min="3075" max="3075" width="19.7109375" style="1" customWidth="1"/>
    <col min="3076" max="3076" width="28.7109375" style="1" customWidth="1"/>
    <col min="3077" max="3077" width="33.42578125" style="1" customWidth="1"/>
    <col min="3078" max="3078" width="10.42578125" style="1" bestFit="1" customWidth="1"/>
    <col min="3079" max="3329" width="9.140625" style="1"/>
    <col min="3330" max="3330" width="4.7109375" style="1" bestFit="1" customWidth="1"/>
    <col min="3331" max="3331" width="19.7109375" style="1" customWidth="1"/>
    <col min="3332" max="3332" width="28.7109375" style="1" customWidth="1"/>
    <col min="3333" max="3333" width="33.42578125" style="1" customWidth="1"/>
    <col min="3334" max="3334" width="10.42578125" style="1" bestFit="1" customWidth="1"/>
    <col min="3335" max="3585" width="9.140625" style="1"/>
    <col min="3586" max="3586" width="4.7109375" style="1" bestFit="1" customWidth="1"/>
    <col min="3587" max="3587" width="19.7109375" style="1" customWidth="1"/>
    <col min="3588" max="3588" width="28.7109375" style="1" customWidth="1"/>
    <col min="3589" max="3589" width="33.42578125" style="1" customWidth="1"/>
    <col min="3590" max="3590" width="10.42578125" style="1" bestFit="1" customWidth="1"/>
    <col min="3591" max="3841" width="9.140625" style="1"/>
    <col min="3842" max="3842" width="4.7109375" style="1" bestFit="1" customWidth="1"/>
    <col min="3843" max="3843" width="19.7109375" style="1" customWidth="1"/>
    <col min="3844" max="3844" width="28.7109375" style="1" customWidth="1"/>
    <col min="3845" max="3845" width="33.42578125" style="1" customWidth="1"/>
    <col min="3846" max="3846" width="10.42578125" style="1" bestFit="1" customWidth="1"/>
    <col min="3847" max="4097" width="9.140625" style="1"/>
    <col min="4098" max="4098" width="4.7109375" style="1" bestFit="1" customWidth="1"/>
    <col min="4099" max="4099" width="19.7109375" style="1" customWidth="1"/>
    <col min="4100" max="4100" width="28.7109375" style="1" customWidth="1"/>
    <col min="4101" max="4101" width="33.42578125" style="1" customWidth="1"/>
    <col min="4102" max="4102" width="10.42578125" style="1" bestFit="1" customWidth="1"/>
    <col min="4103" max="4353" width="9.140625" style="1"/>
    <col min="4354" max="4354" width="4.7109375" style="1" bestFit="1" customWidth="1"/>
    <col min="4355" max="4355" width="19.7109375" style="1" customWidth="1"/>
    <col min="4356" max="4356" width="28.7109375" style="1" customWidth="1"/>
    <col min="4357" max="4357" width="33.42578125" style="1" customWidth="1"/>
    <col min="4358" max="4358" width="10.42578125" style="1" bestFit="1" customWidth="1"/>
    <col min="4359" max="4609" width="9.140625" style="1"/>
    <col min="4610" max="4610" width="4.7109375" style="1" bestFit="1" customWidth="1"/>
    <col min="4611" max="4611" width="19.7109375" style="1" customWidth="1"/>
    <col min="4612" max="4612" width="28.7109375" style="1" customWidth="1"/>
    <col min="4613" max="4613" width="33.42578125" style="1" customWidth="1"/>
    <col min="4614" max="4614" width="10.42578125" style="1" bestFit="1" customWidth="1"/>
    <col min="4615" max="4865" width="9.140625" style="1"/>
    <col min="4866" max="4866" width="4.7109375" style="1" bestFit="1" customWidth="1"/>
    <col min="4867" max="4867" width="19.7109375" style="1" customWidth="1"/>
    <col min="4868" max="4868" width="28.7109375" style="1" customWidth="1"/>
    <col min="4869" max="4869" width="33.42578125" style="1" customWidth="1"/>
    <col min="4870" max="4870" width="10.42578125" style="1" bestFit="1" customWidth="1"/>
    <col min="4871" max="5121" width="9.140625" style="1"/>
    <col min="5122" max="5122" width="4.7109375" style="1" bestFit="1" customWidth="1"/>
    <col min="5123" max="5123" width="19.7109375" style="1" customWidth="1"/>
    <col min="5124" max="5124" width="28.7109375" style="1" customWidth="1"/>
    <col min="5125" max="5125" width="33.42578125" style="1" customWidth="1"/>
    <col min="5126" max="5126" width="10.42578125" style="1" bestFit="1" customWidth="1"/>
    <col min="5127" max="5377" width="9.140625" style="1"/>
    <col min="5378" max="5378" width="4.7109375" style="1" bestFit="1" customWidth="1"/>
    <col min="5379" max="5379" width="19.7109375" style="1" customWidth="1"/>
    <col min="5380" max="5380" width="28.7109375" style="1" customWidth="1"/>
    <col min="5381" max="5381" width="33.42578125" style="1" customWidth="1"/>
    <col min="5382" max="5382" width="10.42578125" style="1" bestFit="1" customWidth="1"/>
    <col min="5383" max="5633" width="9.140625" style="1"/>
    <col min="5634" max="5634" width="4.7109375" style="1" bestFit="1" customWidth="1"/>
    <col min="5635" max="5635" width="19.7109375" style="1" customWidth="1"/>
    <col min="5636" max="5636" width="28.7109375" style="1" customWidth="1"/>
    <col min="5637" max="5637" width="33.42578125" style="1" customWidth="1"/>
    <col min="5638" max="5638" width="10.42578125" style="1" bestFit="1" customWidth="1"/>
    <col min="5639" max="5889" width="9.140625" style="1"/>
    <col min="5890" max="5890" width="4.7109375" style="1" bestFit="1" customWidth="1"/>
    <col min="5891" max="5891" width="19.7109375" style="1" customWidth="1"/>
    <col min="5892" max="5892" width="28.7109375" style="1" customWidth="1"/>
    <col min="5893" max="5893" width="33.42578125" style="1" customWidth="1"/>
    <col min="5894" max="5894" width="10.42578125" style="1" bestFit="1" customWidth="1"/>
    <col min="5895" max="6145" width="9.140625" style="1"/>
    <col min="6146" max="6146" width="4.7109375" style="1" bestFit="1" customWidth="1"/>
    <col min="6147" max="6147" width="19.7109375" style="1" customWidth="1"/>
    <col min="6148" max="6148" width="28.7109375" style="1" customWidth="1"/>
    <col min="6149" max="6149" width="33.42578125" style="1" customWidth="1"/>
    <col min="6150" max="6150" width="10.42578125" style="1" bestFit="1" customWidth="1"/>
    <col min="6151" max="6401" width="9.140625" style="1"/>
    <col min="6402" max="6402" width="4.7109375" style="1" bestFit="1" customWidth="1"/>
    <col min="6403" max="6403" width="19.7109375" style="1" customWidth="1"/>
    <col min="6404" max="6404" width="28.7109375" style="1" customWidth="1"/>
    <col min="6405" max="6405" width="33.42578125" style="1" customWidth="1"/>
    <col min="6406" max="6406" width="10.42578125" style="1" bestFit="1" customWidth="1"/>
    <col min="6407" max="6657" width="9.140625" style="1"/>
    <col min="6658" max="6658" width="4.7109375" style="1" bestFit="1" customWidth="1"/>
    <col min="6659" max="6659" width="19.7109375" style="1" customWidth="1"/>
    <col min="6660" max="6660" width="28.7109375" style="1" customWidth="1"/>
    <col min="6661" max="6661" width="33.42578125" style="1" customWidth="1"/>
    <col min="6662" max="6662" width="10.42578125" style="1" bestFit="1" customWidth="1"/>
    <col min="6663" max="6913" width="9.140625" style="1"/>
    <col min="6914" max="6914" width="4.7109375" style="1" bestFit="1" customWidth="1"/>
    <col min="6915" max="6915" width="19.7109375" style="1" customWidth="1"/>
    <col min="6916" max="6916" width="28.7109375" style="1" customWidth="1"/>
    <col min="6917" max="6917" width="33.42578125" style="1" customWidth="1"/>
    <col min="6918" max="6918" width="10.42578125" style="1" bestFit="1" customWidth="1"/>
    <col min="6919" max="7169" width="9.140625" style="1"/>
    <col min="7170" max="7170" width="4.7109375" style="1" bestFit="1" customWidth="1"/>
    <col min="7171" max="7171" width="19.7109375" style="1" customWidth="1"/>
    <col min="7172" max="7172" width="28.7109375" style="1" customWidth="1"/>
    <col min="7173" max="7173" width="33.42578125" style="1" customWidth="1"/>
    <col min="7174" max="7174" width="10.42578125" style="1" bestFit="1" customWidth="1"/>
    <col min="7175" max="7425" width="9.140625" style="1"/>
    <col min="7426" max="7426" width="4.7109375" style="1" bestFit="1" customWidth="1"/>
    <col min="7427" max="7427" width="19.7109375" style="1" customWidth="1"/>
    <col min="7428" max="7428" width="28.7109375" style="1" customWidth="1"/>
    <col min="7429" max="7429" width="33.42578125" style="1" customWidth="1"/>
    <col min="7430" max="7430" width="10.42578125" style="1" bestFit="1" customWidth="1"/>
    <col min="7431" max="7681" width="9.140625" style="1"/>
    <col min="7682" max="7682" width="4.7109375" style="1" bestFit="1" customWidth="1"/>
    <col min="7683" max="7683" width="19.7109375" style="1" customWidth="1"/>
    <col min="7684" max="7684" width="28.7109375" style="1" customWidth="1"/>
    <col min="7685" max="7685" width="33.42578125" style="1" customWidth="1"/>
    <col min="7686" max="7686" width="10.42578125" style="1" bestFit="1" customWidth="1"/>
    <col min="7687" max="7937" width="9.140625" style="1"/>
    <col min="7938" max="7938" width="4.7109375" style="1" bestFit="1" customWidth="1"/>
    <col min="7939" max="7939" width="19.7109375" style="1" customWidth="1"/>
    <col min="7940" max="7940" width="28.7109375" style="1" customWidth="1"/>
    <col min="7941" max="7941" width="33.42578125" style="1" customWidth="1"/>
    <col min="7942" max="7942" width="10.42578125" style="1" bestFit="1" customWidth="1"/>
    <col min="7943" max="8193" width="9.140625" style="1"/>
    <col min="8194" max="8194" width="4.7109375" style="1" bestFit="1" customWidth="1"/>
    <col min="8195" max="8195" width="19.7109375" style="1" customWidth="1"/>
    <col min="8196" max="8196" width="28.7109375" style="1" customWidth="1"/>
    <col min="8197" max="8197" width="33.42578125" style="1" customWidth="1"/>
    <col min="8198" max="8198" width="10.42578125" style="1" bestFit="1" customWidth="1"/>
    <col min="8199" max="8449" width="9.140625" style="1"/>
    <col min="8450" max="8450" width="4.7109375" style="1" bestFit="1" customWidth="1"/>
    <col min="8451" max="8451" width="19.7109375" style="1" customWidth="1"/>
    <col min="8452" max="8452" width="28.7109375" style="1" customWidth="1"/>
    <col min="8453" max="8453" width="33.42578125" style="1" customWidth="1"/>
    <col min="8454" max="8454" width="10.42578125" style="1" bestFit="1" customWidth="1"/>
    <col min="8455" max="8705" width="9.140625" style="1"/>
    <col min="8706" max="8706" width="4.7109375" style="1" bestFit="1" customWidth="1"/>
    <col min="8707" max="8707" width="19.7109375" style="1" customWidth="1"/>
    <col min="8708" max="8708" width="28.7109375" style="1" customWidth="1"/>
    <col min="8709" max="8709" width="33.42578125" style="1" customWidth="1"/>
    <col min="8710" max="8710" width="10.42578125" style="1" bestFit="1" customWidth="1"/>
    <col min="8711" max="8961" width="9.140625" style="1"/>
    <col min="8962" max="8962" width="4.7109375" style="1" bestFit="1" customWidth="1"/>
    <col min="8963" max="8963" width="19.7109375" style="1" customWidth="1"/>
    <col min="8964" max="8964" width="28.7109375" style="1" customWidth="1"/>
    <col min="8965" max="8965" width="33.42578125" style="1" customWidth="1"/>
    <col min="8966" max="8966" width="10.42578125" style="1" bestFit="1" customWidth="1"/>
    <col min="8967" max="9217" width="9.140625" style="1"/>
    <col min="9218" max="9218" width="4.7109375" style="1" bestFit="1" customWidth="1"/>
    <col min="9219" max="9219" width="19.7109375" style="1" customWidth="1"/>
    <col min="9220" max="9220" width="28.7109375" style="1" customWidth="1"/>
    <col min="9221" max="9221" width="33.42578125" style="1" customWidth="1"/>
    <col min="9222" max="9222" width="10.42578125" style="1" bestFit="1" customWidth="1"/>
    <col min="9223" max="9473" width="9.140625" style="1"/>
    <col min="9474" max="9474" width="4.7109375" style="1" bestFit="1" customWidth="1"/>
    <col min="9475" max="9475" width="19.7109375" style="1" customWidth="1"/>
    <col min="9476" max="9476" width="28.7109375" style="1" customWidth="1"/>
    <col min="9477" max="9477" width="33.42578125" style="1" customWidth="1"/>
    <col min="9478" max="9478" width="10.42578125" style="1" bestFit="1" customWidth="1"/>
    <col min="9479" max="9729" width="9.140625" style="1"/>
    <col min="9730" max="9730" width="4.7109375" style="1" bestFit="1" customWidth="1"/>
    <col min="9731" max="9731" width="19.7109375" style="1" customWidth="1"/>
    <col min="9732" max="9732" width="28.7109375" style="1" customWidth="1"/>
    <col min="9733" max="9733" width="33.42578125" style="1" customWidth="1"/>
    <col min="9734" max="9734" width="10.42578125" style="1" bestFit="1" customWidth="1"/>
    <col min="9735" max="9985" width="9.140625" style="1"/>
    <col min="9986" max="9986" width="4.7109375" style="1" bestFit="1" customWidth="1"/>
    <col min="9987" max="9987" width="19.7109375" style="1" customWidth="1"/>
    <col min="9988" max="9988" width="28.7109375" style="1" customWidth="1"/>
    <col min="9989" max="9989" width="33.42578125" style="1" customWidth="1"/>
    <col min="9990" max="9990" width="10.42578125" style="1" bestFit="1" customWidth="1"/>
    <col min="9991" max="10241" width="9.140625" style="1"/>
    <col min="10242" max="10242" width="4.7109375" style="1" bestFit="1" customWidth="1"/>
    <col min="10243" max="10243" width="19.7109375" style="1" customWidth="1"/>
    <col min="10244" max="10244" width="28.7109375" style="1" customWidth="1"/>
    <col min="10245" max="10245" width="33.42578125" style="1" customWidth="1"/>
    <col min="10246" max="10246" width="10.42578125" style="1" bestFit="1" customWidth="1"/>
    <col min="10247" max="10497" width="9.140625" style="1"/>
    <col min="10498" max="10498" width="4.7109375" style="1" bestFit="1" customWidth="1"/>
    <col min="10499" max="10499" width="19.7109375" style="1" customWidth="1"/>
    <col min="10500" max="10500" width="28.7109375" style="1" customWidth="1"/>
    <col min="10501" max="10501" width="33.42578125" style="1" customWidth="1"/>
    <col min="10502" max="10502" width="10.42578125" style="1" bestFit="1" customWidth="1"/>
    <col min="10503" max="10753" width="9.140625" style="1"/>
    <col min="10754" max="10754" width="4.7109375" style="1" bestFit="1" customWidth="1"/>
    <col min="10755" max="10755" width="19.7109375" style="1" customWidth="1"/>
    <col min="10756" max="10756" width="28.7109375" style="1" customWidth="1"/>
    <col min="10757" max="10757" width="33.42578125" style="1" customWidth="1"/>
    <col min="10758" max="10758" width="10.42578125" style="1" bestFit="1" customWidth="1"/>
    <col min="10759" max="11009" width="9.140625" style="1"/>
    <col min="11010" max="11010" width="4.7109375" style="1" bestFit="1" customWidth="1"/>
    <col min="11011" max="11011" width="19.7109375" style="1" customWidth="1"/>
    <col min="11012" max="11012" width="28.7109375" style="1" customWidth="1"/>
    <col min="11013" max="11013" width="33.42578125" style="1" customWidth="1"/>
    <col min="11014" max="11014" width="10.42578125" style="1" bestFit="1" customWidth="1"/>
    <col min="11015" max="11265" width="9.140625" style="1"/>
    <col min="11266" max="11266" width="4.7109375" style="1" bestFit="1" customWidth="1"/>
    <col min="11267" max="11267" width="19.7109375" style="1" customWidth="1"/>
    <col min="11268" max="11268" width="28.7109375" style="1" customWidth="1"/>
    <col min="11269" max="11269" width="33.42578125" style="1" customWidth="1"/>
    <col min="11270" max="11270" width="10.42578125" style="1" bestFit="1" customWidth="1"/>
    <col min="11271" max="11521" width="9.140625" style="1"/>
    <col min="11522" max="11522" width="4.7109375" style="1" bestFit="1" customWidth="1"/>
    <col min="11523" max="11523" width="19.7109375" style="1" customWidth="1"/>
    <col min="11524" max="11524" width="28.7109375" style="1" customWidth="1"/>
    <col min="11525" max="11525" width="33.42578125" style="1" customWidth="1"/>
    <col min="11526" max="11526" width="10.42578125" style="1" bestFit="1" customWidth="1"/>
    <col min="11527" max="11777" width="9.140625" style="1"/>
    <col min="11778" max="11778" width="4.7109375" style="1" bestFit="1" customWidth="1"/>
    <col min="11779" max="11779" width="19.7109375" style="1" customWidth="1"/>
    <col min="11780" max="11780" width="28.7109375" style="1" customWidth="1"/>
    <col min="11781" max="11781" width="33.42578125" style="1" customWidth="1"/>
    <col min="11782" max="11782" width="10.42578125" style="1" bestFit="1" customWidth="1"/>
    <col min="11783" max="12033" width="9.140625" style="1"/>
    <col min="12034" max="12034" width="4.7109375" style="1" bestFit="1" customWidth="1"/>
    <col min="12035" max="12035" width="19.7109375" style="1" customWidth="1"/>
    <col min="12036" max="12036" width="28.7109375" style="1" customWidth="1"/>
    <col min="12037" max="12037" width="33.42578125" style="1" customWidth="1"/>
    <col min="12038" max="12038" width="10.42578125" style="1" bestFit="1" customWidth="1"/>
    <col min="12039" max="12289" width="9.140625" style="1"/>
    <col min="12290" max="12290" width="4.7109375" style="1" bestFit="1" customWidth="1"/>
    <col min="12291" max="12291" width="19.7109375" style="1" customWidth="1"/>
    <col min="12292" max="12292" width="28.7109375" style="1" customWidth="1"/>
    <col min="12293" max="12293" width="33.42578125" style="1" customWidth="1"/>
    <col min="12294" max="12294" width="10.42578125" style="1" bestFit="1" customWidth="1"/>
    <col min="12295" max="12545" width="9.140625" style="1"/>
    <col min="12546" max="12546" width="4.7109375" style="1" bestFit="1" customWidth="1"/>
    <col min="12547" max="12547" width="19.7109375" style="1" customWidth="1"/>
    <col min="12548" max="12548" width="28.7109375" style="1" customWidth="1"/>
    <col min="12549" max="12549" width="33.42578125" style="1" customWidth="1"/>
    <col min="12550" max="12550" width="10.42578125" style="1" bestFit="1" customWidth="1"/>
    <col min="12551" max="12801" width="9.140625" style="1"/>
    <col min="12802" max="12802" width="4.7109375" style="1" bestFit="1" customWidth="1"/>
    <col min="12803" max="12803" width="19.7109375" style="1" customWidth="1"/>
    <col min="12804" max="12804" width="28.7109375" style="1" customWidth="1"/>
    <col min="12805" max="12805" width="33.42578125" style="1" customWidth="1"/>
    <col min="12806" max="12806" width="10.42578125" style="1" bestFit="1" customWidth="1"/>
    <col min="12807" max="13057" width="9.140625" style="1"/>
    <col min="13058" max="13058" width="4.7109375" style="1" bestFit="1" customWidth="1"/>
    <col min="13059" max="13059" width="19.7109375" style="1" customWidth="1"/>
    <col min="13060" max="13060" width="28.7109375" style="1" customWidth="1"/>
    <col min="13061" max="13061" width="33.42578125" style="1" customWidth="1"/>
    <col min="13062" max="13062" width="10.42578125" style="1" bestFit="1" customWidth="1"/>
    <col min="13063" max="13313" width="9.140625" style="1"/>
    <col min="13314" max="13314" width="4.7109375" style="1" bestFit="1" customWidth="1"/>
    <col min="13315" max="13315" width="19.7109375" style="1" customWidth="1"/>
    <col min="13316" max="13316" width="28.7109375" style="1" customWidth="1"/>
    <col min="13317" max="13317" width="33.42578125" style="1" customWidth="1"/>
    <col min="13318" max="13318" width="10.42578125" style="1" bestFit="1" customWidth="1"/>
    <col min="13319" max="13569" width="9.140625" style="1"/>
    <col min="13570" max="13570" width="4.7109375" style="1" bestFit="1" customWidth="1"/>
    <col min="13571" max="13571" width="19.7109375" style="1" customWidth="1"/>
    <col min="13572" max="13572" width="28.7109375" style="1" customWidth="1"/>
    <col min="13573" max="13573" width="33.42578125" style="1" customWidth="1"/>
    <col min="13574" max="13574" width="10.42578125" style="1" bestFit="1" customWidth="1"/>
    <col min="13575" max="13825" width="9.140625" style="1"/>
    <col min="13826" max="13826" width="4.7109375" style="1" bestFit="1" customWidth="1"/>
    <col min="13827" max="13827" width="19.7109375" style="1" customWidth="1"/>
    <col min="13828" max="13828" width="28.7109375" style="1" customWidth="1"/>
    <col min="13829" max="13829" width="33.42578125" style="1" customWidth="1"/>
    <col min="13830" max="13830" width="10.42578125" style="1" bestFit="1" customWidth="1"/>
    <col min="13831" max="14081" width="9.140625" style="1"/>
    <col min="14082" max="14082" width="4.7109375" style="1" bestFit="1" customWidth="1"/>
    <col min="14083" max="14083" width="19.7109375" style="1" customWidth="1"/>
    <col min="14084" max="14084" width="28.7109375" style="1" customWidth="1"/>
    <col min="14085" max="14085" width="33.42578125" style="1" customWidth="1"/>
    <col min="14086" max="14086" width="10.42578125" style="1" bestFit="1" customWidth="1"/>
    <col min="14087" max="14337" width="9.140625" style="1"/>
    <col min="14338" max="14338" width="4.7109375" style="1" bestFit="1" customWidth="1"/>
    <col min="14339" max="14339" width="19.7109375" style="1" customWidth="1"/>
    <col min="14340" max="14340" width="28.7109375" style="1" customWidth="1"/>
    <col min="14341" max="14341" width="33.42578125" style="1" customWidth="1"/>
    <col min="14342" max="14342" width="10.42578125" style="1" bestFit="1" customWidth="1"/>
    <col min="14343" max="14593" width="9.140625" style="1"/>
    <col min="14594" max="14594" width="4.7109375" style="1" bestFit="1" customWidth="1"/>
    <col min="14595" max="14595" width="19.7109375" style="1" customWidth="1"/>
    <col min="14596" max="14596" width="28.7109375" style="1" customWidth="1"/>
    <col min="14597" max="14597" width="33.42578125" style="1" customWidth="1"/>
    <col min="14598" max="14598" width="10.42578125" style="1" bestFit="1" customWidth="1"/>
    <col min="14599" max="14849" width="9.140625" style="1"/>
    <col min="14850" max="14850" width="4.7109375" style="1" bestFit="1" customWidth="1"/>
    <col min="14851" max="14851" width="19.7109375" style="1" customWidth="1"/>
    <col min="14852" max="14852" width="28.7109375" style="1" customWidth="1"/>
    <col min="14853" max="14853" width="33.42578125" style="1" customWidth="1"/>
    <col min="14854" max="14854" width="10.42578125" style="1" bestFit="1" customWidth="1"/>
    <col min="14855" max="15105" width="9.140625" style="1"/>
    <col min="15106" max="15106" width="4.7109375" style="1" bestFit="1" customWidth="1"/>
    <col min="15107" max="15107" width="19.7109375" style="1" customWidth="1"/>
    <col min="15108" max="15108" width="28.7109375" style="1" customWidth="1"/>
    <col min="15109" max="15109" width="33.42578125" style="1" customWidth="1"/>
    <col min="15110" max="15110" width="10.42578125" style="1" bestFit="1" customWidth="1"/>
    <col min="15111" max="15361" width="9.140625" style="1"/>
    <col min="15362" max="15362" width="4.7109375" style="1" bestFit="1" customWidth="1"/>
    <col min="15363" max="15363" width="19.7109375" style="1" customWidth="1"/>
    <col min="15364" max="15364" width="28.7109375" style="1" customWidth="1"/>
    <col min="15365" max="15365" width="33.42578125" style="1" customWidth="1"/>
    <col min="15366" max="15366" width="10.42578125" style="1" bestFit="1" customWidth="1"/>
    <col min="15367" max="15617" width="9.140625" style="1"/>
    <col min="15618" max="15618" width="4.7109375" style="1" bestFit="1" customWidth="1"/>
    <col min="15619" max="15619" width="19.7109375" style="1" customWidth="1"/>
    <col min="15620" max="15620" width="28.7109375" style="1" customWidth="1"/>
    <col min="15621" max="15621" width="33.42578125" style="1" customWidth="1"/>
    <col min="15622" max="15622" width="10.42578125" style="1" bestFit="1" customWidth="1"/>
    <col min="15623" max="15873" width="9.140625" style="1"/>
    <col min="15874" max="15874" width="4.7109375" style="1" bestFit="1" customWidth="1"/>
    <col min="15875" max="15875" width="19.7109375" style="1" customWidth="1"/>
    <col min="15876" max="15876" width="28.7109375" style="1" customWidth="1"/>
    <col min="15877" max="15877" width="33.42578125" style="1" customWidth="1"/>
    <col min="15878" max="15878" width="10.42578125" style="1" bestFit="1" customWidth="1"/>
    <col min="15879" max="16129" width="9.140625" style="1"/>
    <col min="16130" max="16130" width="4.7109375" style="1" bestFit="1" customWidth="1"/>
    <col min="16131" max="16131" width="19.7109375" style="1" customWidth="1"/>
    <col min="16132" max="16132" width="28.7109375" style="1" customWidth="1"/>
    <col min="16133" max="16133" width="33.42578125" style="1" customWidth="1"/>
    <col min="16134" max="16134" width="10.42578125" style="1" bestFit="1" customWidth="1"/>
    <col min="16135" max="16384" width="9.140625" style="1"/>
  </cols>
  <sheetData>
    <row r="1" spans="2:11" ht="20.100000000000001" customHeight="1" x14ac:dyDescent="0.2">
      <c r="B1" s="268" t="s">
        <v>12</v>
      </c>
      <c r="C1" s="268"/>
    </row>
    <row r="2" spans="2:11" s="2" customFormat="1" ht="30" customHeight="1" x14ac:dyDescent="0.25">
      <c r="B2" s="265" t="str">
        <f>'Príloha č. 1'!B2:E2</f>
        <v>OXYGENÁTORY A HADICOVÉ SETY</v>
      </c>
      <c r="C2" s="265"/>
      <c r="D2" s="265"/>
      <c r="E2" s="265"/>
    </row>
    <row r="3" spans="2:11" ht="24.95" customHeight="1" x14ac:dyDescent="0.2">
      <c r="B3" s="270"/>
      <c r="C3" s="270"/>
      <c r="D3" s="270"/>
    </row>
    <row r="4" spans="2:11" ht="18.75" customHeight="1" x14ac:dyDescent="0.2">
      <c r="B4" s="271" t="s">
        <v>18</v>
      </c>
      <c r="C4" s="271"/>
      <c r="D4" s="271"/>
      <c r="E4" s="271"/>
      <c r="F4" s="16"/>
      <c r="G4" s="16"/>
      <c r="H4" s="16"/>
      <c r="I4" s="16"/>
      <c r="J4" s="16"/>
      <c r="K4" s="16"/>
    </row>
    <row r="6" spans="2:11" s="2" customFormat="1" ht="15" customHeight="1" x14ac:dyDescent="0.25">
      <c r="B6" s="269" t="s">
        <v>1</v>
      </c>
      <c r="C6" s="269"/>
      <c r="D6" s="102" t="str">
        <f>IF('Príloha č. 1'!$D$6="","",'Príloha č. 1'!$D$6)</f>
        <v/>
      </c>
      <c r="E6" s="102"/>
      <c r="F6" s="18"/>
    </row>
    <row r="7" spans="2:11" s="2" customFormat="1" ht="15" customHeight="1" x14ac:dyDescent="0.25">
      <c r="B7" s="269" t="s">
        <v>2</v>
      </c>
      <c r="C7" s="269"/>
      <c r="D7" s="394" t="str">
        <f>IF('Príloha č. 1'!$D$7="","",'Príloha č. 1'!$D$7)</f>
        <v/>
      </c>
      <c r="E7" s="102"/>
    </row>
    <row r="8" spans="2:11" ht="15" customHeight="1" x14ac:dyDescent="0.2">
      <c r="B8" s="268" t="s">
        <v>3</v>
      </c>
      <c r="C8" s="268"/>
      <c r="D8" s="21" t="str">
        <f>IF('Príloha č. 1'!D8:E8="","",'Príloha č. 1'!D8:E8)</f>
        <v/>
      </c>
      <c r="E8" s="17"/>
    </row>
    <row r="9" spans="2:11" ht="15" customHeight="1" x14ac:dyDescent="0.2">
      <c r="B9" s="268" t="s">
        <v>4</v>
      </c>
      <c r="C9" s="268"/>
      <c r="D9" s="21" t="str">
        <f>IF('Príloha č. 1'!D9:E9="","",'Príloha č. 1'!D9:E9)</f>
        <v/>
      </c>
      <c r="E9" s="17"/>
    </row>
    <row r="10" spans="2:11" ht="20.100000000000001" customHeight="1" x14ac:dyDescent="0.2">
      <c r="D10" s="6"/>
    </row>
    <row r="11" spans="2:11" s="4" customFormat="1" ht="20.100000000000001" customHeight="1" x14ac:dyDescent="0.25">
      <c r="B11" s="256" t="s">
        <v>19</v>
      </c>
      <c r="C11" s="256"/>
      <c r="D11" s="256"/>
      <c r="E11" s="256"/>
    </row>
    <row r="12" spans="2:11" ht="24.95" customHeight="1" x14ac:dyDescent="0.2">
      <c r="B12" s="2" t="s">
        <v>0</v>
      </c>
      <c r="C12" s="269" t="s">
        <v>25</v>
      </c>
      <c r="D12" s="269"/>
      <c r="E12" s="269"/>
    </row>
    <row r="13" spans="2:11" ht="3" customHeight="1" x14ac:dyDescent="0.2">
      <c r="B13" s="2"/>
      <c r="C13" s="105"/>
      <c r="D13" s="105"/>
      <c r="E13" s="105"/>
    </row>
    <row r="14" spans="2:11" ht="24.95" customHeight="1" x14ac:dyDescent="0.2">
      <c r="B14" s="2" t="s">
        <v>0</v>
      </c>
      <c r="C14" s="269" t="s">
        <v>20</v>
      </c>
      <c r="D14" s="269"/>
      <c r="E14" s="269"/>
    </row>
    <row r="15" spans="2:11" ht="3" customHeight="1" x14ac:dyDescent="0.2">
      <c r="B15" s="2"/>
      <c r="C15" s="105"/>
      <c r="D15" s="105"/>
      <c r="E15" s="105"/>
    </row>
    <row r="16" spans="2:11" ht="24.95" customHeight="1" x14ac:dyDescent="0.2">
      <c r="B16" s="2" t="s">
        <v>0</v>
      </c>
      <c r="C16" s="269" t="s">
        <v>21</v>
      </c>
      <c r="D16" s="269"/>
      <c r="E16" s="269"/>
    </row>
    <row r="17" spans="2:6" ht="3" customHeight="1" x14ac:dyDescent="0.2">
      <c r="B17" s="2"/>
      <c r="C17" s="105"/>
      <c r="D17" s="105"/>
      <c r="E17" s="105"/>
    </row>
    <row r="18" spans="2:6" ht="36" customHeight="1" x14ac:dyDescent="0.2">
      <c r="B18" s="2" t="s">
        <v>0</v>
      </c>
      <c r="C18" s="269" t="s">
        <v>22</v>
      </c>
      <c r="D18" s="269"/>
      <c r="E18" s="269"/>
    </row>
    <row r="19" spans="2:6" ht="3" customHeight="1" x14ac:dyDescent="0.2">
      <c r="B19" s="2"/>
      <c r="C19" s="105"/>
      <c r="D19" s="105"/>
      <c r="E19" s="105"/>
    </row>
    <row r="20" spans="2:6" ht="19.5" customHeight="1" x14ac:dyDescent="0.2">
      <c r="B20" s="2" t="s">
        <v>0</v>
      </c>
      <c r="C20" s="269" t="s">
        <v>23</v>
      </c>
      <c r="D20" s="269"/>
      <c r="E20" s="269"/>
    </row>
    <row r="21" spans="2:6" ht="20.100000000000001" customHeight="1" x14ac:dyDescent="0.2"/>
    <row r="22" spans="2:6" s="4" customFormat="1" x14ac:dyDescent="0.25">
      <c r="B22" s="4" t="s">
        <v>8</v>
      </c>
      <c r="C22" s="13" t="str">
        <f>IF('Príloha č. 1'!C23:C23="","",'Príloha č. 1'!C23:C23)</f>
        <v/>
      </c>
    </row>
    <row r="23" spans="2:6" s="4" customFormat="1" x14ac:dyDescent="0.25">
      <c r="B23" s="4" t="s">
        <v>9</v>
      </c>
      <c r="C23" s="14" t="str">
        <f>IF('Príloha č. 1'!C24:C24="","",'Príloha č. 1'!C24:C24)</f>
        <v/>
      </c>
    </row>
    <row r="24" spans="2:6" ht="39.950000000000003" customHeight="1" x14ac:dyDescent="0.2">
      <c r="E24" s="15"/>
    </row>
    <row r="25" spans="2:6" ht="45" customHeight="1" x14ac:dyDescent="0.2">
      <c r="E25" s="5" t="s">
        <v>95</v>
      </c>
    </row>
    <row r="27" spans="2:6" s="7" customFormat="1" x14ac:dyDescent="0.2">
      <c r="B27" s="254" t="s">
        <v>10</v>
      </c>
      <c r="C27" s="254"/>
      <c r="D27" s="30"/>
    </row>
    <row r="28" spans="2:6" s="10" customFormat="1" ht="12" customHeight="1" x14ac:dyDescent="0.2">
      <c r="B28" s="103"/>
      <c r="C28" s="267" t="s">
        <v>11</v>
      </c>
      <c r="D28" s="267"/>
      <c r="E28" s="8"/>
      <c r="F28" s="9"/>
    </row>
    <row r="29" spans="2:6" x14ac:dyDescent="0.2">
      <c r="B29" s="104"/>
      <c r="C29" s="104"/>
      <c r="D29" s="104"/>
    </row>
  </sheetData>
  <mergeCells count="16">
    <mergeCell ref="B7:C7"/>
    <mergeCell ref="B6:C6"/>
    <mergeCell ref="B1:C1"/>
    <mergeCell ref="B2:E2"/>
    <mergeCell ref="B3:D3"/>
    <mergeCell ref="B4:E4"/>
    <mergeCell ref="C28:D28"/>
    <mergeCell ref="B8:C8"/>
    <mergeCell ref="B9:C9"/>
    <mergeCell ref="B11:E11"/>
    <mergeCell ref="C12:E12"/>
    <mergeCell ref="C14:E14"/>
    <mergeCell ref="C16:E16"/>
    <mergeCell ref="C18:E18"/>
    <mergeCell ref="C20:E20"/>
    <mergeCell ref="B27:C27"/>
  </mergeCells>
  <conditionalFormatting sqref="B28">
    <cfRule type="containsBlanks" dxfId="234" priority="8">
      <formula>LEN(TRIM(B28))=0</formula>
    </cfRule>
  </conditionalFormatting>
  <conditionalFormatting sqref="C23">
    <cfRule type="containsBlanks" dxfId="233" priority="5">
      <formula>LEN(TRIM(C23))=0</formula>
    </cfRule>
  </conditionalFormatting>
  <conditionalFormatting sqref="D6:D7">
    <cfRule type="containsBlanks" dxfId="232" priority="4">
      <formula>LEN(TRIM(D6))=0</formula>
    </cfRule>
    <cfRule type="containsBlanks" dxfId="231" priority="7">
      <formula>LEN(TRIM(D6))=0</formula>
    </cfRule>
  </conditionalFormatting>
  <conditionalFormatting sqref="C22">
    <cfRule type="containsBlanks" dxfId="230" priority="6">
      <formula>LEN(TRIM(C22))=0</formula>
    </cfRule>
  </conditionalFormatting>
  <conditionalFormatting sqref="D8:D9">
    <cfRule type="containsBlanks" dxfId="229" priority="1">
      <formula>LEN(TRIM(D8))=0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tabColor theme="5" tint="0.39997558519241921"/>
  </sheetPr>
  <dimension ref="B1:K31"/>
  <sheetViews>
    <sheetView showGridLines="0" zoomScaleNormal="100" workbookViewId="0"/>
  </sheetViews>
  <sheetFormatPr defaultRowHeight="14.25" x14ac:dyDescent="0.2"/>
  <cols>
    <col min="1" max="1" width="1.85546875" style="23" customWidth="1"/>
    <col min="2" max="2" width="5.28515625" style="23" customWidth="1"/>
    <col min="3" max="3" width="19.7109375" style="23" customWidth="1"/>
    <col min="4" max="4" width="28.7109375" style="23" customWidth="1"/>
    <col min="5" max="5" width="30" style="23" customWidth="1"/>
    <col min="6" max="6" width="10.42578125" style="23" bestFit="1" customWidth="1"/>
    <col min="7" max="16384" width="9.140625" style="23"/>
  </cols>
  <sheetData>
    <row r="1" spans="2:11" s="22" customFormat="1" ht="15" customHeight="1" x14ac:dyDescent="0.2">
      <c r="B1" s="268" t="s">
        <v>12</v>
      </c>
      <c r="C1" s="268"/>
      <c r="D1" s="1"/>
      <c r="E1" s="1"/>
    </row>
    <row r="2" spans="2:11" s="22" customFormat="1" ht="39" customHeight="1" x14ac:dyDescent="0.2">
      <c r="B2" s="265" t="str">
        <f>'Príloha č. 1'!B2:E2</f>
        <v>OXYGENÁTORY A HADICOVÉ SETY</v>
      </c>
      <c r="C2" s="265"/>
      <c r="D2" s="265"/>
      <c r="E2" s="265"/>
    </row>
    <row r="3" spans="2:11" ht="15" customHeight="1" x14ac:dyDescent="0.2">
      <c r="B3" s="270"/>
      <c r="C3" s="270"/>
      <c r="D3" s="270"/>
      <c r="E3" s="1"/>
    </row>
    <row r="4" spans="2:11" s="25" customFormat="1" ht="35.1" customHeight="1" x14ac:dyDescent="0.25">
      <c r="B4" s="280" t="s">
        <v>24</v>
      </c>
      <c r="C4" s="280"/>
      <c r="D4" s="280"/>
      <c r="E4" s="280"/>
      <c r="F4" s="24"/>
      <c r="G4" s="24"/>
      <c r="H4" s="24"/>
      <c r="I4" s="24"/>
      <c r="J4" s="24"/>
      <c r="K4" s="24"/>
    </row>
    <row r="5" spans="2:11" s="22" customFormat="1" ht="15" customHeight="1" x14ac:dyDescent="0.2">
      <c r="B5" s="1"/>
      <c r="C5" s="1"/>
      <c r="D5" s="1"/>
      <c r="E5" s="1"/>
    </row>
    <row r="6" spans="2:11" s="22" customFormat="1" ht="15" customHeight="1" x14ac:dyDescent="0.2">
      <c r="B6" s="268" t="s">
        <v>1</v>
      </c>
      <c r="C6" s="268"/>
      <c r="D6" s="281" t="str">
        <f>IF('Príloha č. 1'!$D$6="","",'Príloha č. 1'!$D$6)</f>
        <v/>
      </c>
      <c r="E6" s="281"/>
      <c r="F6" s="26"/>
    </row>
    <row r="7" spans="2:11" s="22" customFormat="1" ht="15" customHeight="1" x14ac:dyDescent="0.2">
      <c r="B7" s="268" t="s">
        <v>2</v>
      </c>
      <c r="C7" s="268"/>
      <c r="D7" s="273" t="str">
        <f>IF('Príloha č. 1'!$D$7="","",'Príloha č. 1'!$D$7)</f>
        <v/>
      </c>
      <c r="E7" s="273"/>
    </row>
    <row r="8" spans="2:11" s="22" customFormat="1" ht="15" customHeight="1" x14ac:dyDescent="0.2">
      <c r="B8" s="268" t="s">
        <v>3</v>
      </c>
      <c r="C8" s="268"/>
      <c r="D8" s="273" t="str">
        <f>IF('Príloha č. 1'!D8:E8="","",'Príloha č. 1'!D8:E8)</f>
        <v/>
      </c>
      <c r="E8" s="273"/>
    </row>
    <row r="9" spans="2:11" s="22" customFormat="1" ht="15" customHeight="1" x14ac:dyDescent="0.2">
      <c r="B9" s="268" t="s">
        <v>4</v>
      </c>
      <c r="C9" s="268"/>
      <c r="D9" s="273" t="str">
        <f>IF('Príloha č. 1'!D9:E9="","",'Príloha č. 1'!D9:E9)</f>
        <v/>
      </c>
      <c r="E9" s="273"/>
    </row>
    <row r="10" spans="2:11" s="22" customFormat="1" ht="15" customHeight="1" x14ac:dyDescent="0.2">
      <c r="B10" s="1"/>
      <c r="C10" s="1"/>
      <c r="D10" s="128"/>
      <c r="E10" s="1"/>
    </row>
    <row r="11" spans="2:11" s="27" customFormat="1" ht="36.75" customHeight="1" x14ac:dyDescent="0.25">
      <c r="B11" s="256" t="s">
        <v>66</v>
      </c>
      <c r="C11" s="256"/>
      <c r="D11" s="256"/>
      <c r="E11" s="256"/>
    </row>
    <row r="12" spans="2:11" x14ac:dyDescent="0.2">
      <c r="B12" s="1"/>
      <c r="C12" s="1"/>
      <c r="D12" s="1"/>
      <c r="E12" s="1"/>
    </row>
    <row r="13" spans="2:11" s="99" customFormat="1" ht="38.25" customHeight="1" x14ac:dyDescent="0.2">
      <c r="B13" s="268" t="s">
        <v>67</v>
      </c>
      <c r="C13" s="268"/>
      <c r="D13" s="268"/>
      <c r="E13" s="268"/>
    </row>
    <row r="14" spans="2:11" s="100" customFormat="1" ht="15" customHeight="1" x14ac:dyDescent="0.2">
      <c r="B14" s="395" t="s">
        <v>60</v>
      </c>
      <c r="C14" s="396"/>
      <c r="D14" s="396" t="s">
        <v>61</v>
      </c>
      <c r="E14" s="397"/>
    </row>
    <row r="15" spans="2:11" s="100" customFormat="1" ht="15" customHeight="1" x14ac:dyDescent="0.2">
      <c r="B15" s="274"/>
      <c r="C15" s="275"/>
      <c r="D15" s="275"/>
      <c r="E15" s="276"/>
    </row>
    <row r="16" spans="2:11" s="100" customFormat="1" ht="15" customHeight="1" x14ac:dyDescent="0.2">
      <c r="B16" s="277"/>
      <c r="C16" s="278"/>
      <c r="D16" s="278"/>
      <c r="E16" s="279"/>
    </row>
    <row r="17" spans="2:6" s="100" customFormat="1" ht="15" customHeight="1" x14ac:dyDescent="0.2">
      <c r="B17" s="277"/>
      <c r="C17" s="278"/>
      <c r="D17" s="278"/>
      <c r="E17" s="279"/>
    </row>
    <row r="18" spans="2:6" s="100" customFormat="1" ht="15" customHeight="1" x14ac:dyDescent="0.2">
      <c r="B18" s="277"/>
      <c r="C18" s="278"/>
      <c r="D18" s="278"/>
      <c r="E18" s="279"/>
    </row>
    <row r="19" spans="2:6" s="100" customFormat="1" ht="15" customHeight="1" x14ac:dyDescent="0.2">
      <c r="B19" s="277"/>
      <c r="C19" s="278"/>
      <c r="D19" s="278"/>
      <c r="E19" s="279"/>
    </row>
    <row r="20" spans="2:6" s="100" customFormat="1" ht="15" customHeight="1" x14ac:dyDescent="0.2">
      <c r="B20" s="129"/>
      <c r="C20" s="129"/>
      <c r="D20" s="129"/>
      <c r="E20" s="129"/>
    </row>
    <row r="21" spans="2:6" s="100" customFormat="1" ht="15" customHeight="1" x14ac:dyDescent="0.2">
      <c r="B21" s="129"/>
      <c r="C21" s="129"/>
      <c r="D21" s="129"/>
      <c r="E21" s="129"/>
    </row>
    <row r="22" spans="2:6" s="100" customFormat="1" ht="15" customHeight="1" x14ac:dyDescent="0.2">
      <c r="B22" s="129"/>
      <c r="C22" s="129"/>
      <c r="D22" s="129"/>
      <c r="E22" s="129"/>
    </row>
    <row r="23" spans="2:6" s="22" customFormat="1" ht="15" customHeight="1" x14ac:dyDescent="0.2">
      <c r="B23" s="1" t="s">
        <v>8</v>
      </c>
      <c r="C23" s="130" t="str">
        <f>IF('Príloha č. 1'!C23:C23="","",'Príloha č. 1'!C23:C23)</f>
        <v/>
      </c>
      <c r="D23" s="17"/>
      <c r="E23" s="1"/>
    </row>
    <row r="24" spans="2:6" s="35" customFormat="1" ht="15" customHeight="1" x14ac:dyDescent="0.25">
      <c r="B24" s="2" t="s">
        <v>9</v>
      </c>
      <c r="C24" s="131" t="str">
        <f>IF('Príloha č. 1'!C24:C24="","",'Príloha č. 1'!C24:C24)</f>
        <v/>
      </c>
      <c r="D24" s="132"/>
      <c r="E24" s="2"/>
    </row>
    <row r="25" spans="2:6" s="22" customFormat="1" ht="15" customHeight="1" x14ac:dyDescent="0.2">
      <c r="B25" s="1"/>
      <c r="C25" s="1"/>
      <c r="D25" s="1"/>
      <c r="E25" s="1"/>
    </row>
    <row r="26" spans="2:6" ht="39.950000000000003" customHeight="1" x14ac:dyDescent="0.2">
      <c r="B26" s="1"/>
      <c r="C26" s="1"/>
      <c r="D26" s="1"/>
      <c r="E26" s="15"/>
    </row>
    <row r="27" spans="2:6" ht="45" customHeight="1" x14ac:dyDescent="0.2">
      <c r="E27" s="29" t="s">
        <v>96</v>
      </c>
    </row>
    <row r="30" spans="2:6" s="30" customFormat="1" ht="11.25" x14ac:dyDescent="0.2">
      <c r="B30" s="254" t="s">
        <v>10</v>
      </c>
      <c r="C30" s="254"/>
    </row>
    <row r="31" spans="2:6" s="34" customFormat="1" ht="12" customHeight="1" x14ac:dyDescent="0.2">
      <c r="B31" s="31"/>
      <c r="C31" s="272" t="s">
        <v>11</v>
      </c>
      <c r="D31" s="272"/>
      <c r="E31" s="32"/>
      <c r="F31" s="33"/>
    </row>
  </sheetData>
  <mergeCells count="28">
    <mergeCell ref="B17:C17"/>
    <mergeCell ref="D17:E17"/>
    <mergeCell ref="B18:C18"/>
    <mergeCell ref="D18:E18"/>
    <mergeCell ref="B19:C19"/>
    <mergeCell ref="D19:E19"/>
    <mergeCell ref="B1:C1"/>
    <mergeCell ref="B2:E2"/>
    <mergeCell ref="B3:D3"/>
    <mergeCell ref="B4:E4"/>
    <mergeCell ref="B6:C6"/>
    <mergeCell ref="D6:E6"/>
    <mergeCell ref="B30:C30"/>
    <mergeCell ref="C31:D31"/>
    <mergeCell ref="B11:E11"/>
    <mergeCell ref="B7:C7"/>
    <mergeCell ref="D7:E7"/>
    <mergeCell ref="B8:C8"/>
    <mergeCell ref="D8:E8"/>
    <mergeCell ref="B9:C9"/>
    <mergeCell ref="D9:E9"/>
    <mergeCell ref="B13:E13"/>
    <mergeCell ref="B14:C14"/>
    <mergeCell ref="D14:E14"/>
    <mergeCell ref="B15:C15"/>
    <mergeCell ref="D15:E15"/>
    <mergeCell ref="B16:C16"/>
    <mergeCell ref="D16:E16"/>
  </mergeCells>
  <conditionalFormatting sqref="D6:E9">
    <cfRule type="containsBlanks" dxfId="196" priority="4">
      <formula>LEN(TRIM(D6))=0</formula>
    </cfRule>
  </conditionalFormatting>
  <conditionalFormatting sqref="C23:C24">
    <cfRule type="containsBlanks" dxfId="197" priority="3">
      <formula>LEN(TRIM(C23))=0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1:K22"/>
  <sheetViews>
    <sheetView showGridLines="0" zoomScaleNormal="100" workbookViewId="0"/>
  </sheetViews>
  <sheetFormatPr defaultRowHeight="12" x14ac:dyDescent="0.2"/>
  <cols>
    <col min="1" max="1" width="1.85546875" style="171" customWidth="1"/>
    <col min="2" max="2" width="4.7109375" style="171" bestFit="1" customWidth="1"/>
    <col min="3" max="3" width="19.7109375" style="171" customWidth="1"/>
    <col min="4" max="4" width="28.7109375" style="171" customWidth="1"/>
    <col min="5" max="5" width="33.42578125" style="171" customWidth="1"/>
    <col min="6" max="6" width="10.42578125" style="171" bestFit="1" customWidth="1"/>
    <col min="7" max="257" width="9.140625" style="171"/>
    <col min="258" max="258" width="4.7109375" style="171" bestFit="1" customWidth="1"/>
    <col min="259" max="259" width="19.7109375" style="171" customWidth="1"/>
    <col min="260" max="260" width="28.7109375" style="171" customWidth="1"/>
    <col min="261" max="261" width="33.42578125" style="171" customWidth="1"/>
    <col min="262" max="262" width="10.42578125" style="171" bestFit="1" customWidth="1"/>
    <col min="263" max="513" width="9.140625" style="171"/>
    <col min="514" max="514" width="4.7109375" style="171" bestFit="1" customWidth="1"/>
    <col min="515" max="515" width="19.7109375" style="171" customWidth="1"/>
    <col min="516" max="516" width="28.7109375" style="171" customWidth="1"/>
    <col min="517" max="517" width="33.42578125" style="171" customWidth="1"/>
    <col min="518" max="518" width="10.42578125" style="171" bestFit="1" customWidth="1"/>
    <col min="519" max="769" width="9.140625" style="171"/>
    <col min="770" max="770" width="4.7109375" style="171" bestFit="1" customWidth="1"/>
    <col min="771" max="771" width="19.7109375" style="171" customWidth="1"/>
    <col min="772" max="772" width="28.7109375" style="171" customWidth="1"/>
    <col min="773" max="773" width="33.42578125" style="171" customWidth="1"/>
    <col min="774" max="774" width="10.42578125" style="171" bestFit="1" customWidth="1"/>
    <col min="775" max="1025" width="9.140625" style="171"/>
    <col min="1026" max="1026" width="4.7109375" style="171" bestFit="1" customWidth="1"/>
    <col min="1027" max="1027" width="19.7109375" style="171" customWidth="1"/>
    <col min="1028" max="1028" width="28.7109375" style="171" customWidth="1"/>
    <col min="1029" max="1029" width="33.42578125" style="171" customWidth="1"/>
    <col min="1030" max="1030" width="10.42578125" style="171" bestFit="1" customWidth="1"/>
    <col min="1031" max="1281" width="9.140625" style="171"/>
    <col min="1282" max="1282" width="4.7109375" style="171" bestFit="1" customWidth="1"/>
    <col min="1283" max="1283" width="19.7109375" style="171" customWidth="1"/>
    <col min="1284" max="1284" width="28.7109375" style="171" customWidth="1"/>
    <col min="1285" max="1285" width="33.42578125" style="171" customWidth="1"/>
    <col min="1286" max="1286" width="10.42578125" style="171" bestFit="1" customWidth="1"/>
    <col min="1287" max="1537" width="9.140625" style="171"/>
    <col min="1538" max="1538" width="4.7109375" style="171" bestFit="1" customWidth="1"/>
    <col min="1539" max="1539" width="19.7109375" style="171" customWidth="1"/>
    <col min="1540" max="1540" width="28.7109375" style="171" customWidth="1"/>
    <col min="1541" max="1541" width="33.42578125" style="171" customWidth="1"/>
    <col min="1542" max="1542" width="10.42578125" style="171" bestFit="1" customWidth="1"/>
    <col min="1543" max="1793" width="9.140625" style="171"/>
    <col min="1794" max="1794" width="4.7109375" style="171" bestFit="1" customWidth="1"/>
    <col min="1795" max="1795" width="19.7109375" style="171" customWidth="1"/>
    <col min="1796" max="1796" width="28.7109375" style="171" customWidth="1"/>
    <col min="1797" max="1797" width="33.42578125" style="171" customWidth="1"/>
    <col min="1798" max="1798" width="10.42578125" style="171" bestFit="1" customWidth="1"/>
    <col min="1799" max="2049" width="9.140625" style="171"/>
    <col min="2050" max="2050" width="4.7109375" style="171" bestFit="1" customWidth="1"/>
    <col min="2051" max="2051" width="19.7109375" style="171" customWidth="1"/>
    <col min="2052" max="2052" width="28.7109375" style="171" customWidth="1"/>
    <col min="2053" max="2053" width="33.42578125" style="171" customWidth="1"/>
    <col min="2054" max="2054" width="10.42578125" style="171" bestFit="1" customWidth="1"/>
    <col min="2055" max="2305" width="9.140625" style="171"/>
    <col min="2306" max="2306" width="4.7109375" style="171" bestFit="1" customWidth="1"/>
    <col min="2307" max="2307" width="19.7109375" style="171" customWidth="1"/>
    <col min="2308" max="2308" width="28.7109375" style="171" customWidth="1"/>
    <col min="2309" max="2309" width="33.42578125" style="171" customWidth="1"/>
    <col min="2310" max="2310" width="10.42578125" style="171" bestFit="1" customWidth="1"/>
    <col min="2311" max="2561" width="9.140625" style="171"/>
    <col min="2562" max="2562" width="4.7109375" style="171" bestFit="1" customWidth="1"/>
    <col min="2563" max="2563" width="19.7109375" style="171" customWidth="1"/>
    <col min="2564" max="2564" width="28.7109375" style="171" customWidth="1"/>
    <col min="2565" max="2565" width="33.42578125" style="171" customWidth="1"/>
    <col min="2566" max="2566" width="10.42578125" style="171" bestFit="1" customWidth="1"/>
    <col min="2567" max="2817" width="9.140625" style="171"/>
    <col min="2818" max="2818" width="4.7109375" style="171" bestFit="1" customWidth="1"/>
    <col min="2819" max="2819" width="19.7109375" style="171" customWidth="1"/>
    <col min="2820" max="2820" width="28.7109375" style="171" customWidth="1"/>
    <col min="2821" max="2821" width="33.42578125" style="171" customWidth="1"/>
    <col min="2822" max="2822" width="10.42578125" style="171" bestFit="1" customWidth="1"/>
    <col min="2823" max="3073" width="9.140625" style="171"/>
    <col min="3074" max="3074" width="4.7109375" style="171" bestFit="1" customWidth="1"/>
    <col min="3075" max="3075" width="19.7109375" style="171" customWidth="1"/>
    <col min="3076" max="3076" width="28.7109375" style="171" customWidth="1"/>
    <col min="3077" max="3077" width="33.42578125" style="171" customWidth="1"/>
    <col min="3078" max="3078" width="10.42578125" style="171" bestFit="1" customWidth="1"/>
    <col min="3079" max="3329" width="9.140625" style="171"/>
    <col min="3330" max="3330" width="4.7109375" style="171" bestFit="1" customWidth="1"/>
    <col min="3331" max="3331" width="19.7109375" style="171" customWidth="1"/>
    <col min="3332" max="3332" width="28.7109375" style="171" customWidth="1"/>
    <col min="3333" max="3333" width="33.42578125" style="171" customWidth="1"/>
    <col min="3334" max="3334" width="10.42578125" style="171" bestFit="1" customWidth="1"/>
    <col min="3335" max="3585" width="9.140625" style="171"/>
    <col min="3586" max="3586" width="4.7109375" style="171" bestFit="1" customWidth="1"/>
    <col min="3587" max="3587" width="19.7109375" style="171" customWidth="1"/>
    <col min="3588" max="3588" width="28.7109375" style="171" customWidth="1"/>
    <col min="3589" max="3589" width="33.42578125" style="171" customWidth="1"/>
    <col min="3590" max="3590" width="10.42578125" style="171" bestFit="1" customWidth="1"/>
    <col min="3591" max="3841" width="9.140625" style="171"/>
    <col min="3842" max="3842" width="4.7109375" style="171" bestFit="1" customWidth="1"/>
    <col min="3843" max="3843" width="19.7109375" style="171" customWidth="1"/>
    <col min="3844" max="3844" width="28.7109375" style="171" customWidth="1"/>
    <col min="3845" max="3845" width="33.42578125" style="171" customWidth="1"/>
    <col min="3846" max="3846" width="10.42578125" style="171" bestFit="1" customWidth="1"/>
    <col min="3847" max="4097" width="9.140625" style="171"/>
    <col min="4098" max="4098" width="4.7109375" style="171" bestFit="1" customWidth="1"/>
    <col min="4099" max="4099" width="19.7109375" style="171" customWidth="1"/>
    <col min="4100" max="4100" width="28.7109375" style="171" customWidth="1"/>
    <col min="4101" max="4101" width="33.42578125" style="171" customWidth="1"/>
    <col min="4102" max="4102" width="10.42578125" style="171" bestFit="1" customWidth="1"/>
    <col min="4103" max="4353" width="9.140625" style="171"/>
    <col min="4354" max="4354" width="4.7109375" style="171" bestFit="1" customWidth="1"/>
    <col min="4355" max="4355" width="19.7109375" style="171" customWidth="1"/>
    <col min="4356" max="4356" width="28.7109375" style="171" customWidth="1"/>
    <col min="4357" max="4357" width="33.42578125" style="171" customWidth="1"/>
    <col min="4358" max="4358" width="10.42578125" style="171" bestFit="1" customWidth="1"/>
    <col min="4359" max="4609" width="9.140625" style="171"/>
    <col min="4610" max="4610" width="4.7109375" style="171" bestFit="1" customWidth="1"/>
    <col min="4611" max="4611" width="19.7109375" style="171" customWidth="1"/>
    <col min="4612" max="4612" width="28.7109375" style="171" customWidth="1"/>
    <col min="4613" max="4613" width="33.42578125" style="171" customWidth="1"/>
    <col min="4614" max="4614" width="10.42578125" style="171" bestFit="1" customWidth="1"/>
    <col min="4615" max="4865" width="9.140625" style="171"/>
    <col min="4866" max="4866" width="4.7109375" style="171" bestFit="1" customWidth="1"/>
    <col min="4867" max="4867" width="19.7109375" style="171" customWidth="1"/>
    <col min="4868" max="4868" width="28.7109375" style="171" customWidth="1"/>
    <col min="4869" max="4869" width="33.42578125" style="171" customWidth="1"/>
    <col min="4870" max="4870" width="10.42578125" style="171" bestFit="1" customWidth="1"/>
    <col min="4871" max="5121" width="9.140625" style="171"/>
    <col min="5122" max="5122" width="4.7109375" style="171" bestFit="1" customWidth="1"/>
    <col min="5123" max="5123" width="19.7109375" style="171" customWidth="1"/>
    <col min="5124" max="5124" width="28.7109375" style="171" customWidth="1"/>
    <col min="5125" max="5125" width="33.42578125" style="171" customWidth="1"/>
    <col min="5126" max="5126" width="10.42578125" style="171" bestFit="1" customWidth="1"/>
    <col min="5127" max="5377" width="9.140625" style="171"/>
    <col min="5378" max="5378" width="4.7109375" style="171" bestFit="1" customWidth="1"/>
    <col min="5379" max="5379" width="19.7109375" style="171" customWidth="1"/>
    <col min="5380" max="5380" width="28.7109375" style="171" customWidth="1"/>
    <col min="5381" max="5381" width="33.42578125" style="171" customWidth="1"/>
    <col min="5382" max="5382" width="10.42578125" style="171" bestFit="1" customWidth="1"/>
    <col min="5383" max="5633" width="9.140625" style="171"/>
    <col min="5634" max="5634" width="4.7109375" style="171" bestFit="1" customWidth="1"/>
    <col min="5635" max="5635" width="19.7109375" style="171" customWidth="1"/>
    <col min="5636" max="5636" width="28.7109375" style="171" customWidth="1"/>
    <col min="5637" max="5637" width="33.42578125" style="171" customWidth="1"/>
    <col min="5638" max="5638" width="10.42578125" style="171" bestFit="1" customWidth="1"/>
    <col min="5639" max="5889" width="9.140625" style="171"/>
    <col min="5890" max="5890" width="4.7109375" style="171" bestFit="1" customWidth="1"/>
    <col min="5891" max="5891" width="19.7109375" style="171" customWidth="1"/>
    <col min="5892" max="5892" width="28.7109375" style="171" customWidth="1"/>
    <col min="5893" max="5893" width="33.42578125" style="171" customWidth="1"/>
    <col min="5894" max="5894" width="10.42578125" style="171" bestFit="1" customWidth="1"/>
    <col min="5895" max="6145" width="9.140625" style="171"/>
    <col min="6146" max="6146" width="4.7109375" style="171" bestFit="1" customWidth="1"/>
    <col min="6147" max="6147" width="19.7109375" style="171" customWidth="1"/>
    <col min="6148" max="6148" width="28.7109375" style="171" customWidth="1"/>
    <col min="6149" max="6149" width="33.42578125" style="171" customWidth="1"/>
    <col min="6150" max="6150" width="10.42578125" style="171" bestFit="1" customWidth="1"/>
    <col min="6151" max="6401" width="9.140625" style="171"/>
    <col min="6402" max="6402" width="4.7109375" style="171" bestFit="1" customWidth="1"/>
    <col min="6403" max="6403" width="19.7109375" style="171" customWidth="1"/>
    <col min="6404" max="6404" width="28.7109375" style="171" customWidth="1"/>
    <col min="6405" max="6405" width="33.42578125" style="171" customWidth="1"/>
    <col min="6406" max="6406" width="10.42578125" style="171" bestFit="1" customWidth="1"/>
    <col min="6407" max="6657" width="9.140625" style="171"/>
    <col min="6658" max="6658" width="4.7109375" style="171" bestFit="1" customWidth="1"/>
    <col min="6659" max="6659" width="19.7109375" style="171" customWidth="1"/>
    <col min="6660" max="6660" width="28.7109375" style="171" customWidth="1"/>
    <col min="6661" max="6661" width="33.42578125" style="171" customWidth="1"/>
    <col min="6662" max="6662" width="10.42578125" style="171" bestFit="1" customWidth="1"/>
    <col min="6663" max="6913" width="9.140625" style="171"/>
    <col min="6914" max="6914" width="4.7109375" style="171" bestFit="1" customWidth="1"/>
    <col min="6915" max="6915" width="19.7109375" style="171" customWidth="1"/>
    <col min="6916" max="6916" width="28.7109375" style="171" customWidth="1"/>
    <col min="6917" max="6917" width="33.42578125" style="171" customWidth="1"/>
    <col min="6918" max="6918" width="10.42578125" style="171" bestFit="1" customWidth="1"/>
    <col min="6919" max="7169" width="9.140625" style="171"/>
    <col min="7170" max="7170" width="4.7109375" style="171" bestFit="1" customWidth="1"/>
    <col min="7171" max="7171" width="19.7109375" style="171" customWidth="1"/>
    <col min="7172" max="7172" width="28.7109375" style="171" customWidth="1"/>
    <col min="7173" max="7173" width="33.42578125" style="171" customWidth="1"/>
    <col min="7174" max="7174" width="10.42578125" style="171" bestFit="1" customWidth="1"/>
    <col min="7175" max="7425" width="9.140625" style="171"/>
    <col min="7426" max="7426" width="4.7109375" style="171" bestFit="1" customWidth="1"/>
    <col min="7427" max="7427" width="19.7109375" style="171" customWidth="1"/>
    <col min="7428" max="7428" width="28.7109375" style="171" customWidth="1"/>
    <col min="7429" max="7429" width="33.42578125" style="171" customWidth="1"/>
    <col min="7430" max="7430" width="10.42578125" style="171" bestFit="1" customWidth="1"/>
    <col min="7431" max="7681" width="9.140625" style="171"/>
    <col min="7682" max="7682" width="4.7109375" style="171" bestFit="1" customWidth="1"/>
    <col min="7683" max="7683" width="19.7109375" style="171" customWidth="1"/>
    <col min="7684" max="7684" width="28.7109375" style="171" customWidth="1"/>
    <col min="7685" max="7685" width="33.42578125" style="171" customWidth="1"/>
    <col min="7686" max="7686" width="10.42578125" style="171" bestFit="1" customWidth="1"/>
    <col min="7687" max="7937" width="9.140625" style="171"/>
    <col min="7938" max="7938" width="4.7109375" style="171" bestFit="1" customWidth="1"/>
    <col min="7939" max="7939" width="19.7109375" style="171" customWidth="1"/>
    <col min="7940" max="7940" width="28.7109375" style="171" customWidth="1"/>
    <col min="7941" max="7941" width="33.42578125" style="171" customWidth="1"/>
    <col min="7942" max="7942" width="10.42578125" style="171" bestFit="1" customWidth="1"/>
    <col min="7943" max="8193" width="9.140625" style="171"/>
    <col min="8194" max="8194" width="4.7109375" style="171" bestFit="1" customWidth="1"/>
    <col min="8195" max="8195" width="19.7109375" style="171" customWidth="1"/>
    <col min="8196" max="8196" width="28.7109375" style="171" customWidth="1"/>
    <col min="8197" max="8197" width="33.42578125" style="171" customWidth="1"/>
    <col min="8198" max="8198" width="10.42578125" style="171" bestFit="1" customWidth="1"/>
    <col min="8199" max="8449" width="9.140625" style="171"/>
    <col min="8450" max="8450" width="4.7109375" style="171" bestFit="1" customWidth="1"/>
    <col min="8451" max="8451" width="19.7109375" style="171" customWidth="1"/>
    <col min="8452" max="8452" width="28.7109375" style="171" customWidth="1"/>
    <col min="8453" max="8453" width="33.42578125" style="171" customWidth="1"/>
    <col min="8454" max="8454" width="10.42578125" style="171" bestFit="1" customWidth="1"/>
    <col min="8455" max="8705" width="9.140625" style="171"/>
    <col min="8706" max="8706" width="4.7109375" style="171" bestFit="1" customWidth="1"/>
    <col min="8707" max="8707" width="19.7109375" style="171" customWidth="1"/>
    <col min="8708" max="8708" width="28.7109375" style="171" customWidth="1"/>
    <col min="8709" max="8709" width="33.42578125" style="171" customWidth="1"/>
    <col min="8710" max="8710" width="10.42578125" style="171" bestFit="1" customWidth="1"/>
    <col min="8711" max="8961" width="9.140625" style="171"/>
    <col min="8962" max="8962" width="4.7109375" style="171" bestFit="1" customWidth="1"/>
    <col min="8963" max="8963" width="19.7109375" style="171" customWidth="1"/>
    <col min="8964" max="8964" width="28.7109375" style="171" customWidth="1"/>
    <col min="8965" max="8965" width="33.42578125" style="171" customWidth="1"/>
    <col min="8966" max="8966" width="10.42578125" style="171" bestFit="1" customWidth="1"/>
    <col min="8967" max="9217" width="9.140625" style="171"/>
    <col min="9218" max="9218" width="4.7109375" style="171" bestFit="1" customWidth="1"/>
    <col min="9219" max="9219" width="19.7109375" style="171" customWidth="1"/>
    <col min="9220" max="9220" width="28.7109375" style="171" customWidth="1"/>
    <col min="9221" max="9221" width="33.42578125" style="171" customWidth="1"/>
    <col min="9222" max="9222" width="10.42578125" style="171" bestFit="1" customWidth="1"/>
    <col min="9223" max="9473" width="9.140625" style="171"/>
    <col min="9474" max="9474" width="4.7109375" style="171" bestFit="1" customWidth="1"/>
    <col min="9475" max="9475" width="19.7109375" style="171" customWidth="1"/>
    <col min="9476" max="9476" width="28.7109375" style="171" customWidth="1"/>
    <col min="9477" max="9477" width="33.42578125" style="171" customWidth="1"/>
    <col min="9478" max="9478" width="10.42578125" style="171" bestFit="1" customWidth="1"/>
    <col min="9479" max="9729" width="9.140625" style="171"/>
    <col min="9730" max="9730" width="4.7109375" style="171" bestFit="1" customWidth="1"/>
    <col min="9731" max="9731" width="19.7109375" style="171" customWidth="1"/>
    <col min="9732" max="9732" width="28.7109375" style="171" customWidth="1"/>
    <col min="9733" max="9733" width="33.42578125" style="171" customWidth="1"/>
    <col min="9734" max="9734" width="10.42578125" style="171" bestFit="1" customWidth="1"/>
    <col min="9735" max="9985" width="9.140625" style="171"/>
    <col min="9986" max="9986" width="4.7109375" style="171" bestFit="1" customWidth="1"/>
    <col min="9987" max="9987" width="19.7109375" style="171" customWidth="1"/>
    <col min="9988" max="9988" width="28.7109375" style="171" customWidth="1"/>
    <col min="9989" max="9989" width="33.42578125" style="171" customWidth="1"/>
    <col min="9990" max="9990" width="10.42578125" style="171" bestFit="1" customWidth="1"/>
    <col min="9991" max="10241" width="9.140625" style="171"/>
    <col min="10242" max="10242" width="4.7109375" style="171" bestFit="1" customWidth="1"/>
    <col min="10243" max="10243" width="19.7109375" style="171" customWidth="1"/>
    <col min="10244" max="10244" width="28.7109375" style="171" customWidth="1"/>
    <col min="10245" max="10245" width="33.42578125" style="171" customWidth="1"/>
    <col min="10246" max="10246" width="10.42578125" style="171" bestFit="1" customWidth="1"/>
    <col min="10247" max="10497" width="9.140625" style="171"/>
    <col min="10498" max="10498" width="4.7109375" style="171" bestFit="1" customWidth="1"/>
    <col min="10499" max="10499" width="19.7109375" style="171" customWidth="1"/>
    <col min="10500" max="10500" width="28.7109375" style="171" customWidth="1"/>
    <col min="10501" max="10501" width="33.42578125" style="171" customWidth="1"/>
    <col min="10502" max="10502" width="10.42578125" style="171" bestFit="1" customWidth="1"/>
    <col min="10503" max="10753" width="9.140625" style="171"/>
    <col min="10754" max="10754" width="4.7109375" style="171" bestFit="1" customWidth="1"/>
    <col min="10755" max="10755" width="19.7109375" style="171" customWidth="1"/>
    <col min="10756" max="10756" width="28.7109375" style="171" customWidth="1"/>
    <col min="10757" max="10757" width="33.42578125" style="171" customWidth="1"/>
    <col min="10758" max="10758" width="10.42578125" style="171" bestFit="1" customWidth="1"/>
    <col min="10759" max="11009" width="9.140625" style="171"/>
    <col min="11010" max="11010" width="4.7109375" style="171" bestFit="1" customWidth="1"/>
    <col min="11011" max="11011" width="19.7109375" style="171" customWidth="1"/>
    <col min="11012" max="11012" width="28.7109375" style="171" customWidth="1"/>
    <col min="11013" max="11013" width="33.42578125" style="171" customWidth="1"/>
    <col min="11014" max="11014" width="10.42578125" style="171" bestFit="1" customWidth="1"/>
    <col min="11015" max="11265" width="9.140625" style="171"/>
    <col min="11266" max="11266" width="4.7109375" style="171" bestFit="1" customWidth="1"/>
    <col min="11267" max="11267" width="19.7109375" style="171" customWidth="1"/>
    <col min="11268" max="11268" width="28.7109375" style="171" customWidth="1"/>
    <col min="11269" max="11269" width="33.42578125" style="171" customWidth="1"/>
    <col min="11270" max="11270" width="10.42578125" style="171" bestFit="1" customWidth="1"/>
    <col min="11271" max="11521" width="9.140625" style="171"/>
    <col min="11522" max="11522" width="4.7109375" style="171" bestFit="1" customWidth="1"/>
    <col min="11523" max="11523" width="19.7109375" style="171" customWidth="1"/>
    <col min="11524" max="11524" width="28.7109375" style="171" customWidth="1"/>
    <col min="11525" max="11525" width="33.42578125" style="171" customWidth="1"/>
    <col min="11526" max="11526" width="10.42578125" style="171" bestFit="1" customWidth="1"/>
    <col min="11527" max="11777" width="9.140625" style="171"/>
    <col min="11778" max="11778" width="4.7109375" style="171" bestFit="1" customWidth="1"/>
    <col min="11779" max="11779" width="19.7109375" style="171" customWidth="1"/>
    <col min="11780" max="11780" width="28.7109375" style="171" customWidth="1"/>
    <col min="11781" max="11781" width="33.42578125" style="171" customWidth="1"/>
    <col min="11782" max="11782" width="10.42578125" style="171" bestFit="1" customWidth="1"/>
    <col min="11783" max="12033" width="9.140625" style="171"/>
    <col min="12034" max="12034" width="4.7109375" style="171" bestFit="1" customWidth="1"/>
    <col min="12035" max="12035" width="19.7109375" style="171" customWidth="1"/>
    <col min="12036" max="12036" width="28.7109375" style="171" customWidth="1"/>
    <col min="12037" max="12037" width="33.42578125" style="171" customWidth="1"/>
    <col min="12038" max="12038" width="10.42578125" style="171" bestFit="1" customWidth="1"/>
    <col min="12039" max="12289" width="9.140625" style="171"/>
    <col min="12290" max="12290" width="4.7109375" style="171" bestFit="1" customWidth="1"/>
    <col min="12291" max="12291" width="19.7109375" style="171" customWidth="1"/>
    <col min="12292" max="12292" width="28.7109375" style="171" customWidth="1"/>
    <col min="12293" max="12293" width="33.42578125" style="171" customWidth="1"/>
    <col min="12294" max="12294" width="10.42578125" style="171" bestFit="1" customWidth="1"/>
    <col min="12295" max="12545" width="9.140625" style="171"/>
    <col min="12546" max="12546" width="4.7109375" style="171" bestFit="1" customWidth="1"/>
    <col min="12547" max="12547" width="19.7109375" style="171" customWidth="1"/>
    <col min="12548" max="12548" width="28.7109375" style="171" customWidth="1"/>
    <col min="12549" max="12549" width="33.42578125" style="171" customWidth="1"/>
    <col min="12550" max="12550" width="10.42578125" style="171" bestFit="1" customWidth="1"/>
    <col min="12551" max="12801" width="9.140625" style="171"/>
    <col min="12802" max="12802" width="4.7109375" style="171" bestFit="1" customWidth="1"/>
    <col min="12803" max="12803" width="19.7109375" style="171" customWidth="1"/>
    <col min="12804" max="12804" width="28.7109375" style="171" customWidth="1"/>
    <col min="12805" max="12805" width="33.42578125" style="171" customWidth="1"/>
    <col min="12806" max="12806" width="10.42578125" style="171" bestFit="1" customWidth="1"/>
    <col min="12807" max="13057" width="9.140625" style="171"/>
    <col min="13058" max="13058" width="4.7109375" style="171" bestFit="1" customWidth="1"/>
    <col min="13059" max="13059" width="19.7109375" style="171" customWidth="1"/>
    <col min="13060" max="13060" width="28.7109375" style="171" customWidth="1"/>
    <col min="13061" max="13061" width="33.42578125" style="171" customWidth="1"/>
    <col min="13062" max="13062" width="10.42578125" style="171" bestFit="1" customWidth="1"/>
    <col min="13063" max="13313" width="9.140625" style="171"/>
    <col min="13314" max="13314" width="4.7109375" style="171" bestFit="1" customWidth="1"/>
    <col min="13315" max="13315" width="19.7109375" style="171" customWidth="1"/>
    <col min="13316" max="13316" width="28.7109375" style="171" customWidth="1"/>
    <col min="13317" max="13317" width="33.42578125" style="171" customWidth="1"/>
    <col min="13318" max="13318" width="10.42578125" style="171" bestFit="1" customWidth="1"/>
    <col min="13319" max="13569" width="9.140625" style="171"/>
    <col min="13570" max="13570" width="4.7109375" style="171" bestFit="1" customWidth="1"/>
    <col min="13571" max="13571" width="19.7109375" style="171" customWidth="1"/>
    <col min="13572" max="13572" width="28.7109375" style="171" customWidth="1"/>
    <col min="13573" max="13573" width="33.42578125" style="171" customWidth="1"/>
    <col min="13574" max="13574" width="10.42578125" style="171" bestFit="1" customWidth="1"/>
    <col min="13575" max="13825" width="9.140625" style="171"/>
    <col min="13826" max="13826" width="4.7109375" style="171" bestFit="1" customWidth="1"/>
    <col min="13827" max="13827" width="19.7109375" style="171" customWidth="1"/>
    <col min="13828" max="13828" width="28.7109375" style="171" customWidth="1"/>
    <col min="13829" max="13829" width="33.42578125" style="171" customWidth="1"/>
    <col min="13830" max="13830" width="10.42578125" style="171" bestFit="1" customWidth="1"/>
    <col min="13831" max="14081" width="9.140625" style="171"/>
    <col min="14082" max="14082" width="4.7109375" style="171" bestFit="1" customWidth="1"/>
    <col min="14083" max="14083" width="19.7109375" style="171" customWidth="1"/>
    <col min="14084" max="14084" width="28.7109375" style="171" customWidth="1"/>
    <col min="14085" max="14085" width="33.42578125" style="171" customWidth="1"/>
    <col min="14086" max="14086" width="10.42578125" style="171" bestFit="1" customWidth="1"/>
    <col min="14087" max="14337" width="9.140625" style="171"/>
    <col min="14338" max="14338" width="4.7109375" style="171" bestFit="1" customWidth="1"/>
    <col min="14339" max="14339" width="19.7109375" style="171" customWidth="1"/>
    <col min="14340" max="14340" width="28.7109375" style="171" customWidth="1"/>
    <col min="14341" max="14341" width="33.42578125" style="171" customWidth="1"/>
    <col min="14342" max="14342" width="10.42578125" style="171" bestFit="1" customWidth="1"/>
    <col min="14343" max="14593" width="9.140625" style="171"/>
    <col min="14594" max="14594" width="4.7109375" style="171" bestFit="1" customWidth="1"/>
    <col min="14595" max="14595" width="19.7109375" style="171" customWidth="1"/>
    <col min="14596" max="14596" width="28.7109375" style="171" customWidth="1"/>
    <col min="14597" max="14597" width="33.42578125" style="171" customWidth="1"/>
    <col min="14598" max="14598" width="10.42578125" style="171" bestFit="1" customWidth="1"/>
    <col min="14599" max="14849" width="9.140625" style="171"/>
    <col min="14850" max="14850" width="4.7109375" style="171" bestFit="1" customWidth="1"/>
    <col min="14851" max="14851" width="19.7109375" style="171" customWidth="1"/>
    <col min="14852" max="14852" width="28.7109375" style="171" customWidth="1"/>
    <col min="14853" max="14853" width="33.42578125" style="171" customWidth="1"/>
    <col min="14854" max="14854" width="10.42578125" style="171" bestFit="1" customWidth="1"/>
    <col min="14855" max="15105" width="9.140625" style="171"/>
    <col min="15106" max="15106" width="4.7109375" style="171" bestFit="1" customWidth="1"/>
    <col min="15107" max="15107" width="19.7109375" style="171" customWidth="1"/>
    <col min="15108" max="15108" width="28.7109375" style="171" customWidth="1"/>
    <col min="15109" max="15109" width="33.42578125" style="171" customWidth="1"/>
    <col min="15110" max="15110" width="10.42578125" style="171" bestFit="1" customWidth="1"/>
    <col min="15111" max="15361" width="9.140625" style="171"/>
    <col min="15362" max="15362" width="4.7109375" style="171" bestFit="1" customWidth="1"/>
    <col min="15363" max="15363" width="19.7109375" style="171" customWidth="1"/>
    <col min="15364" max="15364" width="28.7109375" style="171" customWidth="1"/>
    <col min="15365" max="15365" width="33.42578125" style="171" customWidth="1"/>
    <col min="15366" max="15366" width="10.42578125" style="171" bestFit="1" customWidth="1"/>
    <col min="15367" max="15617" width="9.140625" style="171"/>
    <col min="15618" max="15618" width="4.7109375" style="171" bestFit="1" customWidth="1"/>
    <col min="15619" max="15619" width="19.7109375" style="171" customWidth="1"/>
    <col min="15620" max="15620" width="28.7109375" style="171" customWidth="1"/>
    <col min="15621" max="15621" width="33.42578125" style="171" customWidth="1"/>
    <col min="15622" max="15622" width="10.42578125" style="171" bestFit="1" customWidth="1"/>
    <col min="15623" max="15873" width="9.140625" style="171"/>
    <col min="15874" max="15874" width="4.7109375" style="171" bestFit="1" customWidth="1"/>
    <col min="15875" max="15875" width="19.7109375" style="171" customWidth="1"/>
    <col min="15876" max="15876" width="28.7109375" style="171" customWidth="1"/>
    <col min="15877" max="15877" width="33.42578125" style="171" customWidth="1"/>
    <col min="15878" max="15878" width="10.42578125" style="171" bestFit="1" customWidth="1"/>
    <col min="15879" max="16129" width="9.140625" style="171"/>
    <col min="16130" max="16130" width="4.7109375" style="171" bestFit="1" customWidth="1"/>
    <col min="16131" max="16131" width="19.7109375" style="171" customWidth="1"/>
    <col min="16132" max="16132" width="28.7109375" style="171" customWidth="1"/>
    <col min="16133" max="16133" width="33.42578125" style="171" customWidth="1"/>
    <col min="16134" max="16134" width="10.42578125" style="171" bestFit="1" customWidth="1"/>
    <col min="16135" max="16384" width="9.140625" style="171"/>
  </cols>
  <sheetData>
    <row r="1" spans="2:11" x14ac:dyDescent="0.2">
      <c r="B1" s="282" t="s">
        <v>12</v>
      </c>
      <c r="C1" s="282"/>
    </row>
    <row r="2" spans="2:11" s="172" customFormat="1" x14ac:dyDescent="0.25">
      <c r="B2" s="283" t="str">
        <f>'Príloha č. 1'!B2:E2</f>
        <v>OXYGENÁTORY A HADICOVÉ SETY</v>
      </c>
      <c r="C2" s="283"/>
      <c r="D2" s="283"/>
      <c r="E2" s="283"/>
    </row>
    <row r="3" spans="2:11" x14ac:dyDescent="0.2">
      <c r="B3" s="284"/>
      <c r="C3" s="284"/>
      <c r="D3" s="284"/>
    </row>
    <row r="4" spans="2:11" ht="32.25" customHeight="1" x14ac:dyDescent="0.25">
      <c r="B4" s="285" t="s">
        <v>81</v>
      </c>
      <c r="C4" s="285"/>
      <c r="D4" s="285"/>
      <c r="E4" s="285"/>
      <c r="F4" s="173"/>
      <c r="G4" s="173"/>
      <c r="H4" s="173"/>
      <c r="I4" s="173"/>
      <c r="J4" s="173"/>
      <c r="K4" s="173"/>
    </row>
    <row r="6" spans="2:11" s="172" customFormat="1" ht="20.100000000000001" customHeight="1" x14ac:dyDescent="0.25">
      <c r="B6" s="286" t="s">
        <v>1</v>
      </c>
      <c r="C6" s="286"/>
      <c r="D6" s="287" t="str">
        <f>IF('Príloha č. 1'!$D$6="","",'Príloha č. 1'!$D$6)</f>
        <v/>
      </c>
      <c r="E6" s="288"/>
      <c r="F6" s="174"/>
    </row>
    <row r="7" spans="2:11" s="172" customFormat="1" ht="20.100000000000001" customHeight="1" x14ac:dyDescent="0.25">
      <c r="B7" s="286" t="s">
        <v>2</v>
      </c>
      <c r="C7" s="286"/>
      <c r="D7" s="289" t="str">
        <f>IF('Príloha č. 1'!$D$7="","",'Príloha č. 1'!$D$7)</f>
        <v/>
      </c>
      <c r="E7" s="290"/>
    </row>
    <row r="8" spans="2:11" ht="20.100000000000001" customHeight="1" x14ac:dyDescent="0.2">
      <c r="B8" s="282" t="s">
        <v>3</v>
      </c>
      <c r="C8" s="282"/>
      <c r="D8" s="289" t="str">
        <f>IF('Príloha č. 1'!$D$8="","",'Príloha č. 1'!$D$8)</f>
        <v/>
      </c>
      <c r="E8" s="290"/>
    </row>
    <row r="9" spans="2:11" ht="20.100000000000001" customHeight="1" x14ac:dyDescent="0.2">
      <c r="B9" s="282" t="s">
        <v>4</v>
      </c>
      <c r="C9" s="282"/>
      <c r="D9" s="289" t="str">
        <f>IF('Príloha č. 1'!$D$9="","",'Príloha č. 1'!$D$9)</f>
        <v/>
      </c>
      <c r="E9" s="290"/>
    </row>
    <row r="10" spans="2:11" x14ac:dyDescent="0.2">
      <c r="D10" s="175"/>
    </row>
    <row r="11" spans="2:11" s="176" customFormat="1" x14ac:dyDescent="0.25">
      <c r="B11" s="291" t="s">
        <v>19</v>
      </c>
      <c r="C11" s="291"/>
      <c r="D11" s="291"/>
      <c r="E11" s="291"/>
    </row>
    <row r="12" spans="2:11" ht="52.5" customHeight="1" x14ac:dyDescent="0.2">
      <c r="B12" s="172" t="s">
        <v>0</v>
      </c>
      <c r="C12" s="286" t="s">
        <v>82</v>
      </c>
      <c r="D12" s="286"/>
      <c r="E12" s="286"/>
    </row>
    <row r="13" spans="2:11" ht="39" customHeight="1" x14ac:dyDescent="0.2">
      <c r="B13" s="172" t="s">
        <v>0</v>
      </c>
      <c r="C13" s="286" t="s">
        <v>83</v>
      </c>
      <c r="D13" s="286"/>
      <c r="E13" s="286"/>
    </row>
    <row r="14" spans="2:11" ht="39.75" customHeight="1" x14ac:dyDescent="0.2">
      <c r="B14" s="172" t="s">
        <v>0</v>
      </c>
      <c r="C14" s="286" t="s">
        <v>84</v>
      </c>
      <c r="D14" s="286"/>
      <c r="E14" s="286"/>
    </row>
    <row r="16" spans="2:11" s="176" customFormat="1" x14ac:dyDescent="0.25">
      <c r="B16" s="176" t="s">
        <v>8</v>
      </c>
      <c r="C16" s="177" t="str">
        <f>IF('Príloha č. 1'!C23:C23="","",'Príloha č. 1'!C23:C23)</f>
        <v/>
      </c>
    </row>
    <row r="17" spans="2:6" s="176" customFormat="1" x14ac:dyDescent="0.25">
      <c r="B17" s="176" t="s">
        <v>9</v>
      </c>
      <c r="C17" s="178" t="str">
        <f>IF('Príloha č. 1'!C24:C24="","",'Príloha č. 1'!C24:C24)</f>
        <v/>
      </c>
    </row>
    <row r="18" spans="2:6" x14ac:dyDescent="0.2">
      <c r="E18" s="176"/>
    </row>
    <row r="19" spans="2:6" x14ac:dyDescent="0.2">
      <c r="E19" s="15"/>
    </row>
    <row r="20" spans="2:6" ht="34.5" x14ac:dyDescent="0.2">
      <c r="E20" s="29" t="s">
        <v>96</v>
      </c>
    </row>
    <row r="21" spans="2:6" s="179" customFormat="1" x14ac:dyDescent="0.2">
      <c r="B21" s="292" t="s">
        <v>10</v>
      </c>
      <c r="C21" s="292"/>
    </row>
    <row r="22" spans="2:6" s="183" customFormat="1" ht="12" customHeight="1" x14ac:dyDescent="0.2">
      <c r="B22" s="181"/>
      <c r="C22" s="282" t="s">
        <v>11</v>
      </c>
      <c r="D22" s="282"/>
      <c r="E22" s="180"/>
      <c r="F22" s="182"/>
    </row>
  </sheetData>
  <mergeCells count="18">
    <mergeCell ref="C22:D22"/>
    <mergeCell ref="B7:C7"/>
    <mergeCell ref="D7:E7"/>
    <mergeCell ref="B8:C8"/>
    <mergeCell ref="D8:E8"/>
    <mergeCell ref="B9:C9"/>
    <mergeCell ref="D9:E9"/>
    <mergeCell ref="B11:E11"/>
    <mergeCell ref="C12:E12"/>
    <mergeCell ref="C13:E13"/>
    <mergeCell ref="C14:E14"/>
    <mergeCell ref="B21:C21"/>
    <mergeCell ref="B1:C1"/>
    <mergeCell ref="B2:E2"/>
    <mergeCell ref="B3:D3"/>
    <mergeCell ref="B4:E4"/>
    <mergeCell ref="B6:C6"/>
    <mergeCell ref="D6:E6"/>
  </mergeCells>
  <conditionalFormatting sqref="B22">
    <cfRule type="containsBlanks" dxfId="228" priority="2">
      <formula>LEN(TRIM(B22))=0</formula>
    </cfRule>
  </conditionalFormatting>
  <conditionalFormatting sqref="D6:E9">
    <cfRule type="containsBlanks" dxfId="227" priority="4">
      <formula>LEN(TRIM(D6))=0</formula>
    </cfRule>
  </conditionalFormatting>
  <conditionalFormatting sqref="C16:C17">
    <cfRule type="containsBlanks" dxfId="226" priority="3">
      <formula>LEN(TRIM(C16))=0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&amp;L&amp;"Arial,Tučné"&amp;10Príloha č. 4 k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B1:L65"/>
  <sheetViews>
    <sheetView showGridLines="0" zoomScale="90" zoomScaleNormal="90" workbookViewId="0"/>
  </sheetViews>
  <sheetFormatPr defaultRowHeight="12.75" x14ac:dyDescent="0.2"/>
  <cols>
    <col min="1" max="1" width="1.85546875" style="36" customWidth="1"/>
    <col min="2" max="2" width="11.85546875" style="36" customWidth="1"/>
    <col min="3" max="3" width="72.28515625" style="36" customWidth="1"/>
    <col min="4" max="4" width="16.42578125" style="36" customWidth="1"/>
    <col min="5" max="5" width="13.7109375" style="152" customWidth="1"/>
    <col min="6" max="6" width="19.7109375" style="152" customWidth="1"/>
    <col min="7" max="7" width="12.7109375" style="152" customWidth="1"/>
    <col min="8" max="8" width="15.7109375" style="152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6384" width="9.140625" style="36"/>
  </cols>
  <sheetData>
    <row r="1" spans="2:12" ht="15" customHeight="1" x14ac:dyDescent="0.2">
      <c r="B1" s="315" t="s">
        <v>12</v>
      </c>
      <c r="C1" s="315"/>
      <c r="D1" s="315"/>
      <c r="E1" s="315"/>
    </row>
    <row r="2" spans="2:12" ht="30" customHeight="1" x14ac:dyDescent="0.2">
      <c r="B2" s="316" t="str">
        <f>'Príloha č. 1'!B2:C2</f>
        <v>OXYGENÁTORY A HADICOVÉ SETY</v>
      </c>
      <c r="C2" s="316"/>
      <c r="D2" s="316"/>
      <c r="E2" s="316"/>
      <c r="F2" s="92"/>
      <c r="G2" s="92"/>
      <c r="H2" s="92"/>
      <c r="I2" s="92"/>
      <c r="J2" s="92"/>
      <c r="K2" s="92"/>
      <c r="L2" s="92"/>
    </row>
    <row r="3" spans="2:12" s="37" customFormat="1" ht="30" customHeight="1" x14ac:dyDescent="0.25">
      <c r="B3" s="317" t="s">
        <v>58</v>
      </c>
      <c r="C3" s="317"/>
      <c r="D3" s="317"/>
      <c r="E3" s="317"/>
      <c r="F3" s="91"/>
      <c r="G3" s="91"/>
      <c r="H3" s="91"/>
      <c r="I3" s="91"/>
      <c r="J3" s="91"/>
      <c r="K3" s="91"/>
      <c r="L3" s="91"/>
    </row>
    <row r="4" spans="2:12" s="37" customFormat="1" ht="11.25" customHeight="1" x14ac:dyDescent="0.25">
      <c r="B4" s="153"/>
      <c r="C4" s="153"/>
      <c r="D4" s="153"/>
      <c r="E4" s="153"/>
      <c r="F4" s="91"/>
      <c r="G4" s="91"/>
      <c r="H4" s="91"/>
      <c r="I4" s="91"/>
      <c r="J4" s="91"/>
      <c r="K4" s="91"/>
      <c r="L4" s="91"/>
    </row>
    <row r="5" spans="2:12" s="37" customFormat="1" ht="31.5" customHeight="1" thickBot="1" x14ac:dyDescent="0.3">
      <c r="B5" s="318" t="s">
        <v>100</v>
      </c>
      <c r="C5" s="318"/>
      <c r="D5" s="319"/>
      <c r="E5" s="319"/>
      <c r="F5" s="91"/>
      <c r="G5" s="91"/>
      <c r="H5" s="91"/>
      <c r="I5" s="91"/>
      <c r="J5" s="91"/>
      <c r="K5" s="91"/>
      <c r="L5" s="91"/>
    </row>
    <row r="6" spans="2:12" s="35" customFormat="1" ht="93" customHeight="1" x14ac:dyDescent="0.25">
      <c r="B6" s="320" t="s">
        <v>55</v>
      </c>
      <c r="C6" s="321"/>
      <c r="D6" s="324" t="s">
        <v>56</v>
      </c>
      <c r="E6" s="325"/>
      <c r="F6" s="326"/>
    </row>
    <row r="7" spans="2:12" s="35" customFormat="1" ht="30" customHeight="1" thickBot="1" x14ac:dyDescent="0.3">
      <c r="B7" s="322"/>
      <c r="C7" s="323"/>
      <c r="D7" s="89" t="s">
        <v>62</v>
      </c>
      <c r="E7" s="327" t="s">
        <v>57</v>
      </c>
      <c r="F7" s="328"/>
    </row>
    <row r="8" spans="2:12" s="90" customFormat="1" ht="28.5" customHeight="1" thickBot="1" x14ac:dyDescent="0.3">
      <c r="B8" s="297" t="s">
        <v>101</v>
      </c>
      <c r="C8" s="298"/>
      <c r="D8" s="298"/>
      <c r="E8" s="298"/>
      <c r="F8" s="299"/>
    </row>
    <row r="9" spans="2:12" s="90" customFormat="1" ht="40.35" customHeight="1" thickBot="1" x14ac:dyDescent="0.3">
      <c r="B9" s="329" t="s">
        <v>102</v>
      </c>
      <c r="C9" s="330"/>
      <c r="D9" s="330"/>
      <c r="E9" s="330"/>
      <c r="F9" s="331"/>
    </row>
    <row r="10" spans="2:12" s="90" customFormat="1" ht="30" customHeight="1" x14ac:dyDescent="0.25">
      <c r="B10" s="235" t="s">
        <v>73</v>
      </c>
      <c r="C10" s="236" t="s">
        <v>103</v>
      </c>
      <c r="D10" s="237"/>
      <c r="E10" s="300"/>
      <c r="F10" s="301"/>
    </row>
    <row r="11" spans="2:12" s="90" customFormat="1" ht="25.35" customHeight="1" x14ac:dyDescent="0.25">
      <c r="B11" s="162" t="s">
        <v>27</v>
      </c>
      <c r="C11" s="234" t="s">
        <v>104</v>
      </c>
      <c r="D11" s="233"/>
      <c r="E11" s="293"/>
      <c r="F11" s="294"/>
    </row>
    <row r="12" spans="2:12" s="90" customFormat="1" ht="25.35" customHeight="1" x14ac:dyDescent="0.25">
      <c r="B12" s="161" t="s">
        <v>74</v>
      </c>
      <c r="C12" s="234" t="s">
        <v>105</v>
      </c>
      <c r="D12" s="233"/>
      <c r="E12" s="293"/>
      <c r="F12" s="294"/>
    </row>
    <row r="13" spans="2:12" s="90" customFormat="1" ht="25.35" customHeight="1" x14ac:dyDescent="0.25">
      <c r="B13" s="162" t="s">
        <v>75</v>
      </c>
      <c r="C13" s="234" t="s">
        <v>106</v>
      </c>
      <c r="D13" s="233"/>
      <c r="E13" s="293"/>
      <c r="F13" s="294"/>
    </row>
    <row r="14" spans="2:12" s="90" customFormat="1" ht="25.35" customHeight="1" x14ac:dyDescent="0.25">
      <c r="B14" s="161" t="s">
        <v>76</v>
      </c>
      <c r="C14" s="234" t="s">
        <v>107</v>
      </c>
      <c r="D14" s="233"/>
      <c r="E14" s="293"/>
      <c r="F14" s="294"/>
    </row>
    <row r="15" spans="2:12" s="90" customFormat="1" ht="25.35" customHeight="1" x14ac:dyDescent="0.25">
      <c r="B15" s="162" t="s">
        <v>77</v>
      </c>
      <c r="C15" s="234" t="s">
        <v>108</v>
      </c>
      <c r="D15" s="233"/>
      <c r="E15" s="293"/>
      <c r="F15" s="294"/>
    </row>
    <row r="16" spans="2:12" s="90" customFormat="1" ht="25.35" customHeight="1" x14ac:dyDescent="0.25">
      <c r="B16" s="161" t="s">
        <v>78</v>
      </c>
      <c r="C16" s="234" t="s">
        <v>109</v>
      </c>
      <c r="D16" s="233"/>
      <c r="E16" s="293"/>
      <c r="F16" s="294"/>
    </row>
    <row r="17" spans="2:6" s="90" customFormat="1" ht="25.35" customHeight="1" x14ac:dyDescent="0.25">
      <c r="B17" s="161" t="s">
        <v>33</v>
      </c>
      <c r="C17" s="234" t="s">
        <v>119</v>
      </c>
      <c r="D17" s="233"/>
      <c r="E17" s="238"/>
      <c r="F17" s="154"/>
    </row>
    <row r="18" spans="2:6" s="90" customFormat="1" ht="25.35" customHeight="1" x14ac:dyDescent="0.25">
      <c r="B18" s="161" t="s">
        <v>34</v>
      </c>
      <c r="C18" s="234" t="s">
        <v>120</v>
      </c>
      <c r="D18" s="233"/>
      <c r="E18" s="238"/>
      <c r="F18" s="154"/>
    </row>
    <row r="19" spans="2:6" s="90" customFormat="1" ht="52.35" customHeight="1" x14ac:dyDescent="0.25">
      <c r="B19" s="161" t="s">
        <v>35</v>
      </c>
      <c r="C19" s="234" t="s">
        <v>121</v>
      </c>
      <c r="D19" s="233"/>
      <c r="E19" s="238"/>
      <c r="F19" s="154"/>
    </row>
    <row r="20" spans="2:6" s="90" customFormat="1" ht="25.35" customHeight="1" x14ac:dyDescent="0.25">
      <c r="B20" s="161" t="s">
        <v>51</v>
      </c>
      <c r="C20" s="234" t="s">
        <v>122</v>
      </c>
      <c r="D20" s="233"/>
      <c r="E20" s="238"/>
      <c r="F20" s="154"/>
    </row>
    <row r="21" spans="2:6" s="90" customFormat="1" ht="25.35" customHeight="1" x14ac:dyDescent="0.25">
      <c r="B21" s="161" t="s">
        <v>54</v>
      </c>
      <c r="C21" s="234" t="s">
        <v>123</v>
      </c>
      <c r="D21" s="233"/>
      <c r="E21" s="238"/>
      <c r="F21" s="154"/>
    </row>
    <row r="22" spans="2:6" s="90" customFormat="1" ht="25.35" customHeight="1" x14ac:dyDescent="0.25">
      <c r="B22" s="161" t="s">
        <v>72</v>
      </c>
      <c r="C22" s="234" t="s">
        <v>124</v>
      </c>
      <c r="D22" s="233"/>
      <c r="E22" s="238"/>
      <c r="F22" s="154"/>
    </row>
    <row r="23" spans="2:6" s="90" customFormat="1" ht="25.35" customHeight="1" x14ac:dyDescent="0.25">
      <c r="B23" s="161" t="s">
        <v>110</v>
      </c>
      <c r="C23" s="234" t="s">
        <v>125</v>
      </c>
      <c r="D23" s="233"/>
      <c r="E23" s="238"/>
      <c r="F23" s="154"/>
    </row>
    <row r="24" spans="2:6" s="90" customFormat="1" ht="25.35" customHeight="1" x14ac:dyDescent="0.25">
      <c r="B24" s="161" t="s">
        <v>111</v>
      </c>
      <c r="C24" s="234" t="s">
        <v>126</v>
      </c>
      <c r="D24" s="233"/>
      <c r="E24" s="238"/>
      <c r="F24" s="154"/>
    </row>
    <row r="25" spans="2:6" s="90" customFormat="1" ht="25.35" customHeight="1" x14ac:dyDescent="0.25">
      <c r="B25" s="161" t="s">
        <v>112</v>
      </c>
      <c r="C25" s="234" t="s">
        <v>127</v>
      </c>
      <c r="D25" s="233"/>
      <c r="E25" s="238"/>
      <c r="F25" s="154"/>
    </row>
    <row r="26" spans="2:6" s="90" customFormat="1" ht="25.35" customHeight="1" x14ac:dyDescent="0.25">
      <c r="B26" s="161" t="s">
        <v>113</v>
      </c>
      <c r="C26" s="234" t="s">
        <v>128</v>
      </c>
      <c r="D26" s="233"/>
      <c r="E26" s="238"/>
      <c r="F26" s="154"/>
    </row>
    <row r="27" spans="2:6" s="90" customFormat="1" ht="25.35" customHeight="1" x14ac:dyDescent="0.25">
      <c r="B27" s="161" t="s">
        <v>114</v>
      </c>
      <c r="C27" s="234" t="s">
        <v>129</v>
      </c>
      <c r="D27" s="233"/>
      <c r="E27" s="238"/>
      <c r="F27" s="154"/>
    </row>
    <row r="28" spans="2:6" s="90" customFormat="1" ht="25.35" customHeight="1" x14ac:dyDescent="0.25">
      <c r="B28" s="161" t="s">
        <v>115</v>
      </c>
      <c r="C28" s="234" t="s">
        <v>130</v>
      </c>
      <c r="D28" s="233"/>
      <c r="E28" s="238"/>
      <c r="F28" s="154"/>
    </row>
    <row r="29" spans="2:6" s="90" customFormat="1" ht="25.35" customHeight="1" x14ac:dyDescent="0.25">
      <c r="B29" s="161" t="s">
        <v>118</v>
      </c>
      <c r="C29" s="234" t="s">
        <v>131</v>
      </c>
      <c r="D29" s="233"/>
      <c r="E29" s="238"/>
      <c r="F29" s="154"/>
    </row>
    <row r="30" spans="2:6" s="90" customFormat="1" ht="25.35" customHeight="1" x14ac:dyDescent="0.25">
      <c r="B30" s="162" t="s">
        <v>116</v>
      </c>
      <c r="C30" s="234" t="s">
        <v>132</v>
      </c>
      <c r="D30" s="233"/>
      <c r="E30" s="293"/>
      <c r="F30" s="294"/>
    </row>
    <row r="31" spans="2:6" s="90" customFormat="1" ht="25.35" customHeight="1" thickBot="1" x14ac:dyDescent="0.3">
      <c r="B31" s="162" t="s">
        <v>117</v>
      </c>
      <c r="C31" s="234" t="s">
        <v>133</v>
      </c>
      <c r="D31" s="233"/>
      <c r="E31" s="295"/>
      <c r="F31" s="296"/>
    </row>
    <row r="32" spans="2:6" s="90" customFormat="1" ht="24.95" customHeight="1" thickBot="1" x14ac:dyDescent="0.3">
      <c r="B32" s="297" t="s">
        <v>134</v>
      </c>
      <c r="C32" s="298"/>
      <c r="D32" s="298"/>
      <c r="E32" s="298"/>
      <c r="F32" s="299"/>
    </row>
    <row r="33" spans="2:6" customFormat="1" ht="24.95" customHeight="1" x14ac:dyDescent="0.25">
      <c r="B33" s="304" t="s">
        <v>135</v>
      </c>
      <c r="C33" s="305"/>
      <c r="D33" s="305"/>
      <c r="E33" s="305"/>
      <c r="F33" s="306"/>
    </row>
    <row r="34" spans="2:6" s="90" customFormat="1" ht="31.5" customHeight="1" x14ac:dyDescent="0.25">
      <c r="B34" s="162" t="s">
        <v>26</v>
      </c>
      <c r="C34" s="234" t="s">
        <v>136</v>
      </c>
      <c r="D34" s="233"/>
      <c r="E34" s="293"/>
      <c r="F34" s="294"/>
    </row>
    <row r="35" spans="2:6" s="90" customFormat="1" ht="30" customHeight="1" x14ac:dyDescent="0.25">
      <c r="B35" s="162" t="s">
        <v>27</v>
      </c>
      <c r="C35" s="234" t="s">
        <v>137</v>
      </c>
      <c r="D35" s="233"/>
      <c r="E35" s="238"/>
      <c r="F35" s="154"/>
    </row>
    <row r="36" spans="2:6" s="90" customFormat="1" ht="25.35" customHeight="1" x14ac:dyDescent="0.25">
      <c r="B36" s="162" t="s">
        <v>28</v>
      </c>
      <c r="C36" s="234" t="s">
        <v>138</v>
      </c>
      <c r="D36" s="233"/>
      <c r="E36" s="238"/>
      <c r="F36" s="154"/>
    </row>
    <row r="37" spans="2:6" s="90" customFormat="1" ht="25.35" customHeight="1" x14ac:dyDescent="0.25">
      <c r="B37" s="162" t="s">
        <v>29</v>
      </c>
      <c r="C37" s="234" t="s">
        <v>139</v>
      </c>
      <c r="D37" s="233"/>
      <c r="E37" s="238"/>
      <c r="F37" s="154"/>
    </row>
    <row r="38" spans="2:6" s="90" customFormat="1" ht="25.35" customHeight="1" x14ac:dyDescent="0.25">
      <c r="B38" s="162" t="s">
        <v>30</v>
      </c>
      <c r="C38" s="234" t="s">
        <v>140</v>
      </c>
      <c r="D38" s="233"/>
      <c r="E38" s="238"/>
      <c r="F38" s="154"/>
    </row>
    <row r="39" spans="2:6" s="90" customFormat="1" ht="25.35" customHeight="1" x14ac:dyDescent="0.25">
      <c r="B39" s="162" t="s">
        <v>31</v>
      </c>
      <c r="C39" s="234" t="s">
        <v>141</v>
      </c>
      <c r="D39" s="233"/>
      <c r="E39" s="238"/>
      <c r="F39" s="154"/>
    </row>
    <row r="40" spans="2:6" s="90" customFormat="1" ht="25.35" customHeight="1" x14ac:dyDescent="0.25">
      <c r="B40" s="162" t="s">
        <v>32</v>
      </c>
      <c r="C40" s="234" t="s">
        <v>142</v>
      </c>
      <c r="D40" s="233"/>
      <c r="E40" s="238"/>
      <c r="F40" s="154"/>
    </row>
    <row r="41" spans="2:6" s="90" customFormat="1" ht="25.35" customHeight="1" x14ac:dyDescent="0.25">
      <c r="B41" s="162" t="s">
        <v>33</v>
      </c>
      <c r="C41" s="234" t="s">
        <v>143</v>
      </c>
      <c r="D41" s="233"/>
      <c r="E41" s="238"/>
      <c r="F41" s="154"/>
    </row>
    <row r="42" spans="2:6" s="90" customFormat="1" ht="25.35" customHeight="1" x14ac:dyDescent="0.25">
      <c r="B42" s="162" t="s">
        <v>34</v>
      </c>
      <c r="C42" s="234" t="s">
        <v>144</v>
      </c>
      <c r="D42" s="233"/>
      <c r="E42" s="238"/>
      <c r="F42" s="154"/>
    </row>
    <row r="43" spans="2:6" s="90" customFormat="1" ht="25.35" customHeight="1" x14ac:dyDescent="0.25">
      <c r="B43" s="162" t="s">
        <v>35</v>
      </c>
      <c r="C43" s="234" t="s">
        <v>145</v>
      </c>
      <c r="D43" s="233"/>
      <c r="E43" s="238"/>
      <c r="F43" s="154"/>
    </row>
    <row r="44" spans="2:6" s="90" customFormat="1" ht="25.35" customHeight="1" x14ac:dyDescent="0.25">
      <c r="B44" s="162" t="s">
        <v>51</v>
      </c>
      <c r="C44" s="234" t="s">
        <v>146</v>
      </c>
      <c r="D44" s="233"/>
      <c r="E44" s="238"/>
      <c r="F44" s="154"/>
    </row>
    <row r="45" spans="2:6" s="90" customFormat="1" ht="25.35" customHeight="1" x14ac:dyDescent="0.25">
      <c r="B45" s="162" t="s">
        <v>54</v>
      </c>
      <c r="C45" s="234" t="s">
        <v>147</v>
      </c>
      <c r="D45" s="233"/>
      <c r="E45" s="238"/>
      <c r="F45" s="154"/>
    </row>
    <row r="46" spans="2:6" s="90" customFormat="1" ht="25.35" customHeight="1" x14ac:dyDescent="0.25">
      <c r="B46" s="162" t="s">
        <v>72</v>
      </c>
      <c r="C46" s="234" t="s">
        <v>148</v>
      </c>
      <c r="D46" s="233"/>
      <c r="E46" s="238"/>
      <c r="F46" s="154"/>
    </row>
    <row r="47" spans="2:6" s="90" customFormat="1" ht="25.35" customHeight="1" x14ac:dyDescent="0.25">
      <c r="B47" s="162" t="s">
        <v>110</v>
      </c>
      <c r="C47" s="234" t="s">
        <v>149</v>
      </c>
      <c r="D47" s="233"/>
      <c r="E47" s="238"/>
      <c r="F47" s="154"/>
    </row>
    <row r="48" spans="2:6" s="90" customFormat="1" ht="25.35" customHeight="1" x14ac:dyDescent="0.25">
      <c r="B48" s="162" t="s">
        <v>111</v>
      </c>
      <c r="C48" s="234" t="s">
        <v>150</v>
      </c>
      <c r="D48" s="233"/>
      <c r="E48" s="238"/>
      <c r="F48" s="154"/>
    </row>
    <row r="49" spans="2:11" s="90" customFormat="1" ht="25.35" customHeight="1" x14ac:dyDescent="0.25">
      <c r="B49" s="162" t="s">
        <v>112</v>
      </c>
      <c r="C49" s="234" t="s">
        <v>151</v>
      </c>
      <c r="D49" s="233"/>
      <c r="E49" s="238"/>
      <c r="F49" s="154"/>
    </row>
    <row r="50" spans="2:11" s="90" customFormat="1" ht="39" customHeight="1" thickBot="1" x14ac:dyDescent="0.3">
      <c r="B50" s="163" t="s">
        <v>113</v>
      </c>
      <c r="C50" s="239" t="s">
        <v>152</v>
      </c>
      <c r="D50" s="240"/>
      <c r="E50" s="307"/>
      <c r="F50" s="308"/>
    </row>
    <row r="51" spans="2:11" s="90" customFormat="1" ht="12" customHeight="1" x14ac:dyDescent="0.25">
      <c r="B51" s="95"/>
      <c r="C51" s="96"/>
      <c r="D51" s="97"/>
      <c r="E51" s="98"/>
    </row>
    <row r="52" spans="2:11" s="19" customFormat="1" ht="20.100000000000001" customHeight="1" x14ac:dyDescent="0.25">
      <c r="B52" s="310" t="s">
        <v>37</v>
      </c>
      <c r="C52" s="310"/>
      <c r="D52" s="310"/>
      <c r="E52" s="310"/>
      <c r="F52" s="93"/>
      <c r="G52" s="93"/>
      <c r="H52" s="93"/>
      <c r="I52" s="93"/>
      <c r="J52" s="93"/>
      <c r="K52" s="93"/>
    </row>
    <row r="53" spans="2:11" s="19" customFormat="1" ht="20.100000000000001" customHeight="1" x14ac:dyDescent="0.25">
      <c r="B53" s="135"/>
      <c r="C53" s="135"/>
      <c r="D53" s="135"/>
      <c r="E53" s="135"/>
      <c r="F53" s="93"/>
      <c r="G53" s="93"/>
      <c r="H53" s="93"/>
      <c r="I53" s="93"/>
      <c r="J53" s="93"/>
      <c r="K53" s="93"/>
    </row>
    <row r="54" spans="2:11" s="56" customFormat="1" ht="30" customHeight="1" x14ac:dyDescent="0.25">
      <c r="B54" s="311" t="s">
        <v>1</v>
      </c>
      <c r="C54" s="311"/>
      <c r="D54" s="312" t="str">
        <f>IF('Príloha č. 1'!$D$6="","",'Príloha č. 1'!$D$6)</f>
        <v/>
      </c>
      <c r="E54" s="312"/>
      <c r="H54" s="57"/>
    </row>
    <row r="55" spans="2:11" s="56" customFormat="1" ht="15" customHeight="1" x14ac:dyDescent="0.25">
      <c r="B55" s="302" t="s">
        <v>2</v>
      </c>
      <c r="C55" s="302"/>
      <c r="D55" s="303" t="str">
        <f>IF('Príloha č. 1'!$D$7="","",'Príloha č. 1'!$D$7)</f>
        <v/>
      </c>
      <c r="E55" s="303"/>
    </row>
    <row r="56" spans="2:11" s="56" customFormat="1" ht="15" customHeight="1" x14ac:dyDescent="0.25">
      <c r="B56" s="302" t="s">
        <v>3</v>
      </c>
      <c r="C56" s="302"/>
      <c r="D56" s="303" t="str">
        <f>IF('Príloha č. 1'!D8:E8="","",'Príloha č. 1'!D8:E8)</f>
        <v/>
      </c>
      <c r="E56" s="303"/>
    </row>
    <row r="57" spans="2:11" s="56" customFormat="1" ht="15" customHeight="1" x14ac:dyDescent="0.25">
      <c r="B57" s="302" t="s">
        <v>4</v>
      </c>
      <c r="C57" s="302"/>
      <c r="D57" s="303" t="str">
        <f>IF('Príloha č. 1'!D9:E9="","",'Príloha č. 1'!D9:E9)</f>
        <v/>
      </c>
      <c r="E57" s="303"/>
    </row>
    <row r="60" spans="2:11" ht="15" customHeight="1" x14ac:dyDescent="0.2">
      <c r="B60" s="36" t="s">
        <v>8</v>
      </c>
      <c r="C60" s="94" t="str">
        <f>IF('Príloha č. 1'!C23:C23="","",'Príloha č. 1'!C23:C23)</f>
        <v/>
      </c>
      <c r="D60" s="152"/>
      <c r="F60" s="36"/>
      <c r="G60" s="36"/>
      <c r="H60" s="36"/>
    </row>
    <row r="61" spans="2:11" ht="15" customHeight="1" x14ac:dyDescent="0.2">
      <c r="B61" s="36" t="s">
        <v>9</v>
      </c>
      <c r="C61" s="28" t="str">
        <f>IF('Príloha č. 1'!C24:C24="","",'Príloha č. 1'!C24:C24)</f>
        <v/>
      </c>
      <c r="D61" s="152"/>
      <c r="F61" s="36"/>
      <c r="G61" s="36"/>
      <c r="H61" s="36"/>
    </row>
    <row r="62" spans="2:11" ht="39.950000000000003" customHeight="1" x14ac:dyDescent="0.2">
      <c r="E62" s="314"/>
      <c r="F62" s="314"/>
    </row>
    <row r="63" spans="2:11" ht="45" customHeight="1" x14ac:dyDescent="0.2">
      <c r="E63" s="313" t="s">
        <v>97</v>
      </c>
      <c r="F63" s="313"/>
      <c r="G63" s="61"/>
      <c r="H63" s="61"/>
    </row>
    <row r="64" spans="2:11" s="58" customFormat="1" x14ac:dyDescent="0.2">
      <c r="B64" s="309" t="s">
        <v>10</v>
      </c>
      <c r="C64" s="309"/>
      <c r="D64" s="151"/>
      <c r="E64" s="61"/>
      <c r="F64" s="152"/>
      <c r="G64" s="152"/>
      <c r="H64" s="152"/>
    </row>
    <row r="65" spans="2:9" s="63" customFormat="1" ht="12" customHeight="1" x14ac:dyDescent="0.2">
      <c r="B65" s="59"/>
      <c r="C65" s="60" t="s">
        <v>11</v>
      </c>
      <c r="D65" s="60"/>
      <c r="E65" s="45"/>
      <c r="F65" s="152"/>
      <c r="G65" s="152"/>
      <c r="H65" s="152"/>
      <c r="I65" s="61"/>
    </row>
  </sheetData>
  <mergeCells count="34">
    <mergeCell ref="B8:F8"/>
    <mergeCell ref="B9:F9"/>
    <mergeCell ref="B1:E1"/>
    <mergeCell ref="B2:E2"/>
    <mergeCell ref="B3:E3"/>
    <mergeCell ref="B5:E5"/>
    <mergeCell ref="B6:C7"/>
    <mergeCell ref="D6:F6"/>
    <mergeCell ref="E7:F7"/>
    <mergeCell ref="B33:F33"/>
    <mergeCell ref="E50:F50"/>
    <mergeCell ref="B64:C64"/>
    <mergeCell ref="B52:E52"/>
    <mergeCell ref="B54:C54"/>
    <mergeCell ref="D54:E54"/>
    <mergeCell ref="B55:C55"/>
    <mergeCell ref="D55:E55"/>
    <mergeCell ref="E63:F63"/>
    <mergeCell ref="E62:F62"/>
    <mergeCell ref="B56:C56"/>
    <mergeCell ref="D56:E56"/>
    <mergeCell ref="B57:C57"/>
    <mergeCell ref="D57:E57"/>
    <mergeCell ref="E34:F34"/>
    <mergeCell ref="E10:F10"/>
    <mergeCell ref="E11:F11"/>
    <mergeCell ref="E12:F12"/>
    <mergeCell ref="E13:F13"/>
    <mergeCell ref="E14:F14"/>
    <mergeCell ref="E15:F15"/>
    <mergeCell ref="E16:F16"/>
    <mergeCell ref="E30:F30"/>
    <mergeCell ref="E31:F31"/>
    <mergeCell ref="B32:F32"/>
  </mergeCells>
  <conditionalFormatting sqref="C60:C61">
    <cfRule type="containsBlanks" dxfId="176" priority="9">
      <formula>LEN(TRIM(C60))=0</formula>
    </cfRule>
  </conditionalFormatting>
  <conditionalFormatting sqref="D55:E57">
    <cfRule type="containsBlanks" dxfId="181" priority="8">
      <formula>LEN(TRIM(D55))=0</formula>
    </cfRule>
  </conditionalFormatting>
  <conditionalFormatting sqref="D54:E54">
    <cfRule type="containsBlanks" dxfId="180" priority="7">
      <formula>LEN(TRIM(D54))=0</formula>
    </cfRule>
  </conditionalFormatting>
  <conditionalFormatting sqref="D10:D31">
    <cfRule type="containsBlanks" dxfId="179" priority="3">
      <formula>LEN(TRIM(D10))=0</formula>
    </cfRule>
  </conditionalFormatting>
  <conditionalFormatting sqref="D34:D49">
    <cfRule type="containsBlanks" dxfId="178" priority="2">
      <formula>LEN(TRIM(D34))=0</formula>
    </cfRule>
  </conditionalFormatting>
  <conditionalFormatting sqref="D50">
    <cfRule type="containsBlanks" dxfId="177" priority="1">
      <formula>LEN(TRIM(D50))=0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B1:L61"/>
  <sheetViews>
    <sheetView showGridLines="0" zoomScale="90" zoomScaleNormal="90" workbookViewId="0"/>
  </sheetViews>
  <sheetFormatPr defaultRowHeight="12.75" x14ac:dyDescent="0.2"/>
  <cols>
    <col min="1" max="1" width="1.85546875" style="36" customWidth="1"/>
    <col min="2" max="2" width="11.85546875" style="36" customWidth="1"/>
    <col min="3" max="3" width="72.28515625" style="36" customWidth="1"/>
    <col min="4" max="4" width="16.42578125" style="36" customWidth="1"/>
    <col min="5" max="5" width="13.7109375" style="230" customWidth="1"/>
    <col min="6" max="6" width="19.7109375" style="230" customWidth="1"/>
    <col min="7" max="7" width="12.7109375" style="230" customWidth="1"/>
    <col min="8" max="8" width="15.7109375" style="230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6384" width="9.140625" style="36"/>
  </cols>
  <sheetData>
    <row r="1" spans="2:12" ht="15" customHeight="1" x14ac:dyDescent="0.2">
      <c r="B1" s="315" t="s">
        <v>12</v>
      </c>
      <c r="C1" s="315"/>
      <c r="D1" s="315"/>
      <c r="E1" s="315"/>
    </row>
    <row r="2" spans="2:12" ht="30" customHeight="1" x14ac:dyDescent="0.2">
      <c r="B2" s="316" t="str">
        <f>'Príloha č. 1'!B2:C2</f>
        <v>OXYGENÁTORY A HADICOVÉ SETY</v>
      </c>
      <c r="C2" s="316"/>
      <c r="D2" s="316"/>
      <c r="E2" s="316"/>
      <c r="F2" s="92"/>
      <c r="G2" s="92"/>
      <c r="H2" s="92"/>
      <c r="I2" s="92"/>
      <c r="J2" s="92"/>
      <c r="K2" s="92"/>
      <c r="L2" s="92"/>
    </row>
    <row r="3" spans="2:12" s="37" customFormat="1" ht="30" customHeight="1" x14ac:dyDescent="0.25">
      <c r="B3" s="317" t="s">
        <v>58</v>
      </c>
      <c r="C3" s="317"/>
      <c r="D3" s="317"/>
      <c r="E3" s="317"/>
      <c r="F3" s="91"/>
      <c r="G3" s="91"/>
      <c r="H3" s="91"/>
      <c r="I3" s="91"/>
      <c r="J3" s="91"/>
      <c r="K3" s="91"/>
      <c r="L3" s="91"/>
    </row>
    <row r="4" spans="2:12" s="37" customFormat="1" ht="11.25" customHeight="1" x14ac:dyDescent="0.25">
      <c r="B4" s="229"/>
      <c r="C4" s="229"/>
      <c r="D4" s="229"/>
      <c r="E4" s="229"/>
      <c r="F4" s="91"/>
      <c r="G4" s="91"/>
      <c r="H4" s="91"/>
      <c r="I4" s="91"/>
      <c r="J4" s="91"/>
      <c r="K4" s="91"/>
      <c r="L4" s="91"/>
    </row>
    <row r="5" spans="2:12" s="37" customFormat="1" ht="31.5" customHeight="1" thickBot="1" x14ac:dyDescent="0.3">
      <c r="B5" s="318" t="s">
        <v>153</v>
      </c>
      <c r="C5" s="318"/>
      <c r="D5" s="319"/>
      <c r="E5" s="319"/>
      <c r="F5" s="91"/>
      <c r="G5" s="91"/>
      <c r="H5" s="91"/>
      <c r="I5" s="91"/>
      <c r="J5" s="91"/>
      <c r="K5" s="91"/>
      <c r="L5" s="91"/>
    </row>
    <row r="6" spans="2:12" s="35" customFormat="1" ht="93" customHeight="1" x14ac:dyDescent="0.25">
      <c r="B6" s="320" t="s">
        <v>55</v>
      </c>
      <c r="C6" s="321"/>
      <c r="D6" s="324" t="s">
        <v>56</v>
      </c>
      <c r="E6" s="325"/>
      <c r="F6" s="326"/>
    </row>
    <row r="7" spans="2:12" s="35" customFormat="1" ht="30" customHeight="1" thickBot="1" x14ac:dyDescent="0.3">
      <c r="B7" s="322"/>
      <c r="C7" s="323"/>
      <c r="D7" s="89" t="s">
        <v>62</v>
      </c>
      <c r="E7" s="327" t="s">
        <v>57</v>
      </c>
      <c r="F7" s="328"/>
    </row>
    <row r="8" spans="2:12" s="90" customFormat="1" ht="28.5" customHeight="1" thickBot="1" x14ac:dyDescent="0.3">
      <c r="B8" s="297" t="s">
        <v>101</v>
      </c>
      <c r="C8" s="298"/>
      <c r="D8" s="298"/>
      <c r="E8" s="298"/>
      <c r="F8" s="299"/>
    </row>
    <row r="9" spans="2:12" s="90" customFormat="1" ht="30" customHeight="1" thickBot="1" x14ac:dyDescent="0.3">
      <c r="B9" s="329" t="s">
        <v>154</v>
      </c>
      <c r="C9" s="330"/>
      <c r="D9" s="330"/>
      <c r="E9" s="330"/>
      <c r="F9" s="331"/>
    </row>
    <row r="10" spans="2:12" s="90" customFormat="1" ht="30" customHeight="1" x14ac:dyDescent="0.25">
      <c r="B10" s="235" t="s">
        <v>73</v>
      </c>
      <c r="C10" s="234" t="s">
        <v>155</v>
      </c>
      <c r="D10" s="237"/>
      <c r="E10" s="300"/>
      <c r="F10" s="301"/>
    </row>
    <row r="11" spans="2:12" s="90" customFormat="1" ht="25.35" customHeight="1" x14ac:dyDescent="0.25">
      <c r="B11" s="162" t="s">
        <v>27</v>
      </c>
      <c r="C11" s="234" t="s">
        <v>156</v>
      </c>
      <c r="D11" s="233"/>
      <c r="E11" s="293"/>
      <c r="F11" s="294"/>
    </row>
    <row r="12" spans="2:12" s="90" customFormat="1" ht="25.35" customHeight="1" x14ac:dyDescent="0.25">
      <c r="B12" s="161" t="s">
        <v>74</v>
      </c>
      <c r="C12" s="234" t="s">
        <v>157</v>
      </c>
      <c r="D12" s="233"/>
      <c r="E12" s="293"/>
      <c r="F12" s="294"/>
    </row>
    <row r="13" spans="2:12" s="90" customFormat="1" ht="25.35" customHeight="1" x14ac:dyDescent="0.25">
      <c r="B13" s="162" t="s">
        <v>75</v>
      </c>
      <c r="C13" s="234" t="s">
        <v>158</v>
      </c>
      <c r="D13" s="233"/>
      <c r="E13" s="293"/>
      <c r="F13" s="294"/>
    </row>
    <row r="14" spans="2:12" s="90" customFormat="1" ht="25.35" customHeight="1" x14ac:dyDescent="0.25">
      <c r="B14" s="161" t="s">
        <v>76</v>
      </c>
      <c r="C14" s="234" t="s">
        <v>159</v>
      </c>
      <c r="D14" s="233"/>
      <c r="E14" s="293"/>
      <c r="F14" s="294"/>
    </row>
    <row r="15" spans="2:12" s="90" customFormat="1" ht="25.35" customHeight="1" x14ac:dyDescent="0.25">
      <c r="B15" s="162" t="s">
        <v>77</v>
      </c>
      <c r="C15" s="234" t="s">
        <v>160</v>
      </c>
      <c r="D15" s="233"/>
      <c r="E15" s="293"/>
      <c r="F15" s="294"/>
    </row>
    <row r="16" spans="2:12" s="90" customFormat="1" ht="25.35" customHeight="1" x14ac:dyDescent="0.25">
      <c r="B16" s="161" t="s">
        <v>78</v>
      </c>
      <c r="C16" s="234" t="s">
        <v>161</v>
      </c>
      <c r="D16" s="233"/>
      <c r="E16" s="293"/>
      <c r="F16" s="294"/>
    </row>
    <row r="17" spans="2:6" s="90" customFormat="1" ht="25.35" customHeight="1" x14ac:dyDescent="0.25">
      <c r="B17" s="161" t="s">
        <v>33</v>
      </c>
      <c r="C17" s="234" t="s">
        <v>162</v>
      </c>
      <c r="D17" s="233"/>
      <c r="E17" s="238"/>
      <c r="F17" s="154"/>
    </row>
    <row r="18" spans="2:6" s="90" customFormat="1" ht="25.35" customHeight="1" x14ac:dyDescent="0.25">
      <c r="B18" s="161" t="s">
        <v>34</v>
      </c>
      <c r="C18" s="234" t="s">
        <v>163</v>
      </c>
      <c r="D18" s="233"/>
      <c r="E18" s="238"/>
      <c r="F18" s="154"/>
    </row>
    <row r="19" spans="2:6" s="90" customFormat="1" ht="39.950000000000003" customHeight="1" x14ac:dyDescent="0.25">
      <c r="B19" s="161" t="s">
        <v>35</v>
      </c>
      <c r="C19" s="234" t="s">
        <v>164</v>
      </c>
      <c r="D19" s="233"/>
      <c r="E19" s="238"/>
      <c r="F19" s="154"/>
    </row>
    <row r="20" spans="2:6" s="90" customFormat="1" ht="25.35" customHeight="1" x14ac:dyDescent="0.25">
      <c r="B20" s="161" t="s">
        <v>51</v>
      </c>
      <c r="C20" s="234" t="s">
        <v>165</v>
      </c>
      <c r="D20" s="233"/>
      <c r="E20" s="238"/>
      <c r="F20" s="154"/>
    </row>
    <row r="21" spans="2:6" s="90" customFormat="1" ht="25.35" customHeight="1" x14ac:dyDescent="0.25">
      <c r="B21" s="161" t="s">
        <v>54</v>
      </c>
      <c r="C21" s="234" t="s">
        <v>166</v>
      </c>
      <c r="D21" s="233"/>
      <c r="E21" s="238"/>
      <c r="F21" s="154"/>
    </row>
    <row r="22" spans="2:6" s="90" customFormat="1" ht="25.35" customHeight="1" x14ac:dyDescent="0.25">
      <c r="B22" s="161" t="s">
        <v>72</v>
      </c>
      <c r="C22" s="234" t="s">
        <v>167</v>
      </c>
      <c r="D22" s="233"/>
      <c r="E22" s="238"/>
      <c r="F22" s="154"/>
    </row>
    <row r="23" spans="2:6" s="90" customFormat="1" ht="25.35" customHeight="1" x14ac:dyDescent="0.25">
      <c r="B23" s="161" t="s">
        <v>110</v>
      </c>
      <c r="C23" s="234" t="s">
        <v>168</v>
      </c>
      <c r="D23" s="233"/>
      <c r="E23" s="238"/>
      <c r="F23" s="154"/>
    </row>
    <row r="24" spans="2:6" s="90" customFormat="1" ht="25.35" customHeight="1" x14ac:dyDescent="0.25">
      <c r="B24" s="161" t="s">
        <v>111</v>
      </c>
      <c r="C24" s="234" t="s">
        <v>169</v>
      </c>
      <c r="D24" s="233"/>
      <c r="E24" s="238"/>
      <c r="F24" s="154"/>
    </row>
    <row r="25" spans="2:6" s="90" customFormat="1" ht="25.35" customHeight="1" x14ac:dyDescent="0.25">
      <c r="B25" s="161" t="s">
        <v>112</v>
      </c>
      <c r="C25" s="234" t="s">
        <v>124</v>
      </c>
      <c r="D25" s="233"/>
      <c r="E25" s="238"/>
      <c r="F25" s="154"/>
    </row>
    <row r="26" spans="2:6" s="90" customFormat="1" ht="25.35" customHeight="1" x14ac:dyDescent="0.25">
      <c r="B26" s="161" t="s">
        <v>113</v>
      </c>
      <c r="C26" s="234" t="s">
        <v>170</v>
      </c>
      <c r="D26" s="233"/>
      <c r="E26" s="238"/>
      <c r="F26" s="154"/>
    </row>
    <row r="27" spans="2:6" s="90" customFormat="1" ht="25.35" customHeight="1" x14ac:dyDescent="0.25">
      <c r="B27" s="161" t="s">
        <v>114</v>
      </c>
      <c r="C27" s="234" t="s">
        <v>171</v>
      </c>
      <c r="D27" s="233"/>
      <c r="E27" s="238"/>
      <c r="F27" s="154"/>
    </row>
    <row r="28" spans="2:6" s="90" customFormat="1" ht="25.35" customHeight="1" x14ac:dyDescent="0.25">
      <c r="B28" s="161" t="s">
        <v>115</v>
      </c>
      <c r="C28" s="234" t="s">
        <v>172</v>
      </c>
      <c r="D28" s="233"/>
      <c r="E28" s="238"/>
      <c r="F28" s="154"/>
    </row>
    <row r="29" spans="2:6" s="90" customFormat="1" ht="25.35" customHeight="1" x14ac:dyDescent="0.25">
      <c r="B29" s="161" t="s">
        <v>118</v>
      </c>
      <c r="C29" s="234" t="s">
        <v>173</v>
      </c>
      <c r="D29" s="233"/>
      <c r="E29" s="238"/>
      <c r="F29" s="154"/>
    </row>
    <row r="30" spans="2:6" s="90" customFormat="1" ht="25.35" customHeight="1" x14ac:dyDescent="0.25">
      <c r="B30" s="162" t="s">
        <v>116</v>
      </c>
      <c r="C30" s="234" t="s">
        <v>174</v>
      </c>
      <c r="D30" s="233"/>
      <c r="E30" s="293"/>
      <c r="F30" s="294"/>
    </row>
    <row r="31" spans="2:6" s="90" customFormat="1" ht="25.35" customHeight="1" thickBot="1" x14ac:dyDescent="0.3">
      <c r="B31" s="162" t="s">
        <v>117</v>
      </c>
      <c r="C31" s="234" t="s">
        <v>175</v>
      </c>
      <c r="D31" s="233"/>
      <c r="E31" s="295"/>
      <c r="F31" s="296"/>
    </row>
    <row r="32" spans="2:6" s="90" customFormat="1" ht="24.95" customHeight="1" thickBot="1" x14ac:dyDescent="0.3">
      <c r="B32" s="297" t="s">
        <v>134</v>
      </c>
      <c r="C32" s="298"/>
      <c r="D32" s="298"/>
      <c r="E32" s="298"/>
      <c r="F32" s="299"/>
    </row>
    <row r="33" spans="2:11" customFormat="1" ht="24.95" customHeight="1" x14ac:dyDescent="0.25">
      <c r="B33" s="304" t="s">
        <v>135</v>
      </c>
      <c r="C33" s="305"/>
      <c r="D33" s="305"/>
      <c r="E33" s="305"/>
      <c r="F33" s="306"/>
    </row>
    <row r="34" spans="2:11" s="90" customFormat="1" ht="31.5" customHeight="1" x14ac:dyDescent="0.25">
      <c r="B34" s="162" t="s">
        <v>26</v>
      </c>
      <c r="C34" s="234" t="s">
        <v>176</v>
      </c>
      <c r="D34" s="233"/>
      <c r="E34" s="293"/>
      <c r="F34" s="294"/>
    </row>
    <row r="35" spans="2:11" s="90" customFormat="1" ht="30" customHeight="1" x14ac:dyDescent="0.25">
      <c r="B35" s="162" t="s">
        <v>27</v>
      </c>
      <c r="C35" s="234" t="s">
        <v>177</v>
      </c>
      <c r="D35" s="233"/>
      <c r="E35" s="238"/>
      <c r="F35" s="154"/>
    </row>
    <row r="36" spans="2:11" s="90" customFormat="1" ht="25.35" customHeight="1" x14ac:dyDescent="0.25">
      <c r="B36" s="162" t="s">
        <v>28</v>
      </c>
      <c r="C36" s="234" t="s">
        <v>178</v>
      </c>
      <c r="D36" s="233"/>
      <c r="E36" s="238"/>
      <c r="F36" s="154"/>
    </row>
    <row r="37" spans="2:11" s="90" customFormat="1" ht="25.35" customHeight="1" x14ac:dyDescent="0.25">
      <c r="B37" s="162" t="s">
        <v>29</v>
      </c>
      <c r="C37" s="234" t="s">
        <v>179</v>
      </c>
      <c r="D37" s="233"/>
      <c r="E37" s="238"/>
      <c r="F37" s="154"/>
    </row>
    <row r="38" spans="2:11" s="90" customFormat="1" ht="25.35" customHeight="1" x14ac:dyDescent="0.25">
      <c r="B38" s="162" t="s">
        <v>30</v>
      </c>
      <c r="C38" s="234" t="s">
        <v>180</v>
      </c>
      <c r="D38" s="233"/>
      <c r="E38" s="238"/>
      <c r="F38" s="154"/>
    </row>
    <row r="39" spans="2:11" s="90" customFormat="1" ht="25.35" customHeight="1" x14ac:dyDescent="0.25">
      <c r="B39" s="162" t="s">
        <v>31</v>
      </c>
      <c r="C39" s="234" t="s">
        <v>181</v>
      </c>
      <c r="D39" s="233"/>
      <c r="E39" s="238"/>
      <c r="F39" s="154"/>
    </row>
    <row r="40" spans="2:11" s="90" customFormat="1" ht="25.35" customHeight="1" x14ac:dyDescent="0.25">
      <c r="B40" s="162" t="s">
        <v>32</v>
      </c>
      <c r="C40" s="234" t="s">
        <v>182</v>
      </c>
      <c r="D40" s="233"/>
      <c r="E40" s="238"/>
      <c r="F40" s="154"/>
    </row>
    <row r="41" spans="2:11" s="90" customFormat="1" ht="25.35" customHeight="1" x14ac:dyDescent="0.25">
      <c r="B41" s="162" t="s">
        <v>33</v>
      </c>
      <c r="C41" s="234" t="s">
        <v>183</v>
      </c>
      <c r="D41" s="233"/>
      <c r="E41" s="238"/>
      <c r="F41" s="154"/>
    </row>
    <row r="42" spans="2:11" s="90" customFormat="1" ht="25.35" customHeight="1" x14ac:dyDescent="0.25">
      <c r="B42" s="162" t="s">
        <v>34</v>
      </c>
      <c r="C42" s="234" t="s">
        <v>184</v>
      </c>
      <c r="D42" s="233"/>
      <c r="E42" s="238"/>
      <c r="F42" s="154"/>
    </row>
    <row r="43" spans="2:11" s="90" customFormat="1" ht="25.35" customHeight="1" x14ac:dyDescent="0.25">
      <c r="B43" s="162" t="s">
        <v>35</v>
      </c>
      <c r="C43" s="234" t="s">
        <v>185</v>
      </c>
      <c r="D43" s="233"/>
      <c r="E43" s="238"/>
      <c r="F43" s="154"/>
    </row>
    <row r="44" spans="2:11" s="90" customFormat="1" ht="25.35" customHeight="1" x14ac:dyDescent="0.25">
      <c r="B44" s="162" t="s">
        <v>51</v>
      </c>
      <c r="C44" s="234" t="s">
        <v>186</v>
      </c>
      <c r="D44" s="233"/>
      <c r="E44" s="238"/>
      <c r="F44" s="154"/>
    </row>
    <row r="45" spans="2:11" s="90" customFormat="1" ht="25.35" customHeight="1" x14ac:dyDescent="0.25">
      <c r="B45" s="162" t="s">
        <v>54</v>
      </c>
      <c r="C45" s="234" t="s">
        <v>187</v>
      </c>
      <c r="D45" s="233"/>
      <c r="E45" s="238"/>
      <c r="F45" s="154"/>
    </row>
    <row r="46" spans="2:11" s="90" customFormat="1" ht="45" customHeight="1" thickBot="1" x14ac:dyDescent="0.3">
      <c r="B46" s="163" t="s">
        <v>72</v>
      </c>
      <c r="C46" s="239" t="s">
        <v>188</v>
      </c>
      <c r="D46" s="240"/>
      <c r="E46" s="241"/>
      <c r="F46" s="242"/>
    </row>
    <row r="47" spans="2:11" s="90" customFormat="1" ht="12" customHeight="1" x14ac:dyDescent="0.25">
      <c r="B47" s="95"/>
      <c r="C47" s="96"/>
      <c r="D47" s="97"/>
      <c r="E47" s="98"/>
    </row>
    <row r="48" spans="2:11" s="19" customFormat="1" ht="20.100000000000001" customHeight="1" x14ac:dyDescent="0.25">
      <c r="B48" s="310" t="s">
        <v>37</v>
      </c>
      <c r="C48" s="310"/>
      <c r="D48" s="310"/>
      <c r="E48" s="310"/>
      <c r="F48" s="93"/>
      <c r="G48" s="93"/>
      <c r="H48" s="93"/>
      <c r="I48" s="93"/>
      <c r="J48" s="93"/>
      <c r="K48" s="93"/>
    </row>
    <row r="49" spans="2:11" s="19" customFormat="1" ht="20.100000000000001" customHeight="1" x14ac:dyDescent="0.25">
      <c r="B49" s="135"/>
      <c r="C49" s="135"/>
      <c r="D49" s="135"/>
      <c r="E49" s="135"/>
      <c r="F49" s="93"/>
      <c r="G49" s="93"/>
      <c r="H49" s="93"/>
      <c r="I49" s="93"/>
      <c r="J49" s="93"/>
      <c r="K49" s="93"/>
    </row>
    <row r="50" spans="2:11" s="56" customFormat="1" ht="30" customHeight="1" x14ac:dyDescent="0.25">
      <c r="B50" s="311" t="s">
        <v>1</v>
      </c>
      <c r="C50" s="311"/>
      <c r="D50" s="312" t="str">
        <f>IF('Príloha č. 1'!$D$6="","",'Príloha č. 1'!$D$6)</f>
        <v/>
      </c>
      <c r="E50" s="312"/>
      <c r="H50" s="57"/>
    </row>
    <row r="51" spans="2:11" s="56" customFormat="1" ht="15" customHeight="1" x14ac:dyDescent="0.25">
      <c r="B51" s="302" t="s">
        <v>2</v>
      </c>
      <c r="C51" s="302"/>
      <c r="D51" s="303" t="str">
        <f>IF('Príloha č. 1'!$D$7="","",'Príloha č. 1'!$D$7)</f>
        <v/>
      </c>
      <c r="E51" s="303"/>
    </row>
    <row r="52" spans="2:11" s="56" customFormat="1" ht="15" customHeight="1" x14ac:dyDescent="0.25">
      <c r="B52" s="302" t="s">
        <v>3</v>
      </c>
      <c r="C52" s="302"/>
      <c r="D52" s="303" t="str">
        <f>IF('Príloha č. 1'!D8:E8="","",'Príloha č. 1'!D8:E8)</f>
        <v/>
      </c>
      <c r="E52" s="303"/>
    </row>
    <row r="53" spans="2:11" s="56" customFormat="1" ht="15" customHeight="1" x14ac:dyDescent="0.25">
      <c r="B53" s="302" t="s">
        <v>4</v>
      </c>
      <c r="C53" s="302"/>
      <c r="D53" s="303" t="str">
        <f>IF('Príloha č. 1'!D9:E9="","",'Príloha č. 1'!D9:E9)</f>
        <v/>
      </c>
      <c r="E53" s="303"/>
    </row>
    <row r="56" spans="2:11" ht="15" customHeight="1" x14ac:dyDescent="0.2">
      <c r="B56" s="36" t="s">
        <v>8</v>
      </c>
      <c r="C56" s="94" t="str">
        <f>IF('Príloha č. 1'!C23:C23="","",'Príloha č. 1'!C23:C23)</f>
        <v/>
      </c>
      <c r="D56" s="230"/>
      <c r="F56" s="36"/>
      <c r="G56" s="36"/>
      <c r="H56" s="36"/>
    </row>
    <row r="57" spans="2:11" ht="15" customHeight="1" x14ac:dyDescent="0.2">
      <c r="B57" s="36" t="s">
        <v>9</v>
      </c>
      <c r="C57" s="28" t="str">
        <f>IF('Príloha č. 1'!C24:C24="","",'Príloha č. 1'!C24:C24)</f>
        <v/>
      </c>
      <c r="D57" s="230"/>
      <c r="F57" s="36"/>
      <c r="G57" s="36"/>
      <c r="H57" s="36"/>
    </row>
    <row r="58" spans="2:11" ht="39.950000000000003" customHeight="1" x14ac:dyDescent="0.2">
      <c r="E58" s="314"/>
      <c r="F58" s="314"/>
    </row>
    <row r="59" spans="2:11" ht="45" customHeight="1" x14ac:dyDescent="0.2">
      <c r="E59" s="313" t="s">
        <v>97</v>
      </c>
      <c r="F59" s="313"/>
      <c r="G59" s="61"/>
      <c r="H59" s="61"/>
    </row>
    <row r="60" spans="2:11" s="58" customFormat="1" x14ac:dyDescent="0.2">
      <c r="B60" s="309" t="s">
        <v>10</v>
      </c>
      <c r="C60" s="309"/>
      <c r="D60" s="226"/>
      <c r="E60" s="61"/>
      <c r="F60" s="230"/>
      <c r="G60" s="230"/>
      <c r="H60" s="230"/>
    </row>
    <row r="61" spans="2:11" s="63" customFormat="1" ht="12" customHeight="1" x14ac:dyDescent="0.2">
      <c r="B61" s="59"/>
      <c r="C61" s="60" t="s">
        <v>11</v>
      </c>
      <c r="D61" s="60"/>
      <c r="E61" s="45"/>
      <c r="F61" s="230"/>
      <c r="G61" s="230"/>
      <c r="H61" s="230"/>
      <c r="I61" s="61"/>
    </row>
  </sheetData>
  <mergeCells count="33">
    <mergeCell ref="B1:E1"/>
    <mergeCell ref="B2:E2"/>
    <mergeCell ref="B3:E3"/>
    <mergeCell ref="B5:E5"/>
    <mergeCell ref="B6:C7"/>
    <mergeCell ref="D6:F6"/>
    <mergeCell ref="E7:F7"/>
    <mergeCell ref="B32:F32"/>
    <mergeCell ref="B8:F8"/>
    <mergeCell ref="B9:F9"/>
    <mergeCell ref="E10:F10"/>
    <mergeCell ref="E11:F11"/>
    <mergeCell ref="E12:F12"/>
    <mergeCell ref="E13:F13"/>
    <mergeCell ref="E14:F14"/>
    <mergeCell ref="E15:F15"/>
    <mergeCell ref="E16:F16"/>
    <mergeCell ref="E30:F30"/>
    <mergeCell ref="E31:F31"/>
    <mergeCell ref="B33:F33"/>
    <mergeCell ref="E34:F34"/>
    <mergeCell ref="B48:E48"/>
    <mergeCell ref="B50:C50"/>
    <mergeCell ref="D50:E50"/>
    <mergeCell ref="E59:F59"/>
    <mergeCell ref="B60:C60"/>
    <mergeCell ref="E58:F58"/>
    <mergeCell ref="B51:C51"/>
    <mergeCell ref="D51:E51"/>
    <mergeCell ref="B52:C52"/>
    <mergeCell ref="D52:E52"/>
    <mergeCell ref="B53:C53"/>
    <mergeCell ref="D53:E53"/>
  </mergeCells>
  <conditionalFormatting sqref="C56:C57">
    <cfRule type="containsBlanks" dxfId="155" priority="9">
      <formula>LEN(TRIM(C56))=0</formula>
    </cfRule>
  </conditionalFormatting>
  <conditionalFormatting sqref="D51:E53">
    <cfRule type="containsBlanks" dxfId="159" priority="8">
      <formula>LEN(TRIM(D51))=0</formula>
    </cfRule>
  </conditionalFormatting>
  <conditionalFormatting sqref="D50:E50">
    <cfRule type="containsBlanks" dxfId="158" priority="7">
      <formula>LEN(TRIM(D50))=0</formula>
    </cfRule>
  </conditionalFormatting>
  <conditionalFormatting sqref="D10:D31">
    <cfRule type="containsBlanks" dxfId="157" priority="3">
      <formula>LEN(TRIM(D10))=0</formula>
    </cfRule>
  </conditionalFormatting>
  <conditionalFormatting sqref="D34:D46">
    <cfRule type="containsBlanks" dxfId="156" priority="2">
      <formula>LEN(TRIM(D34))=0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B1:L56"/>
  <sheetViews>
    <sheetView showGridLines="0" zoomScale="90" zoomScaleNormal="90" workbookViewId="0"/>
  </sheetViews>
  <sheetFormatPr defaultRowHeight="12.75" x14ac:dyDescent="0.2"/>
  <cols>
    <col min="1" max="1" width="1.85546875" style="36" customWidth="1"/>
    <col min="2" max="2" width="11.85546875" style="36" customWidth="1"/>
    <col min="3" max="3" width="72.28515625" style="36" customWidth="1"/>
    <col min="4" max="4" width="16.42578125" style="36" customWidth="1"/>
    <col min="5" max="5" width="13.7109375" style="230" customWidth="1"/>
    <col min="6" max="6" width="19.7109375" style="230" customWidth="1"/>
    <col min="7" max="7" width="12.7109375" style="230" customWidth="1"/>
    <col min="8" max="8" width="15.7109375" style="230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6384" width="9.140625" style="36"/>
  </cols>
  <sheetData>
    <row r="1" spans="2:12" ht="15" customHeight="1" x14ac:dyDescent="0.2">
      <c r="B1" s="315" t="s">
        <v>12</v>
      </c>
      <c r="C1" s="315"/>
      <c r="D1" s="315"/>
      <c r="E1" s="315"/>
    </row>
    <row r="2" spans="2:12" ht="30" customHeight="1" x14ac:dyDescent="0.2">
      <c r="B2" s="316" t="str">
        <f>'Príloha č. 1'!B2:C2</f>
        <v>OXYGENÁTORY A HADICOVÉ SETY</v>
      </c>
      <c r="C2" s="316"/>
      <c r="D2" s="316"/>
      <c r="E2" s="316"/>
      <c r="F2" s="92"/>
      <c r="G2" s="92"/>
      <c r="H2" s="92"/>
      <c r="I2" s="92"/>
      <c r="J2" s="92"/>
      <c r="K2" s="92"/>
      <c r="L2" s="92"/>
    </row>
    <row r="3" spans="2:12" s="37" customFormat="1" ht="30" customHeight="1" x14ac:dyDescent="0.25">
      <c r="B3" s="317" t="s">
        <v>58</v>
      </c>
      <c r="C3" s="317"/>
      <c r="D3" s="317"/>
      <c r="E3" s="317"/>
      <c r="F3" s="91"/>
      <c r="G3" s="91"/>
      <c r="H3" s="91"/>
      <c r="I3" s="91"/>
      <c r="J3" s="91"/>
      <c r="K3" s="91"/>
      <c r="L3" s="91"/>
    </row>
    <row r="4" spans="2:12" s="37" customFormat="1" ht="11.25" customHeight="1" x14ac:dyDescent="0.25">
      <c r="B4" s="229"/>
      <c r="C4" s="229"/>
      <c r="D4" s="229"/>
      <c r="E4" s="229"/>
      <c r="F4" s="91"/>
      <c r="G4" s="91"/>
      <c r="H4" s="91"/>
      <c r="I4" s="91"/>
      <c r="J4" s="91"/>
      <c r="K4" s="91"/>
      <c r="L4" s="91"/>
    </row>
    <row r="5" spans="2:12" s="37" customFormat="1" ht="31.5" customHeight="1" thickBot="1" x14ac:dyDescent="0.3">
      <c r="B5" s="318" t="s">
        <v>189</v>
      </c>
      <c r="C5" s="318"/>
      <c r="D5" s="319"/>
      <c r="E5" s="319"/>
      <c r="F5" s="91"/>
      <c r="G5" s="91"/>
      <c r="H5" s="91"/>
      <c r="I5" s="91"/>
      <c r="J5" s="91"/>
      <c r="K5" s="91"/>
      <c r="L5" s="91"/>
    </row>
    <row r="6" spans="2:12" s="35" customFormat="1" ht="93" customHeight="1" x14ac:dyDescent="0.25">
      <c r="B6" s="320" t="s">
        <v>55</v>
      </c>
      <c r="C6" s="321"/>
      <c r="D6" s="324" t="s">
        <v>56</v>
      </c>
      <c r="E6" s="325"/>
      <c r="F6" s="326"/>
    </row>
    <row r="7" spans="2:12" s="35" customFormat="1" ht="30" customHeight="1" thickBot="1" x14ac:dyDescent="0.3">
      <c r="B7" s="322"/>
      <c r="C7" s="323"/>
      <c r="D7" s="89" t="s">
        <v>62</v>
      </c>
      <c r="E7" s="327" t="s">
        <v>57</v>
      </c>
      <c r="F7" s="328"/>
    </row>
    <row r="8" spans="2:12" s="90" customFormat="1" ht="28.5" customHeight="1" thickBot="1" x14ac:dyDescent="0.3">
      <c r="B8" s="297" t="s">
        <v>101</v>
      </c>
      <c r="C8" s="298"/>
      <c r="D8" s="298"/>
      <c r="E8" s="298"/>
      <c r="F8" s="299"/>
    </row>
    <row r="9" spans="2:12" s="90" customFormat="1" ht="30" customHeight="1" thickBot="1" x14ac:dyDescent="0.3">
      <c r="B9" s="329" t="s">
        <v>190</v>
      </c>
      <c r="C9" s="330"/>
      <c r="D9" s="330"/>
      <c r="E9" s="330"/>
      <c r="F9" s="331"/>
    </row>
    <row r="10" spans="2:12" s="90" customFormat="1" ht="24.95" customHeight="1" x14ac:dyDescent="0.25">
      <c r="B10" s="235" t="s">
        <v>73</v>
      </c>
      <c r="C10" s="234" t="s">
        <v>191</v>
      </c>
      <c r="D10" s="237"/>
      <c r="E10" s="300"/>
      <c r="F10" s="301"/>
    </row>
    <row r="11" spans="2:12" s="90" customFormat="1" ht="24.95" customHeight="1" x14ac:dyDescent="0.25">
      <c r="B11" s="162" t="s">
        <v>27</v>
      </c>
      <c r="C11" s="234" t="s">
        <v>192</v>
      </c>
      <c r="D11" s="233"/>
      <c r="E11" s="293"/>
      <c r="F11" s="294"/>
    </row>
    <row r="12" spans="2:12" s="90" customFormat="1" ht="24.95" customHeight="1" x14ac:dyDescent="0.25">
      <c r="B12" s="161" t="s">
        <v>74</v>
      </c>
      <c r="C12" s="234" t="s">
        <v>193</v>
      </c>
      <c r="D12" s="233"/>
      <c r="E12" s="293"/>
      <c r="F12" s="294"/>
    </row>
    <row r="13" spans="2:12" s="90" customFormat="1" ht="30" customHeight="1" x14ac:dyDescent="0.25">
      <c r="B13" s="162" t="s">
        <v>75</v>
      </c>
      <c r="C13" s="234" t="s">
        <v>194</v>
      </c>
      <c r="D13" s="233"/>
      <c r="E13" s="293"/>
      <c r="F13" s="294"/>
    </row>
    <row r="14" spans="2:12" s="90" customFormat="1" ht="24.95" customHeight="1" x14ac:dyDescent="0.25">
      <c r="B14" s="161" t="s">
        <v>76</v>
      </c>
      <c r="C14" s="234" t="s">
        <v>195</v>
      </c>
      <c r="D14" s="233"/>
      <c r="E14" s="293"/>
      <c r="F14" s="294"/>
    </row>
    <row r="15" spans="2:12" s="90" customFormat="1" ht="24.95" customHeight="1" x14ac:dyDescent="0.25">
      <c r="B15" s="162" t="s">
        <v>77</v>
      </c>
      <c r="C15" s="234" t="s">
        <v>196</v>
      </c>
      <c r="D15" s="233"/>
      <c r="E15" s="293"/>
      <c r="F15" s="294"/>
    </row>
    <row r="16" spans="2:12" s="90" customFormat="1" ht="24.95" customHeight="1" x14ac:dyDescent="0.25">
      <c r="B16" s="161" t="s">
        <v>78</v>
      </c>
      <c r="C16" s="234" t="s">
        <v>197</v>
      </c>
      <c r="D16" s="233"/>
      <c r="E16" s="293"/>
      <c r="F16" s="294"/>
    </row>
    <row r="17" spans="2:6" s="90" customFormat="1" ht="30" customHeight="1" x14ac:dyDescent="0.25">
      <c r="B17" s="161" t="s">
        <v>33</v>
      </c>
      <c r="C17" s="234" t="s">
        <v>198</v>
      </c>
      <c r="D17" s="233"/>
      <c r="E17" s="238"/>
      <c r="F17" s="154"/>
    </row>
    <row r="18" spans="2:6" s="90" customFormat="1" ht="39.950000000000003" customHeight="1" x14ac:dyDescent="0.25">
      <c r="B18" s="161" t="s">
        <v>34</v>
      </c>
      <c r="C18" s="234" t="s">
        <v>199</v>
      </c>
      <c r="D18" s="233"/>
      <c r="E18" s="238"/>
      <c r="F18" s="154"/>
    </row>
    <row r="19" spans="2:6" s="90" customFormat="1" ht="24.95" customHeight="1" x14ac:dyDescent="0.25">
      <c r="B19" s="161" t="s">
        <v>35</v>
      </c>
      <c r="C19" s="234" t="s">
        <v>200</v>
      </c>
      <c r="D19" s="233"/>
      <c r="E19" s="238"/>
      <c r="F19" s="154"/>
    </row>
    <row r="20" spans="2:6" s="90" customFormat="1" ht="30" customHeight="1" x14ac:dyDescent="0.25">
      <c r="B20" s="161"/>
      <c r="C20" s="234" t="s">
        <v>201</v>
      </c>
      <c r="D20" s="233"/>
      <c r="E20" s="238"/>
      <c r="F20" s="154"/>
    </row>
    <row r="21" spans="2:6" s="90" customFormat="1" ht="30" customHeight="1" x14ac:dyDescent="0.25">
      <c r="B21" s="161"/>
      <c r="C21" s="234" t="s">
        <v>202</v>
      </c>
      <c r="D21" s="233"/>
      <c r="E21" s="238"/>
      <c r="F21" s="154"/>
    </row>
    <row r="22" spans="2:6" s="90" customFormat="1" ht="24.95" customHeight="1" x14ac:dyDescent="0.25">
      <c r="B22" s="161"/>
      <c r="C22" s="234" t="s">
        <v>203</v>
      </c>
      <c r="D22" s="233"/>
      <c r="E22" s="238"/>
      <c r="F22" s="154"/>
    </row>
    <row r="23" spans="2:6" s="90" customFormat="1" ht="24.95" customHeight="1" x14ac:dyDescent="0.25">
      <c r="B23" s="161"/>
      <c r="C23" s="234" t="s">
        <v>204</v>
      </c>
      <c r="D23" s="233"/>
      <c r="E23" s="238"/>
      <c r="F23" s="154"/>
    </row>
    <row r="24" spans="2:6" s="90" customFormat="1" ht="24.95" customHeight="1" x14ac:dyDescent="0.25">
      <c r="B24" s="161"/>
      <c r="C24" s="234" t="s">
        <v>205</v>
      </c>
      <c r="D24" s="233"/>
      <c r="E24" s="238"/>
      <c r="F24" s="154"/>
    </row>
    <row r="25" spans="2:6" s="90" customFormat="1" ht="24.95" customHeight="1" x14ac:dyDescent="0.25">
      <c r="B25" s="161"/>
      <c r="C25" s="234" t="s">
        <v>206</v>
      </c>
      <c r="D25" s="233"/>
      <c r="E25" s="238"/>
      <c r="F25" s="154"/>
    </row>
    <row r="26" spans="2:6" s="90" customFormat="1" ht="30" customHeight="1" thickBot="1" x14ac:dyDescent="0.3">
      <c r="B26" s="243"/>
      <c r="C26" s="239" t="s">
        <v>207</v>
      </c>
      <c r="D26" s="240"/>
      <c r="E26" s="241"/>
      <c r="F26" s="242"/>
    </row>
    <row r="27" spans="2:6" s="90" customFormat="1" ht="24.95" customHeight="1" thickBot="1" x14ac:dyDescent="0.3">
      <c r="B27" s="297" t="s">
        <v>134</v>
      </c>
      <c r="C27" s="298"/>
      <c r="D27" s="298"/>
      <c r="E27" s="298"/>
      <c r="F27" s="299"/>
    </row>
    <row r="28" spans="2:6" customFormat="1" ht="24.95" customHeight="1" x14ac:dyDescent="0.25">
      <c r="B28" s="304" t="s">
        <v>135</v>
      </c>
      <c r="C28" s="305"/>
      <c r="D28" s="305"/>
      <c r="E28" s="305"/>
      <c r="F28" s="306"/>
    </row>
    <row r="29" spans="2:6" s="90" customFormat="1" ht="24.95" customHeight="1" x14ac:dyDescent="0.25">
      <c r="B29" s="162" t="s">
        <v>26</v>
      </c>
      <c r="C29" s="234" t="s">
        <v>208</v>
      </c>
      <c r="D29" s="233"/>
      <c r="E29" s="293"/>
      <c r="F29" s="294"/>
    </row>
    <row r="30" spans="2:6" s="90" customFormat="1" ht="24.95" customHeight="1" x14ac:dyDescent="0.25">
      <c r="B30" s="162" t="s">
        <v>27</v>
      </c>
      <c r="C30" s="234" t="s">
        <v>209</v>
      </c>
      <c r="D30" s="233"/>
      <c r="E30" s="238"/>
      <c r="F30" s="154"/>
    </row>
    <row r="31" spans="2:6" s="90" customFormat="1" ht="24.95" customHeight="1" x14ac:dyDescent="0.25">
      <c r="B31" s="162" t="s">
        <v>28</v>
      </c>
      <c r="C31" s="234" t="s">
        <v>210</v>
      </c>
      <c r="D31" s="233"/>
      <c r="E31" s="238"/>
      <c r="F31" s="154"/>
    </row>
    <row r="32" spans="2:6" s="90" customFormat="1" ht="30" customHeight="1" x14ac:dyDescent="0.25">
      <c r="B32" s="162" t="s">
        <v>29</v>
      </c>
      <c r="C32" s="234" t="s">
        <v>211</v>
      </c>
      <c r="D32" s="233"/>
      <c r="E32" s="238"/>
      <c r="F32" s="154"/>
    </row>
    <row r="33" spans="2:11" s="90" customFormat="1" ht="24.95" customHeight="1" x14ac:dyDescent="0.25">
      <c r="B33" s="162" t="s">
        <v>30</v>
      </c>
      <c r="C33" s="234" t="s">
        <v>212</v>
      </c>
      <c r="D33" s="233"/>
      <c r="E33" s="238"/>
      <c r="F33" s="154"/>
    </row>
    <row r="34" spans="2:11" s="90" customFormat="1" ht="24.95" customHeight="1" x14ac:dyDescent="0.25">
      <c r="B34" s="162" t="s">
        <v>31</v>
      </c>
      <c r="C34" s="234" t="s">
        <v>181</v>
      </c>
      <c r="D34" s="233"/>
      <c r="E34" s="238"/>
      <c r="F34" s="154"/>
    </row>
    <row r="35" spans="2:11" s="90" customFormat="1" ht="24.95" customHeight="1" x14ac:dyDescent="0.25">
      <c r="B35" s="162" t="s">
        <v>32</v>
      </c>
      <c r="C35" s="234" t="s">
        <v>213</v>
      </c>
      <c r="D35" s="233"/>
      <c r="E35" s="238"/>
      <c r="F35" s="154"/>
    </row>
    <row r="36" spans="2:11" s="90" customFormat="1" ht="30" customHeight="1" x14ac:dyDescent="0.25">
      <c r="B36" s="162" t="s">
        <v>33</v>
      </c>
      <c r="C36" s="234" t="s">
        <v>214</v>
      </c>
      <c r="D36" s="233"/>
      <c r="E36" s="238"/>
      <c r="F36" s="154"/>
    </row>
    <row r="37" spans="2:11" s="90" customFormat="1" ht="30" customHeight="1" x14ac:dyDescent="0.25">
      <c r="B37" s="162" t="s">
        <v>34</v>
      </c>
      <c r="C37" s="234" t="s">
        <v>215</v>
      </c>
      <c r="D37" s="233"/>
      <c r="E37" s="238"/>
      <c r="F37" s="154"/>
    </row>
    <row r="38" spans="2:11" s="90" customFormat="1" ht="24.95" customHeight="1" x14ac:dyDescent="0.25">
      <c r="B38" s="162" t="s">
        <v>35</v>
      </c>
      <c r="C38" s="234" t="s">
        <v>185</v>
      </c>
      <c r="D38" s="233"/>
      <c r="E38" s="238"/>
      <c r="F38" s="154"/>
    </row>
    <row r="39" spans="2:11" s="90" customFormat="1" ht="24.95" customHeight="1" x14ac:dyDescent="0.25">
      <c r="B39" s="162" t="s">
        <v>51</v>
      </c>
      <c r="C39" s="234" t="s">
        <v>216</v>
      </c>
      <c r="D39" s="233"/>
      <c r="E39" s="238"/>
      <c r="F39" s="154"/>
    </row>
    <row r="40" spans="2:11" s="90" customFormat="1" ht="24.95" customHeight="1" x14ac:dyDescent="0.25">
      <c r="B40" s="162" t="s">
        <v>54</v>
      </c>
      <c r="C40" s="234" t="s">
        <v>187</v>
      </c>
      <c r="D40" s="233"/>
      <c r="E40" s="238"/>
      <c r="F40" s="154"/>
    </row>
    <row r="41" spans="2:11" s="90" customFormat="1" ht="39.950000000000003" customHeight="1" thickBot="1" x14ac:dyDescent="0.3">
      <c r="B41" s="163" t="s">
        <v>72</v>
      </c>
      <c r="C41" s="239" t="s">
        <v>217</v>
      </c>
      <c r="D41" s="240"/>
      <c r="E41" s="241"/>
      <c r="F41" s="242"/>
    </row>
    <row r="42" spans="2:11" s="90" customFormat="1" ht="12" customHeight="1" x14ac:dyDescent="0.25">
      <c r="B42" s="95"/>
      <c r="C42" s="96"/>
      <c r="D42" s="97"/>
      <c r="E42" s="98"/>
    </row>
    <row r="43" spans="2:11" s="19" customFormat="1" ht="20.100000000000001" customHeight="1" x14ac:dyDescent="0.25">
      <c r="B43" s="310" t="s">
        <v>37</v>
      </c>
      <c r="C43" s="310"/>
      <c r="D43" s="310"/>
      <c r="E43" s="310"/>
      <c r="F43" s="93"/>
      <c r="G43" s="93"/>
      <c r="H43" s="93"/>
      <c r="I43" s="93"/>
      <c r="J43" s="93"/>
      <c r="K43" s="93"/>
    </row>
    <row r="44" spans="2:11" s="19" customFormat="1" ht="20.100000000000001" customHeight="1" x14ac:dyDescent="0.25">
      <c r="B44" s="135"/>
      <c r="C44" s="135"/>
      <c r="D44" s="135"/>
      <c r="E44" s="135"/>
      <c r="F44" s="93"/>
      <c r="G44" s="93"/>
      <c r="H44" s="93"/>
      <c r="I44" s="93"/>
      <c r="J44" s="93"/>
      <c r="K44" s="93"/>
    </row>
    <row r="45" spans="2:11" s="56" customFormat="1" ht="30" customHeight="1" x14ac:dyDescent="0.25">
      <c r="B45" s="311" t="s">
        <v>1</v>
      </c>
      <c r="C45" s="311"/>
      <c r="D45" s="332" t="str">
        <f>IF('Príloha č. 1'!$D$6="","",'Príloha č. 1'!$D$6)</f>
        <v/>
      </c>
      <c r="E45" s="332"/>
      <c r="F45" s="332"/>
      <c r="H45" s="57"/>
    </row>
    <row r="46" spans="2:11" s="56" customFormat="1" ht="15" customHeight="1" x14ac:dyDescent="0.25">
      <c r="B46" s="302" t="s">
        <v>2</v>
      </c>
      <c r="C46" s="302"/>
      <c r="D46" s="311" t="str">
        <f>IF('Príloha č. 1'!$D$7="","",'Príloha č. 1'!$D$7)</f>
        <v/>
      </c>
      <c r="E46" s="311"/>
      <c r="F46" s="311"/>
    </row>
    <row r="47" spans="2:11" s="56" customFormat="1" ht="15" customHeight="1" x14ac:dyDescent="0.25">
      <c r="B47" s="302" t="s">
        <v>3</v>
      </c>
      <c r="C47" s="302"/>
      <c r="D47" s="311" t="str">
        <f>IF('Príloha č. 1'!D8:E8="","",'Príloha č. 1'!D8:E8)</f>
        <v/>
      </c>
      <c r="E47" s="311"/>
      <c r="F47" s="311"/>
    </row>
    <row r="48" spans="2:11" s="56" customFormat="1" ht="15" customHeight="1" x14ac:dyDescent="0.25">
      <c r="B48" s="302" t="s">
        <v>4</v>
      </c>
      <c r="C48" s="302"/>
      <c r="D48" s="311" t="str">
        <f>IF('Príloha č. 1'!D9:E9="","",'Príloha č. 1'!D9:E9)</f>
        <v/>
      </c>
      <c r="E48" s="311"/>
      <c r="F48" s="311"/>
    </row>
    <row r="51" spans="2:9" ht="15" customHeight="1" x14ac:dyDescent="0.2">
      <c r="B51" s="36" t="s">
        <v>8</v>
      </c>
      <c r="C51" s="94" t="str">
        <f>IF('Príloha č. 1'!C23:C23="","",'Príloha č. 1'!C23:C23)</f>
        <v/>
      </c>
      <c r="D51" s="230"/>
      <c r="F51" s="36"/>
      <c r="G51" s="36"/>
      <c r="H51" s="36"/>
    </row>
    <row r="52" spans="2:9" ht="15" customHeight="1" x14ac:dyDescent="0.2">
      <c r="B52" s="36" t="s">
        <v>9</v>
      </c>
      <c r="C52" s="28" t="str">
        <f>IF('Príloha č. 1'!C24:C24="","",'Príloha č. 1'!C24:C24)</f>
        <v/>
      </c>
      <c r="D52" s="230"/>
      <c r="F52" s="36"/>
      <c r="G52" s="36"/>
      <c r="H52" s="36"/>
    </row>
    <row r="53" spans="2:9" ht="39.950000000000003" customHeight="1" x14ac:dyDescent="0.2">
      <c r="E53" s="314"/>
      <c r="F53" s="314"/>
    </row>
    <row r="54" spans="2:9" ht="45" customHeight="1" x14ac:dyDescent="0.2">
      <c r="E54" s="313" t="s">
        <v>97</v>
      </c>
      <c r="F54" s="313"/>
      <c r="G54" s="61"/>
      <c r="H54" s="61"/>
    </row>
    <row r="55" spans="2:9" s="58" customFormat="1" x14ac:dyDescent="0.2">
      <c r="B55" s="309" t="s">
        <v>10</v>
      </c>
      <c r="C55" s="309"/>
      <c r="D55" s="226"/>
      <c r="E55" s="61"/>
      <c r="F55" s="230"/>
      <c r="G55" s="230"/>
      <c r="H55" s="230"/>
    </row>
    <row r="56" spans="2:9" s="63" customFormat="1" ht="12" customHeight="1" x14ac:dyDescent="0.2">
      <c r="B56" s="59"/>
      <c r="C56" s="60" t="s">
        <v>11</v>
      </c>
      <c r="D56" s="60"/>
      <c r="E56" s="45"/>
      <c r="F56" s="230"/>
      <c r="G56" s="230"/>
      <c r="H56" s="230"/>
      <c r="I56" s="61"/>
    </row>
  </sheetData>
  <mergeCells count="31">
    <mergeCell ref="B1:E1"/>
    <mergeCell ref="B2:E2"/>
    <mergeCell ref="B3:E3"/>
    <mergeCell ref="B5:E5"/>
    <mergeCell ref="B6:C7"/>
    <mergeCell ref="D6:F6"/>
    <mergeCell ref="E7:F7"/>
    <mergeCell ref="E14:F14"/>
    <mergeCell ref="E15:F15"/>
    <mergeCell ref="E16:F16"/>
    <mergeCell ref="B27:F27"/>
    <mergeCell ref="B8:F8"/>
    <mergeCell ref="B9:F9"/>
    <mergeCell ref="E10:F10"/>
    <mergeCell ref="E11:F11"/>
    <mergeCell ref="E12:F12"/>
    <mergeCell ref="E13:F13"/>
    <mergeCell ref="B28:F28"/>
    <mergeCell ref="E29:F29"/>
    <mergeCell ref="B43:E43"/>
    <mergeCell ref="B45:C45"/>
    <mergeCell ref="B46:C46"/>
    <mergeCell ref="B55:C55"/>
    <mergeCell ref="D46:F46"/>
    <mergeCell ref="D45:F45"/>
    <mergeCell ref="D47:F47"/>
    <mergeCell ref="D48:F48"/>
    <mergeCell ref="B47:C47"/>
    <mergeCell ref="B48:C48"/>
    <mergeCell ref="E53:F53"/>
    <mergeCell ref="E54:F54"/>
  </mergeCells>
  <conditionalFormatting sqref="C51:C52">
    <cfRule type="containsBlanks" dxfId="122" priority="12">
      <formula>LEN(TRIM(C51))=0</formula>
    </cfRule>
  </conditionalFormatting>
  <conditionalFormatting sqref="D45:F45">
    <cfRule type="containsBlanks" dxfId="128" priority="10">
      <formula>LEN(TRIM(D45))=0</formula>
    </cfRule>
  </conditionalFormatting>
  <conditionalFormatting sqref="D10:D26">
    <cfRule type="containsBlanks" dxfId="127" priority="5">
      <formula>LEN(TRIM(D10))=0</formula>
    </cfRule>
  </conditionalFormatting>
  <conditionalFormatting sqref="D29:D41">
    <cfRule type="containsBlanks" dxfId="126" priority="4">
      <formula>LEN(TRIM(D29))=0</formula>
    </cfRule>
  </conditionalFormatting>
  <conditionalFormatting sqref="D46:F46">
    <cfRule type="containsBlanks" dxfId="125" priority="9">
      <formula>LEN(TRIM(D46))=0</formula>
    </cfRule>
  </conditionalFormatting>
  <conditionalFormatting sqref="D47:F47">
    <cfRule type="containsBlanks" dxfId="124" priority="2">
      <formula>LEN(TRIM(D47))=0</formula>
    </cfRule>
  </conditionalFormatting>
  <conditionalFormatting sqref="D48:F48">
    <cfRule type="containsBlanks" dxfId="123" priority="11">
      <formula>LEN(TRIM(D48))=0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  <rowBreaks count="1" manualBreakCount="1">
    <brk id="39" min="1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B1:L63"/>
  <sheetViews>
    <sheetView showGridLines="0" zoomScale="90" zoomScaleNormal="90" workbookViewId="0"/>
  </sheetViews>
  <sheetFormatPr defaultRowHeight="12.75" x14ac:dyDescent="0.2"/>
  <cols>
    <col min="1" max="1" width="1.85546875" style="36" customWidth="1"/>
    <col min="2" max="2" width="11.85546875" style="36" customWidth="1"/>
    <col min="3" max="3" width="72.28515625" style="36" customWidth="1"/>
    <col min="4" max="4" width="16.42578125" style="36" customWidth="1"/>
    <col min="5" max="5" width="13.7109375" style="230" customWidth="1"/>
    <col min="6" max="6" width="19.7109375" style="230" customWidth="1"/>
    <col min="7" max="7" width="12.7109375" style="230" customWidth="1"/>
    <col min="8" max="8" width="15.7109375" style="230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6384" width="9.140625" style="36"/>
  </cols>
  <sheetData>
    <row r="1" spans="2:12" ht="15" customHeight="1" x14ac:dyDescent="0.2">
      <c r="B1" s="315" t="s">
        <v>12</v>
      </c>
      <c r="C1" s="315"/>
      <c r="D1" s="315"/>
      <c r="E1" s="315"/>
    </row>
    <row r="2" spans="2:12" ht="30" customHeight="1" x14ac:dyDescent="0.2">
      <c r="B2" s="316" t="str">
        <f>'Príloha č. 1'!B2:C2</f>
        <v>OXYGENÁTORY A HADICOVÉ SETY</v>
      </c>
      <c r="C2" s="316"/>
      <c r="D2" s="316"/>
      <c r="E2" s="316"/>
      <c r="F2" s="92"/>
      <c r="G2" s="92"/>
      <c r="H2" s="92"/>
      <c r="I2" s="92"/>
      <c r="J2" s="92"/>
      <c r="K2" s="92"/>
      <c r="L2" s="92"/>
    </row>
    <row r="3" spans="2:12" s="37" customFormat="1" ht="30" customHeight="1" x14ac:dyDescent="0.25">
      <c r="B3" s="317" t="s">
        <v>58</v>
      </c>
      <c r="C3" s="317"/>
      <c r="D3" s="317"/>
      <c r="E3" s="317"/>
      <c r="F3" s="91"/>
      <c r="G3" s="91"/>
      <c r="H3" s="91"/>
      <c r="I3" s="91"/>
      <c r="J3" s="91"/>
      <c r="K3" s="91"/>
      <c r="L3" s="91"/>
    </row>
    <row r="4" spans="2:12" s="37" customFormat="1" ht="11.25" customHeight="1" x14ac:dyDescent="0.25">
      <c r="B4" s="229"/>
      <c r="C4" s="229"/>
      <c r="D4" s="229"/>
      <c r="E4" s="229"/>
      <c r="F4" s="91"/>
      <c r="G4" s="91"/>
      <c r="H4" s="91"/>
      <c r="I4" s="91"/>
      <c r="J4" s="91"/>
      <c r="K4" s="91"/>
      <c r="L4" s="91"/>
    </row>
    <row r="5" spans="2:12" s="37" customFormat="1" ht="31.5" customHeight="1" thickBot="1" x14ac:dyDescent="0.3">
      <c r="B5" s="318" t="s">
        <v>218</v>
      </c>
      <c r="C5" s="318"/>
      <c r="D5" s="319"/>
      <c r="E5" s="319"/>
      <c r="F5" s="91"/>
      <c r="G5" s="91"/>
      <c r="H5" s="91"/>
      <c r="I5" s="91"/>
      <c r="J5" s="91"/>
      <c r="K5" s="91"/>
      <c r="L5" s="91"/>
    </row>
    <row r="6" spans="2:12" s="35" customFormat="1" ht="93" customHeight="1" x14ac:dyDescent="0.25">
      <c r="B6" s="320" t="s">
        <v>55</v>
      </c>
      <c r="C6" s="321"/>
      <c r="D6" s="324" t="s">
        <v>56</v>
      </c>
      <c r="E6" s="325"/>
      <c r="F6" s="326"/>
    </row>
    <row r="7" spans="2:12" s="35" customFormat="1" ht="30" customHeight="1" thickBot="1" x14ac:dyDescent="0.3">
      <c r="B7" s="322"/>
      <c r="C7" s="323"/>
      <c r="D7" s="89" t="s">
        <v>62</v>
      </c>
      <c r="E7" s="327" t="s">
        <v>57</v>
      </c>
      <c r="F7" s="328"/>
    </row>
    <row r="8" spans="2:12" s="90" customFormat="1" ht="28.5" customHeight="1" thickBot="1" x14ac:dyDescent="0.3">
      <c r="B8" s="297" t="s">
        <v>101</v>
      </c>
      <c r="C8" s="298"/>
      <c r="D8" s="298"/>
      <c r="E8" s="298"/>
      <c r="F8" s="299"/>
    </row>
    <row r="9" spans="2:12" s="90" customFormat="1" ht="30" customHeight="1" thickBot="1" x14ac:dyDescent="0.3">
      <c r="B9" s="329" t="s">
        <v>219</v>
      </c>
      <c r="C9" s="330"/>
      <c r="D9" s="330"/>
      <c r="E9" s="330"/>
      <c r="F9" s="331"/>
    </row>
    <row r="10" spans="2:12" s="90" customFormat="1" ht="24.95" customHeight="1" x14ac:dyDescent="0.25">
      <c r="B10" s="235" t="s">
        <v>73</v>
      </c>
      <c r="C10" s="234" t="s">
        <v>220</v>
      </c>
      <c r="D10" s="237"/>
      <c r="E10" s="300"/>
      <c r="F10" s="301"/>
    </row>
    <row r="11" spans="2:12" s="90" customFormat="1" ht="24.95" customHeight="1" x14ac:dyDescent="0.25">
      <c r="B11" s="162" t="s">
        <v>27</v>
      </c>
      <c r="C11" s="234" t="s">
        <v>221</v>
      </c>
      <c r="D11" s="233"/>
      <c r="E11" s="293"/>
      <c r="F11" s="294"/>
    </row>
    <row r="12" spans="2:12" s="90" customFormat="1" ht="24.95" customHeight="1" x14ac:dyDescent="0.25">
      <c r="B12" s="161" t="s">
        <v>74</v>
      </c>
      <c r="C12" s="234" t="s">
        <v>222</v>
      </c>
      <c r="D12" s="233"/>
      <c r="E12" s="293"/>
      <c r="F12" s="294"/>
    </row>
    <row r="13" spans="2:12" s="90" customFormat="1" ht="24.95" customHeight="1" x14ac:dyDescent="0.25">
      <c r="B13" s="162" t="s">
        <v>75</v>
      </c>
      <c r="C13" s="234" t="s">
        <v>223</v>
      </c>
      <c r="D13" s="233"/>
      <c r="E13" s="293"/>
      <c r="F13" s="294"/>
    </row>
    <row r="14" spans="2:12" s="90" customFormat="1" ht="24.95" customHeight="1" x14ac:dyDescent="0.25">
      <c r="B14" s="161" t="s">
        <v>76</v>
      </c>
      <c r="C14" s="234" t="s">
        <v>224</v>
      </c>
      <c r="D14" s="233"/>
      <c r="E14" s="293"/>
      <c r="F14" s="294"/>
    </row>
    <row r="15" spans="2:12" s="90" customFormat="1" ht="24.95" customHeight="1" x14ac:dyDescent="0.25">
      <c r="B15" s="162" t="s">
        <v>77</v>
      </c>
      <c r="C15" s="234" t="s">
        <v>225</v>
      </c>
      <c r="D15" s="233"/>
      <c r="E15" s="293"/>
      <c r="F15" s="294"/>
    </row>
    <row r="16" spans="2:12" s="90" customFormat="1" ht="24.95" customHeight="1" x14ac:dyDescent="0.25">
      <c r="B16" s="161" t="s">
        <v>78</v>
      </c>
      <c r="C16" s="234" t="s">
        <v>226</v>
      </c>
      <c r="D16" s="233"/>
      <c r="E16" s="293"/>
      <c r="F16" s="294"/>
    </row>
    <row r="17" spans="2:6" s="90" customFormat="1" ht="24.95" customHeight="1" x14ac:dyDescent="0.25">
      <c r="B17" s="161" t="s">
        <v>33</v>
      </c>
      <c r="C17" s="234" t="s">
        <v>227</v>
      </c>
      <c r="D17" s="233"/>
      <c r="E17" s="238"/>
      <c r="F17" s="154"/>
    </row>
    <row r="18" spans="2:6" s="90" customFormat="1" ht="24.95" customHeight="1" x14ac:dyDescent="0.25">
      <c r="B18" s="161" t="s">
        <v>34</v>
      </c>
      <c r="C18" s="234" t="s">
        <v>228</v>
      </c>
      <c r="D18" s="233"/>
      <c r="E18" s="238"/>
      <c r="F18" s="154"/>
    </row>
    <row r="19" spans="2:6" s="90" customFormat="1" ht="30" customHeight="1" x14ac:dyDescent="0.25">
      <c r="B19" s="161" t="s">
        <v>35</v>
      </c>
      <c r="C19" s="234" t="s">
        <v>229</v>
      </c>
      <c r="D19" s="233"/>
      <c r="E19" s="238"/>
      <c r="F19" s="154"/>
    </row>
    <row r="20" spans="2:6" s="90" customFormat="1" ht="24.95" customHeight="1" x14ac:dyDescent="0.25">
      <c r="B20" s="161" t="s">
        <v>51</v>
      </c>
      <c r="C20" s="234" t="s">
        <v>230</v>
      </c>
      <c r="D20" s="233"/>
      <c r="E20" s="238"/>
      <c r="F20" s="154"/>
    </row>
    <row r="21" spans="2:6" s="90" customFormat="1" ht="24.95" customHeight="1" x14ac:dyDescent="0.25">
      <c r="B21" s="161" t="s">
        <v>54</v>
      </c>
      <c r="C21" s="234" t="s">
        <v>231</v>
      </c>
      <c r="D21" s="233"/>
      <c r="E21" s="238"/>
      <c r="F21" s="154"/>
    </row>
    <row r="22" spans="2:6" s="90" customFormat="1" ht="24.95" customHeight="1" x14ac:dyDescent="0.25">
      <c r="B22" s="161" t="s">
        <v>72</v>
      </c>
      <c r="C22" s="234" t="s">
        <v>232</v>
      </c>
      <c r="D22" s="233"/>
      <c r="E22" s="238"/>
      <c r="F22" s="154"/>
    </row>
    <row r="23" spans="2:6" s="90" customFormat="1" ht="24.95" customHeight="1" x14ac:dyDescent="0.25">
      <c r="B23" s="161" t="s">
        <v>110</v>
      </c>
      <c r="C23" s="234" t="s">
        <v>233</v>
      </c>
      <c r="D23" s="233"/>
      <c r="E23" s="238"/>
      <c r="F23" s="154"/>
    </row>
    <row r="24" spans="2:6" s="90" customFormat="1" ht="24.95" customHeight="1" x14ac:dyDescent="0.25">
      <c r="B24" s="161" t="s">
        <v>111</v>
      </c>
      <c r="C24" s="234" t="s">
        <v>234</v>
      </c>
      <c r="D24" s="233"/>
      <c r="E24" s="238"/>
      <c r="F24" s="154"/>
    </row>
    <row r="25" spans="2:6" s="90" customFormat="1" ht="24.95" customHeight="1" x14ac:dyDescent="0.25">
      <c r="B25" s="161" t="s">
        <v>112</v>
      </c>
      <c r="C25" s="234" t="s">
        <v>235</v>
      </c>
      <c r="D25" s="233"/>
      <c r="E25" s="238"/>
      <c r="F25" s="154"/>
    </row>
    <row r="26" spans="2:6" s="90" customFormat="1" ht="24.95" customHeight="1" x14ac:dyDescent="0.25">
      <c r="B26" s="161" t="s">
        <v>113</v>
      </c>
      <c r="C26" s="234" t="s">
        <v>236</v>
      </c>
      <c r="D26" s="233"/>
      <c r="E26" s="238"/>
      <c r="F26" s="154"/>
    </row>
    <row r="27" spans="2:6" s="90" customFormat="1" ht="24.95" customHeight="1" x14ac:dyDescent="0.25">
      <c r="B27" s="161" t="s">
        <v>114</v>
      </c>
      <c r="C27" s="234" t="s">
        <v>237</v>
      </c>
      <c r="D27" s="233"/>
      <c r="E27" s="238"/>
      <c r="F27" s="154"/>
    </row>
    <row r="28" spans="2:6" s="90" customFormat="1" ht="24.95" customHeight="1" thickBot="1" x14ac:dyDescent="0.3">
      <c r="B28" s="243" t="s">
        <v>115</v>
      </c>
      <c r="C28" s="234" t="s">
        <v>238</v>
      </c>
      <c r="D28" s="240"/>
      <c r="E28" s="241"/>
      <c r="F28" s="242"/>
    </row>
    <row r="29" spans="2:6" s="90" customFormat="1" ht="24.95" customHeight="1" thickBot="1" x14ac:dyDescent="0.3">
      <c r="B29" s="297" t="s">
        <v>134</v>
      </c>
      <c r="C29" s="298"/>
      <c r="D29" s="298"/>
      <c r="E29" s="298"/>
      <c r="F29" s="299"/>
    </row>
    <row r="30" spans="2:6" customFormat="1" ht="30" customHeight="1" x14ac:dyDescent="0.25">
      <c r="B30" s="304" t="s">
        <v>239</v>
      </c>
      <c r="C30" s="305"/>
      <c r="D30" s="305"/>
      <c r="E30" s="305"/>
      <c r="F30" s="306"/>
    </row>
    <row r="31" spans="2:6" s="90" customFormat="1" ht="30" customHeight="1" x14ac:dyDescent="0.25">
      <c r="B31" s="162" t="s">
        <v>26</v>
      </c>
      <c r="C31" s="234" t="s">
        <v>240</v>
      </c>
      <c r="D31" s="233"/>
      <c r="E31" s="293"/>
      <c r="F31" s="294"/>
    </row>
    <row r="32" spans="2:6" s="90" customFormat="1" ht="30" customHeight="1" x14ac:dyDescent="0.25">
      <c r="B32" s="162" t="s">
        <v>27</v>
      </c>
      <c r="C32" s="234" t="s">
        <v>241</v>
      </c>
      <c r="D32" s="233"/>
      <c r="E32" s="238"/>
      <c r="F32" s="154"/>
    </row>
    <row r="33" spans="2:6" s="90" customFormat="1" ht="24.95" customHeight="1" x14ac:dyDescent="0.25">
      <c r="B33" s="162" t="s">
        <v>28</v>
      </c>
      <c r="C33" s="234" t="s">
        <v>242</v>
      </c>
      <c r="D33" s="233"/>
      <c r="E33" s="238"/>
      <c r="F33" s="154"/>
    </row>
    <row r="34" spans="2:6" s="90" customFormat="1" ht="24.95" customHeight="1" x14ac:dyDescent="0.25">
      <c r="B34" s="162" t="s">
        <v>29</v>
      </c>
      <c r="C34" s="234" t="s">
        <v>243</v>
      </c>
      <c r="D34" s="233"/>
      <c r="E34" s="238"/>
      <c r="F34" s="154"/>
    </row>
    <row r="35" spans="2:6" s="90" customFormat="1" ht="30" customHeight="1" x14ac:dyDescent="0.25">
      <c r="B35" s="162" t="s">
        <v>30</v>
      </c>
      <c r="C35" s="234" t="s">
        <v>244</v>
      </c>
      <c r="D35" s="233"/>
      <c r="E35" s="238"/>
      <c r="F35" s="154"/>
    </row>
    <row r="36" spans="2:6" s="90" customFormat="1" ht="24.95" customHeight="1" x14ac:dyDescent="0.25">
      <c r="B36" s="162" t="s">
        <v>31</v>
      </c>
      <c r="C36" s="234" t="s">
        <v>245</v>
      </c>
      <c r="D36" s="233"/>
      <c r="E36" s="238"/>
      <c r="F36" s="154"/>
    </row>
    <row r="37" spans="2:6" s="90" customFormat="1" ht="24.95" customHeight="1" x14ac:dyDescent="0.25">
      <c r="B37" s="162" t="s">
        <v>32</v>
      </c>
      <c r="C37" s="234" t="s">
        <v>246</v>
      </c>
      <c r="D37" s="233"/>
      <c r="E37" s="238"/>
      <c r="F37" s="154"/>
    </row>
    <row r="38" spans="2:6" s="90" customFormat="1" ht="30" customHeight="1" x14ac:dyDescent="0.25">
      <c r="B38" s="162" t="s">
        <v>33</v>
      </c>
      <c r="C38" s="234" t="s">
        <v>247</v>
      </c>
      <c r="D38" s="233"/>
      <c r="E38" s="238"/>
      <c r="F38" s="154"/>
    </row>
    <row r="39" spans="2:6" s="90" customFormat="1" ht="24.95" customHeight="1" x14ac:dyDescent="0.25">
      <c r="B39" s="162" t="s">
        <v>34</v>
      </c>
      <c r="C39" s="234" t="s">
        <v>248</v>
      </c>
      <c r="D39" s="233"/>
      <c r="E39" s="238"/>
      <c r="F39" s="154"/>
    </row>
    <row r="40" spans="2:6" s="90" customFormat="1" ht="24.95" customHeight="1" x14ac:dyDescent="0.25">
      <c r="B40" s="162" t="s">
        <v>35</v>
      </c>
      <c r="C40" s="234" t="s">
        <v>249</v>
      </c>
      <c r="D40" s="233"/>
      <c r="E40" s="238"/>
      <c r="F40" s="154"/>
    </row>
    <row r="41" spans="2:6" s="90" customFormat="1" ht="24.95" customHeight="1" x14ac:dyDescent="0.25">
      <c r="B41" s="162" t="s">
        <v>51</v>
      </c>
      <c r="C41" s="234" t="s">
        <v>250</v>
      </c>
      <c r="D41" s="233"/>
      <c r="E41" s="238"/>
      <c r="F41" s="154"/>
    </row>
    <row r="42" spans="2:6" s="90" customFormat="1" ht="24.95" customHeight="1" x14ac:dyDescent="0.25">
      <c r="B42" s="162" t="s">
        <v>54</v>
      </c>
      <c r="C42" s="234" t="s">
        <v>251</v>
      </c>
      <c r="D42" s="233"/>
      <c r="E42" s="238"/>
      <c r="F42" s="154"/>
    </row>
    <row r="43" spans="2:6" s="90" customFormat="1" ht="24.95" customHeight="1" x14ac:dyDescent="0.25">
      <c r="B43" s="164" t="s">
        <v>72</v>
      </c>
      <c r="C43" s="234" t="s">
        <v>252</v>
      </c>
      <c r="D43" s="244"/>
      <c r="E43" s="245"/>
      <c r="F43" s="246"/>
    </row>
    <row r="44" spans="2:6" s="90" customFormat="1" ht="24.95" customHeight="1" x14ac:dyDescent="0.25">
      <c r="B44" s="164" t="s">
        <v>110</v>
      </c>
      <c r="C44" s="234" t="s">
        <v>253</v>
      </c>
      <c r="D44" s="244"/>
      <c r="E44" s="245"/>
      <c r="F44" s="246"/>
    </row>
    <row r="45" spans="2:6" s="90" customFormat="1" ht="24.95" customHeight="1" x14ac:dyDescent="0.25">
      <c r="B45" s="164" t="s">
        <v>111</v>
      </c>
      <c r="C45" s="234" t="s">
        <v>254</v>
      </c>
      <c r="D45" s="244"/>
      <c r="E45" s="245"/>
      <c r="F45" s="246"/>
    </row>
    <row r="46" spans="2:6" s="90" customFormat="1" ht="24.95" customHeight="1" x14ac:dyDescent="0.25">
      <c r="B46" s="164" t="s">
        <v>112</v>
      </c>
      <c r="C46" s="234" t="s">
        <v>255</v>
      </c>
      <c r="D46" s="244"/>
      <c r="E46" s="245"/>
      <c r="F46" s="246"/>
    </row>
    <row r="47" spans="2:6" s="90" customFormat="1" ht="24.95" customHeight="1" x14ac:dyDescent="0.25">
      <c r="B47" s="164" t="s">
        <v>113</v>
      </c>
      <c r="C47" s="234" t="s">
        <v>256</v>
      </c>
      <c r="D47" s="244"/>
      <c r="E47" s="245"/>
      <c r="F47" s="246"/>
    </row>
    <row r="48" spans="2:6" s="90" customFormat="1" ht="80.099999999999994" customHeight="1" thickBot="1" x14ac:dyDescent="0.3">
      <c r="B48" s="163" t="s">
        <v>114</v>
      </c>
      <c r="C48" s="239" t="s">
        <v>257</v>
      </c>
      <c r="D48" s="240"/>
      <c r="E48" s="241"/>
      <c r="F48" s="242"/>
    </row>
    <row r="49" spans="2:11" s="90" customFormat="1" ht="12" customHeight="1" x14ac:dyDescent="0.25">
      <c r="B49" s="95"/>
      <c r="C49" s="96"/>
      <c r="D49" s="97"/>
      <c r="E49" s="98"/>
    </row>
    <row r="50" spans="2:11" s="19" customFormat="1" ht="20.100000000000001" customHeight="1" x14ac:dyDescent="0.25">
      <c r="B50" s="310" t="s">
        <v>37</v>
      </c>
      <c r="C50" s="310"/>
      <c r="D50" s="310"/>
      <c r="E50" s="310"/>
      <c r="F50" s="93"/>
      <c r="G50" s="93"/>
      <c r="H50" s="93"/>
      <c r="I50" s="93"/>
      <c r="J50" s="93"/>
      <c r="K50" s="93"/>
    </row>
    <row r="51" spans="2:11" s="19" customFormat="1" ht="20.100000000000001" customHeight="1" x14ac:dyDescent="0.25">
      <c r="B51" s="135"/>
      <c r="C51" s="135"/>
      <c r="D51" s="135"/>
      <c r="E51" s="135"/>
      <c r="F51" s="93"/>
      <c r="G51" s="93"/>
      <c r="H51" s="93"/>
      <c r="I51" s="93"/>
      <c r="J51" s="93"/>
      <c r="K51" s="93"/>
    </row>
    <row r="52" spans="2:11" s="56" customFormat="1" ht="30" customHeight="1" x14ac:dyDescent="0.25">
      <c r="B52" s="311" t="s">
        <v>1</v>
      </c>
      <c r="C52" s="311"/>
      <c r="D52" s="332" t="str">
        <f>IF('Príloha č. 1'!$D$6="","",'Príloha č. 1'!$D$6)</f>
        <v/>
      </c>
      <c r="E52" s="332"/>
      <c r="F52" s="332"/>
      <c r="H52" s="57"/>
    </row>
    <row r="53" spans="2:11" s="56" customFormat="1" ht="15" customHeight="1" x14ac:dyDescent="0.25">
      <c r="B53" s="302" t="s">
        <v>2</v>
      </c>
      <c r="C53" s="302"/>
      <c r="D53" s="311" t="str">
        <f>IF('Príloha č. 1'!$D$7="","",'Príloha č. 1'!$D$7)</f>
        <v/>
      </c>
      <c r="E53" s="311"/>
      <c r="F53" s="311"/>
    </row>
    <row r="54" spans="2:11" s="56" customFormat="1" ht="15" customHeight="1" x14ac:dyDescent="0.25">
      <c r="B54" s="302" t="s">
        <v>3</v>
      </c>
      <c r="C54" s="302"/>
      <c r="D54" s="311" t="str">
        <f>IF('Príloha č. 1'!D8:E8="","",'Príloha č. 1'!D8:E8)</f>
        <v/>
      </c>
      <c r="E54" s="311"/>
      <c r="F54" s="311"/>
    </row>
    <row r="55" spans="2:11" s="56" customFormat="1" ht="15" customHeight="1" x14ac:dyDescent="0.25">
      <c r="B55" s="302" t="s">
        <v>4</v>
      </c>
      <c r="C55" s="302"/>
      <c r="D55" s="311" t="str">
        <f>IF('Príloha č. 1'!D9:E9="","",'Príloha č. 1'!D9:E9)</f>
        <v/>
      </c>
      <c r="E55" s="311"/>
      <c r="F55" s="311"/>
    </row>
    <row r="58" spans="2:11" ht="15" customHeight="1" x14ac:dyDescent="0.2">
      <c r="B58" s="36" t="s">
        <v>8</v>
      </c>
      <c r="C58" s="94" t="str">
        <f>IF('Príloha č. 1'!C23:C23="","",'Príloha č. 1'!C23:C23)</f>
        <v/>
      </c>
      <c r="D58" s="230"/>
      <c r="F58" s="36"/>
      <c r="G58" s="36"/>
      <c r="H58" s="36"/>
    </row>
    <row r="59" spans="2:11" ht="15" customHeight="1" x14ac:dyDescent="0.2">
      <c r="B59" s="36" t="s">
        <v>9</v>
      </c>
      <c r="C59" s="28" t="str">
        <f>IF('Príloha č. 1'!C24:C24="","",'Príloha č. 1'!C24:C24)</f>
        <v/>
      </c>
      <c r="D59" s="230"/>
      <c r="F59" s="36"/>
      <c r="G59" s="36"/>
      <c r="H59" s="36"/>
    </row>
    <row r="60" spans="2:11" ht="39.950000000000003" customHeight="1" x14ac:dyDescent="0.2">
      <c r="E60" s="314"/>
      <c r="F60" s="314"/>
    </row>
    <row r="61" spans="2:11" ht="45" customHeight="1" x14ac:dyDescent="0.2">
      <c r="E61" s="313" t="s">
        <v>97</v>
      </c>
      <c r="F61" s="313"/>
      <c r="G61" s="61"/>
      <c r="H61" s="61"/>
    </row>
    <row r="62" spans="2:11" s="58" customFormat="1" x14ac:dyDescent="0.2">
      <c r="B62" s="309" t="s">
        <v>10</v>
      </c>
      <c r="C62" s="309"/>
      <c r="D62" s="226"/>
      <c r="E62" s="61"/>
      <c r="F62" s="230"/>
      <c r="G62" s="230"/>
      <c r="H62" s="230"/>
    </row>
    <row r="63" spans="2:11" s="63" customFormat="1" ht="12" customHeight="1" x14ac:dyDescent="0.2">
      <c r="B63" s="59"/>
      <c r="C63" s="60" t="s">
        <v>11</v>
      </c>
      <c r="D63" s="60"/>
      <c r="E63" s="45"/>
      <c r="F63" s="230"/>
      <c r="G63" s="230"/>
      <c r="H63" s="230"/>
      <c r="I63" s="61"/>
    </row>
  </sheetData>
  <mergeCells count="31">
    <mergeCell ref="E13:F13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E11:F11"/>
    <mergeCell ref="E12:F12"/>
    <mergeCell ref="B50:E50"/>
    <mergeCell ref="B52:C52"/>
    <mergeCell ref="B53:C53"/>
    <mergeCell ref="B54:C54"/>
    <mergeCell ref="E14:F14"/>
    <mergeCell ref="E15:F15"/>
    <mergeCell ref="E16:F16"/>
    <mergeCell ref="B29:F29"/>
    <mergeCell ref="B30:F30"/>
    <mergeCell ref="E31:F31"/>
    <mergeCell ref="B55:C55"/>
    <mergeCell ref="E60:F60"/>
    <mergeCell ref="E61:F61"/>
    <mergeCell ref="B62:C62"/>
    <mergeCell ref="D52:F52"/>
    <mergeCell ref="D53:F53"/>
    <mergeCell ref="D54:F54"/>
    <mergeCell ref="D55:F55"/>
  </mergeCells>
  <conditionalFormatting sqref="C58:C59">
    <cfRule type="containsBlanks" dxfId="87" priority="12">
      <formula>LEN(TRIM(C58))=0</formula>
    </cfRule>
  </conditionalFormatting>
  <conditionalFormatting sqref="D52:F52">
    <cfRule type="containsBlanks" dxfId="93" priority="11">
      <formula>LEN(TRIM(D52))=0</formula>
    </cfRule>
  </conditionalFormatting>
  <conditionalFormatting sqref="D10:D28">
    <cfRule type="containsBlanks" dxfId="92" priority="5">
      <formula>LEN(TRIM(D10))=0</formula>
    </cfRule>
  </conditionalFormatting>
  <conditionalFormatting sqref="D31:D48">
    <cfRule type="containsBlanks" dxfId="91" priority="4">
      <formula>LEN(TRIM(D31))=0</formula>
    </cfRule>
  </conditionalFormatting>
  <conditionalFormatting sqref="D53:F53">
    <cfRule type="containsBlanks" dxfId="90" priority="10">
      <formula>LEN(TRIM(D53))=0</formula>
    </cfRule>
  </conditionalFormatting>
  <conditionalFormatting sqref="D54:F54">
    <cfRule type="containsBlanks" dxfId="89" priority="2">
      <formula>LEN(TRIM(D54))=0</formula>
    </cfRule>
  </conditionalFormatting>
  <conditionalFormatting sqref="D55:F55">
    <cfRule type="containsBlanks" dxfId="88" priority="9">
      <formula>LEN(TRIM(D55))=0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B1:X25"/>
  <sheetViews>
    <sheetView showGridLines="0" zoomScale="90" zoomScaleNormal="90" workbookViewId="0"/>
  </sheetViews>
  <sheetFormatPr defaultRowHeight="12.75" x14ac:dyDescent="0.2"/>
  <cols>
    <col min="1" max="1" width="1.85546875" style="36" customWidth="1"/>
    <col min="2" max="2" width="5.28515625" style="36" customWidth="1"/>
    <col min="3" max="3" width="35.7109375" style="36" customWidth="1"/>
    <col min="4" max="4" width="6.28515625" style="36" customWidth="1"/>
    <col min="5" max="5" width="15" style="141" customWidth="1"/>
    <col min="6" max="12" width="15.7109375" style="36" customWidth="1"/>
    <col min="13" max="16384" width="9.140625" style="36"/>
  </cols>
  <sheetData>
    <row r="1" spans="2:24" ht="15" customHeight="1" x14ac:dyDescent="0.2">
      <c r="B1" s="315" t="s">
        <v>12</v>
      </c>
      <c r="C1" s="315"/>
    </row>
    <row r="2" spans="2:24" ht="37.5" customHeight="1" x14ac:dyDescent="0.2">
      <c r="B2" s="316" t="str">
        <f>'Príloha č. 1'!B2:C2</f>
        <v>OXYGENÁTORY A HADICOVÉ SETY</v>
      </c>
      <c r="C2" s="316"/>
      <c r="D2" s="316"/>
      <c r="E2" s="316"/>
      <c r="F2" s="316"/>
      <c r="G2" s="316"/>
      <c r="H2" s="316"/>
      <c r="I2" s="316"/>
      <c r="J2" s="316"/>
      <c r="K2" s="316"/>
      <c r="L2" s="316"/>
    </row>
    <row r="3" spans="2:24" s="37" customFormat="1" ht="42" customHeight="1" x14ac:dyDescent="0.25">
      <c r="B3" s="317" t="s">
        <v>43</v>
      </c>
      <c r="C3" s="317"/>
      <c r="D3" s="317"/>
      <c r="E3" s="317"/>
      <c r="F3" s="317"/>
      <c r="G3" s="317"/>
      <c r="H3" s="317"/>
      <c r="I3" s="317"/>
      <c r="J3" s="317"/>
      <c r="K3" s="317"/>
      <c r="L3" s="317"/>
    </row>
    <row r="4" spans="2:24" s="22" customFormat="1" ht="41.25" customHeight="1" thickBot="1" x14ac:dyDescent="0.25">
      <c r="B4" s="333" t="s">
        <v>100</v>
      </c>
      <c r="C4" s="333"/>
      <c r="D4" s="333"/>
      <c r="E4" s="333"/>
      <c r="F4" s="333"/>
      <c r="G4" s="333"/>
      <c r="H4" s="333"/>
      <c r="I4" s="333"/>
      <c r="J4" s="333"/>
      <c r="K4" s="333"/>
      <c r="L4" s="333"/>
      <c r="N4" s="38"/>
      <c r="O4" s="38"/>
      <c r="R4" s="38"/>
      <c r="S4" s="38"/>
      <c r="X4" s="38"/>
    </row>
    <row r="5" spans="2:24" s="39" customFormat="1" ht="26.25" customHeight="1" x14ac:dyDescent="0.25">
      <c r="B5" s="334" t="s">
        <v>39</v>
      </c>
      <c r="C5" s="336" t="s">
        <v>71</v>
      </c>
      <c r="D5" s="338" t="s">
        <v>40</v>
      </c>
      <c r="E5" s="340" t="s">
        <v>79</v>
      </c>
      <c r="F5" s="342" t="s">
        <v>63</v>
      </c>
      <c r="G5" s="343"/>
      <c r="H5" s="343"/>
      <c r="I5" s="343"/>
      <c r="J5" s="344" t="s">
        <v>70</v>
      </c>
      <c r="K5" s="345"/>
      <c r="L5" s="346"/>
    </row>
    <row r="6" spans="2:24" s="39" customFormat="1" ht="38.25" customHeight="1" x14ac:dyDescent="0.25">
      <c r="B6" s="335"/>
      <c r="C6" s="337"/>
      <c r="D6" s="339"/>
      <c r="E6" s="341"/>
      <c r="F6" s="146" t="s">
        <v>41</v>
      </c>
      <c r="G6" s="146" t="s">
        <v>64</v>
      </c>
      <c r="H6" s="147" t="s">
        <v>69</v>
      </c>
      <c r="I6" s="148" t="s">
        <v>42</v>
      </c>
      <c r="J6" s="149" t="s">
        <v>41</v>
      </c>
      <c r="K6" s="147" t="s">
        <v>69</v>
      </c>
      <c r="L6" s="150" t="s">
        <v>42</v>
      </c>
    </row>
    <row r="7" spans="2:24" s="45" customFormat="1" ht="12" customHeight="1" x14ac:dyDescent="0.25">
      <c r="B7" s="65" t="s">
        <v>26</v>
      </c>
      <c r="C7" s="42" t="s">
        <v>27</v>
      </c>
      <c r="D7" s="43" t="s">
        <v>28</v>
      </c>
      <c r="E7" s="44" t="s">
        <v>29</v>
      </c>
      <c r="F7" s="68" t="s">
        <v>30</v>
      </c>
      <c r="G7" s="111" t="s">
        <v>31</v>
      </c>
      <c r="H7" s="69" t="s">
        <v>32</v>
      </c>
      <c r="I7" s="71" t="s">
        <v>33</v>
      </c>
      <c r="J7" s="72" t="s">
        <v>34</v>
      </c>
      <c r="K7" s="112" t="s">
        <v>35</v>
      </c>
      <c r="L7" s="70" t="s">
        <v>51</v>
      </c>
    </row>
    <row r="8" spans="2:24" s="47" customFormat="1" ht="45" customHeight="1" x14ac:dyDescent="0.25">
      <c r="B8" s="66" t="s">
        <v>26</v>
      </c>
      <c r="C8" s="133" t="s">
        <v>258</v>
      </c>
      <c r="D8" s="46" t="s">
        <v>38</v>
      </c>
      <c r="E8" s="142">
        <v>750</v>
      </c>
      <c r="F8" s="167"/>
      <c r="G8" s="225"/>
      <c r="H8" s="165">
        <f>F8*G8</f>
        <v>0</v>
      </c>
      <c r="I8" s="169">
        <f>F8+H8</f>
        <v>0</v>
      </c>
      <c r="J8" s="223">
        <f>E8*F8</f>
        <v>0</v>
      </c>
      <c r="K8" s="170">
        <f>G8*J8</f>
        <v>0</v>
      </c>
      <c r="L8" s="168">
        <f>J8+K8</f>
        <v>0</v>
      </c>
    </row>
    <row r="9" spans="2:24" s="47" customFormat="1" ht="45" customHeight="1" thickBot="1" x14ac:dyDescent="0.3">
      <c r="B9" s="66" t="s">
        <v>27</v>
      </c>
      <c r="C9" s="133" t="s">
        <v>259</v>
      </c>
      <c r="D9" s="46" t="s">
        <v>38</v>
      </c>
      <c r="E9" s="142">
        <v>750</v>
      </c>
      <c r="F9" s="166"/>
      <c r="G9" s="224"/>
      <c r="H9" s="113">
        <f>F9*G9</f>
        <v>0</v>
      </c>
      <c r="I9" s="107">
        <f>F9+H9</f>
        <v>0</v>
      </c>
      <c r="J9" s="247">
        <f>E9*F9</f>
        <v>0</v>
      </c>
      <c r="K9" s="106">
        <f>G9*J9</f>
        <v>0</v>
      </c>
      <c r="L9" s="108">
        <f>J9+K9</f>
        <v>0</v>
      </c>
    </row>
    <row r="10" spans="2:24" s="67" customFormat="1" ht="22.5" customHeight="1" thickBot="1" x14ac:dyDescent="0.3">
      <c r="B10" s="114"/>
      <c r="C10" s="114"/>
      <c r="D10" s="114"/>
      <c r="E10" s="140"/>
      <c r="F10" s="347" t="s">
        <v>68</v>
      </c>
      <c r="G10" s="347"/>
      <c r="H10" s="347"/>
      <c r="I10" s="347"/>
      <c r="J10" s="249">
        <f>SUM(J8:J9)</f>
        <v>0</v>
      </c>
      <c r="K10" s="114"/>
      <c r="L10" s="248">
        <f>SUM(L8:L9)</f>
        <v>0</v>
      </c>
    </row>
    <row r="11" spans="2:24" s="55" customFormat="1" ht="11.25" customHeight="1" x14ac:dyDescent="0.2">
      <c r="B11" s="48"/>
      <c r="C11" s="49"/>
      <c r="D11" s="50"/>
      <c r="E11" s="51"/>
      <c r="F11" s="52"/>
      <c r="G11" s="52"/>
      <c r="H11" s="53"/>
      <c r="I11" s="53"/>
      <c r="J11" s="52"/>
      <c r="K11" s="52"/>
      <c r="L11" s="54"/>
    </row>
    <row r="12" spans="2:24" s="19" customFormat="1" ht="19.5" customHeight="1" x14ac:dyDescent="0.25">
      <c r="B12" s="310" t="s">
        <v>37</v>
      </c>
      <c r="C12" s="310"/>
      <c r="D12" s="310"/>
      <c r="E12" s="310"/>
      <c r="F12" s="310"/>
      <c r="G12" s="310"/>
      <c r="H12" s="310"/>
    </row>
    <row r="13" spans="2:24" s="19" customFormat="1" ht="9" customHeight="1" x14ac:dyDescent="0.25">
      <c r="B13" s="139"/>
      <c r="C13" s="139"/>
      <c r="D13" s="139"/>
      <c r="E13" s="143"/>
      <c r="F13" s="139"/>
      <c r="G13" s="139"/>
      <c r="H13" s="139"/>
    </row>
    <row r="14" spans="2:24" s="56" customFormat="1" ht="15.75" customHeight="1" x14ac:dyDescent="0.25">
      <c r="B14" s="311" t="s">
        <v>1</v>
      </c>
      <c r="C14" s="311"/>
      <c r="D14" s="348" t="str">
        <f>IF('Príloha č. 1'!$D$6="","",'Príloha č. 1'!$D$6)</f>
        <v/>
      </c>
      <c r="E14" s="348"/>
      <c r="F14" s="348"/>
      <c r="G14" s="348"/>
      <c r="H14" s="348"/>
    </row>
    <row r="15" spans="2:24" s="56" customFormat="1" ht="15.75" customHeight="1" x14ac:dyDescent="0.25">
      <c r="B15" s="302" t="s">
        <v>2</v>
      </c>
      <c r="C15" s="302"/>
      <c r="D15" s="349" t="str">
        <f>IF('Príloha č. 1'!$D$7="","",'Príloha č. 1'!$D$7)</f>
        <v/>
      </c>
      <c r="E15" s="349"/>
      <c r="F15" s="349"/>
      <c r="G15" s="349"/>
      <c r="H15" s="349"/>
    </row>
    <row r="16" spans="2:24" s="56" customFormat="1" ht="15.75" customHeight="1" x14ac:dyDescent="0.25">
      <c r="B16" s="302" t="s">
        <v>3</v>
      </c>
      <c r="C16" s="302"/>
      <c r="D16" s="350" t="str">
        <f>IF('Príloha č. 1'!D8:E8="","",'Príloha č. 1'!D8:E8)</f>
        <v/>
      </c>
      <c r="E16" s="350"/>
      <c r="F16" s="350"/>
      <c r="G16" s="350"/>
      <c r="H16" s="350"/>
    </row>
    <row r="17" spans="2:12" s="56" customFormat="1" ht="15.75" customHeight="1" x14ac:dyDescent="0.25">
      <c r="B17" s="302" t="s">
        <v>4</v>
      </c>
      <c r="C17" s="302"/>
      <c r="D17" s="350" t="str">
        <f>IF('Príloha č. 1'!D9:E9="","",'Príloha č. 1'!D9:E9)</f>
        <v/>
      </c>
      <c r="E17" s="350"/>
      <c r="F17" s="350"/>
      <c r="G17" s="350"/>
      <c r="H17" s="350"/>
    </row>
    <row r="20" spans="2:12" ht="15.75" customHeight="1" x14ac:dyDescent="0.2">
      <c r="B20" s="36" t="s">
        <v>8</v>
      </c>
      <c r="C20" s="110" t="str">
        <f>IF('Príloha č. 1'!C23:C23="","",'Príloha č. 1'!C23:C23)</f>
        <v/>
      </c>
    </row>
    <row r="21" spans="2:12" ht="15.75" customHeight="1" x14ac:dyDescent="0.2">
      <c r="B21" s="36" t="s">
        <v>9</v>
      </c>
      <c r="C21" s="28" t="str">
        <f>IF('Príloha č. 1'!C24:C24="","",'Príloha č. 1'!C24:C24)</f>
        <v/>
      </c>
    </row>
    <row r="22" spans="2:12" ht="12.75" customHeight="1" x14ac:dyDescent="0.2">
      <c r="G22" s="145"/>
      <c r="H22" s="145"/>
      <c r="I22" s="145"/>
      <c r="J22" s="109"/>
      <c r="K22" s="109"/>
      <c r="L22" s="109"/>
    </row>
    <row r="23" spans="2:12" ht="33.75" customHeight="1" x14ac:dyDescent="0.2">
      <c r="G23" s="351" t="s">
        <v>95</v>
      </c>
      <c r="H23" s="351"/>
      <c r="I23" s="351"/>
      <c r="J23" s="313"/>
      <c r="K23" s="313"/>
      <c r="L23" s="313"/>
    </row>
    <row r="24" spans="2:12" s="58" customFormat="1" ht="11.25" x14ac:dyDescent="0.2">
      <c r="B24" s="309" t="s">
        <v>10</v>
      </c>
      <c r="C24" s="309"/>
      <c r="E24" s="144"/>
    </row>
    <row r="25" spans="2:12" s="63" customFormat="1" ht="12" customHeight="1" x14ac:dyDescent="0.2">
      <c r="B25" s="59"/>
      <c r="C25" s="60" t="s">
        <v>11</v>
      </c>
      <c r="D25" s="61"/>
      <c r="E25" s="62"/>
    </row>
  </sheetData>
  <mergeCells count="23">
    <mergeCell ref="B24:C24"/>
    <mergeCell ref="B16:C16"/>
    <mergeCell ref="D16:H16"/>
    <mergeCell ref="B17:C17"/>
    <mergeCell ref="D17:H17"/>
    <mergeCell ref="G23:I23"/>
    <mergeCell ref="J23:L23"/>
    <mergeCell ref="F10:I10"/>
    <mergeCell ref="B12:H12"/>
    <mergeCell ref="B14:C14"/>
    <mergeCell ref="D14:H14"/>
    <mergeCell ref="B15:C15"/>
    <mergeCell ref="D15:H15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J11:K11">
    <cfRule type="cellIs" dxfId="75" priority="4" operator="greaterThan">
      <formula>2560820</formula>
    </cfRule>
  </conditionalFormatting>
  <conditionalFormatting sqref="C20:C21">
    <cfRule type="containsBlanks" dxfId="72" priority="6">
      <formula>LEN(TRIM(C20))=0</formula>
    </cfRule>
  </conditionalFormatting>
  <conditionalFormatting sqref="F11:G11">
    <cfRule type="cellIs" dxfId="74" priority="2" operator="greaterThan">
      <formula>2560820</formula>
    </cfRule>
  </conditionalFormatting>
  <conditionalFormatting sqref="D14:H17">
    <cfRule type="containsBlanks" dxfId="73" priority="5">
      <formula>LEN(TRIM(D14))=0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17</vt:i4>
      </vt:variant>
      <vt:variant>
        <vt:lpstr>Pomenované rozsahy</vt:lpstr>
      </vt:variant>
      <vt:variant>
        <vt:i4>17</vt:i4>
      </vt:variant>
    </vt:vector>
  </HeadingPairs>
  <TitlesOfParts>
    <vt:vector size="34" baseType="lpstr">
      <vt:lpstr>Príloha č. 1</vt:lpstr>
      <vt:lpstr>Príloha č. 2</vt:lpstr>
      <vt:lpstr>Príloha č. 3</vt:lpstr>
      <vt:lpstr>Príloha č. 4 </vt:lpstr>
      <vt:lpstr>Príloha č. 5 - časť 1</vt:lpstr>
      <vt:lpstr>Príloha č. 5 - časť 2</vt:lpstr>
      <vt:lpstr>Príloha č. 5 - časť 3</vt:lpstr>
      <vt:lpstr>Príloha č. 5 - časť 4 </vt:lpstr>
      <vt:lpstr> Príloha č. 6 - časť 1</vt:lpstr>
      <vt:lpstr> Príloha č. 6 - časť 2</vt:lpstr>
      <vt:lpstr> Príloha č. 6 - časť 3</vt:lpstr>
      <vt:lpstr> Príloha č. 6 - časť 4</vt:lpstr>
      <vt:lpstr>Príloha č. 7 - časť 1 </vt:lpstr>
      <vt:lpstr>Príloha č. 7 - časť 2</vt:lpstr>
      <vt:lpstr>Príloha č. 7 - časť 3</vt:lpstr>
      <vt:lpstr>Príloha č. 7 - časť 4</vt:lpstr>
      <vt:lpstr>Príloha č. 8</vt:lpstr>
      <vt:lpstr>' Príloha č. 6 - časť 1'!Oblasť_tlače</vt:lpstr>
      <vt:lpstr>' Príloha č. 6 - časť 2'!Oblasť_tlače</vt:lpstr>
      <vt:lpstr>' Príloha č. 6 - časť 3'!Oblasť_tlače</vt:lpstr>
      <vt:lpstr>' Príloha č. 6 - časť 4'!Oblasť_tlače</vt:lpstr>
      <vt:lpstr>'Príloha č. 1'!Oblasť_tlače</vt:lpstr>
      <vt:lpstr>'Príloha č. 2'!Oblasť_tlače</vt:lpstr>
      <vt:lpstr>'Príloha č. 3'!Oblasť_tlače</vt:lpstr>
      <vt:lpstr>'Príloha č. 4 '!Oblasť_tlače</vt:lpstr>
      <vt:lpstr>'Príloha č. 5 - časť 1'!Oblasť_tlače</vt:lpstr>
      <vt:lpstr>'Príloha č. 5 - časť 2'!Oblasť_tlače</vt:lpstr>
      <vt:lpstr>'Príloha č. 5 - časť 3'!Oblasť_tlače</vt:lpstr>
      <vt:lpstr>'Príloha č. 5 - časť 4 '!Oblasť_tlače</vt:lpstr>
      <vt:lpstr>'Príloha č. 7 - časť 1 '!Oblasť_tlače</vt:lpstr>
      <vt:lpstr>'Príloha č. 7 - časť 2'!Oblasť_tlače</vt:lpstr>
      <vt:lpstr>'Príloha č. 7 - časť 3'!Oblasť_tlače</vt:lpstr>
      <vt:lpstr>'Príloha č. 7 - časť 4'!Oblasť_tlače</vt:lpstr>
      <vt:lpstr>'Príloha č. 8'!Oblasť_tlače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2023-05-04T09:51:47Z</cp:lastPrinted>
  <dcterms:created xsi:type="dcterms:W3CDTF">2015-02-18T09:10:07Z</dcterms:created>
  <dcterms:modified xsi:type="dcterms:W3CDTF">2023-05-04T10:21:12Z</dcterms:modified>
</cp:coreProperties>
</file>